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brunerb\OneDrive - The Rector and Visitors of the University of Virginia for Darden Business School\Documents\CASEDEVE\Panic Cases\Panic of 2020\DATA MODELS FIGURES\"/>
    </mc:Choice>
  </mc:AlternateContent>
  <xr:revisionPtr revIDLastSave="0" documentId="13_ncr:1_{7DF67CB5-6A07-4DF0-B18D-8DDED222C4BC}" xr6:coauthVersionLast="47" xr6:coauthVersionMax="47" xr10:uidLastSave="{00000000-0000-0000-0000-000000000000}"/>
  <bookViews>
    <workbookView xWindow="-120" yWindow="-120" windowWidth="29040" windowHeight="17640" tabRatio="849" xr2:uid="{00000000-000D-0000-FFFF-FFFF00000000}"/>
  </bookViews>
  <sheets>
    <sheet name="Intro" sheetId="1" r:id="rId1"/>
    <sheet name="Case Exhibits" sheetId="25" r:id="rId2"/>
    <sheet name="A1Covid Cases" sheetId="49" r:id="rId3"/>
    <sheet name="A2 Spreads SP500" sheetId="55" r:id="rId4"/>
    <sheet name="A3 FX dollar" sheetId="10" r:id="rId5"/>
    <sheet name="A4 GDPCapita" sheetId="28" r:id="rId6"/>
    <sheet name="A5 Span of Crisis" sheetId="66" r:id="rId7"/>
    <sheet name="A6 Gini-Income-Demo" sheetId="62" r:id="rId8"/>
    <sheet name="B1 Daily Returns" sheetId="64" r:id="rId9"/>
    <sheet name="B2 Timeline" sheetId="56" r:id="rId10"/>
    <sheet name="C1 US Gov Commitments" sheetId="58" r:id="rId11"/>
    <sheet name="C2 FED Assets" sheetId="5" r:id="rId12"/>
    <sheet name="C3 Gov DebtGDP" sheetId="2" r:id="rId13"/>
    <sheet name="C4 Yields and Growth" sheetId="59" r:id="rId14"/>
    <sheet name="C5 Fiscal &amp; Monetary" sheetId="60" r:id="rId15"/>
    <sheet name="D1 Incidence Ineq" sheetId="33" r:id="rId16"/>
    <sheet name="D2 Econ Precarity" sheetId="39" r:id="rId17"/>
    <sheet name="D3 Chg Real Income" sheetId="41" r:id="rId18"/>
    <sheet name="D4 Interdecile Ratios" sheetId="45" r:id="rId19"/>
    <sheet name="D5 US Income 2019-2021" sheetId="61" r:id="rId20"/>
    <sheet name="D6 Calculating Gini" sheetId="69" r:id="rId21"/>
  </sheets>
  <externalReferences>
    <externalReference r:id="rId22"/>
    <externalReference r:id="rId23"/>
  </externalReferences>
  <definedNames>
    <definedName name="_edn1" localSheetId="9">'B2 Timeline'!$B$101</definedName>
    <definedName name="_edn2" localSheetId="9">'B2 Timeline'!$B$102</definedName>
    <definedName name="_edn3" localSheetId="9">'B2 Timeline'!$B$103</definedName>
    <definedName name="_edn6" localSheetId="9">'B2 Timeline'!$B$106</definedName>
    <definedName name="_ednref2" localSheetId="9">'B2 Timeline'!$C$40</definedName>
    <definedName name="_ednref7" localSheetId="9">'B2 Timeline'!$C$55</definedName>
    <definedName name="_ednref8" localSheetId="9">'B2 Timeline'!$C$65</definedName>
    <definedName name="_ftn1" localSheetId="9">'B2 Timeline'!$B$93</definedName>
    <definedName name="_ftn2" localSheetId="9">'B2 Timeline'!$B$94</definedName>
    <definedName name="_ftn3" localSheetId="9">'B2 Timeline'!$B$95</definedName>
    <definedName name="_ftn4" localSheetId="9">'B2 Timeline'!$B$96</definedName>
    <definedName name="_ftn5" localSheetId="9">'B2 Timeline'!$B$97</definedName>
    <definedName name="_ftn6" localSheetId="9">'B2 Timeline'!$B$98</definedName>
    <definedName name="_ftnref1" localSheetId="9">'B2 Timeline'!$B$4</definedName>
    <definedName name="_ftnref4" localSheetId="9">'B2 Timeline'!$C$35</definedName>
    <definedName name="_ftnref6" localSheetId="9">'B2 Timeline'!$C$59</definedName>
    <definedName name="_Hlk113978385" localSheetId="9">'B2 Timeline'!$C$37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722" i="55" l="1"/>
  <c r="J1504" i="64" l="1"/>
  <c r="H1504" i="64"/>
  <c r="C1504" i="64"/>
  <c r="J1503" i="64"/>
  <c r="H1503" i="64"/>
  <c r="J1502" i="64"/>
  <c r="H1502" i="64"/>
  <c r="J1501" i="64"/>
  <c r="H1501" i="64"/>
  <c r="J1500" i="64"/>
  <c r="H1500" i="64"/>
  <c r="J1499" i="64"/>
  <c r="H1499" i="64"/>
  <c r="J1498" i="64"/>
  <c r="H1498" i="64"/>
  <c r="J1497" i="64"/>
  <c r="H1497" i="64"/>
  <c r="J1496" i="64"/>
  <c r="H1496" i="64"/>
  <c r="J1495" i="64"/>
  <c r="H1495" i="64"/>
  <c r="J1494" i="64"/>
  <c r="H1494" i="64"/>
  <c r="J1493" i="64"/>
  <c r="H1493" i="64"/>
  <c r="J1492" i="64"/>
  <c r="H1492" i="64"/>
  <c r="J1491" i="64"/>
  <c r="H1491" i="64"/>
  <c r="J1490" i="64"/>
  <c r="H1490" i="64"/>
  <c r="J1489" i="64"/>
  <c r="H1489" i="64"/>
  <c r="J1488" i="64"/>
  <c r="H1488" i="64"/>
  <c r="J1487" i="64"/>
  <c r="H1487" i="64"/>
  <c r="J1486" i="64"/>
  <c r="H1486" i="64"/>
  <c r="J1485" i="64"/>
  <c r="H1485" i="64"/>
  <c r="J1484" i="64"/>
  <c r="H1484" i="64"/>
  <c r="J1483" i="64"/>
  <c r="H1483" i="64"/>
  <c r="J1482" i="64"/>
  <c r="H1482" i="64"/>
  <c r="J1481" i="64"/>
  <c r="H1481" i="64"/>
  <c r="J1480" i="64"/>
  <c r="H1480" i="64"/>
  <c r="C1480" i="64"/>
  <c r="J1479" i="64"/>
  <c r="H1479" i="64"/>
  <c r="J1478" i="64"/>
  <c r="H1478" i="64"/>
  <c r="J1477" i="64"/>
  <c r="H1477" i="64"/>
  <c r="J1476" i="64"/>
  <c r="H1476" i="64"/>
  <c r="J1475" i="64"/>
  <c r="H1475" i="64"/>
  <c r="J1474" i="64"/>
  <c r="H1474" i="64"/>
  <c r="J1473" i="64"/>
  <c r="H1473" i="64"/>
  <c r="J1472" i="64"/>
  <c r="H1472" i="64"/>
  <c r="J1471" i="64"/>
  <c r="H1471" i="64"/>
  <c r="J1470" i="64"/>
  <c r="H1470" i="64"/>
  <c r="J1469" i="64"/>
  <c r="H1469" i="64"/>
  <c r="J1468" i="64"/>
  <c r="H1468" i="64"/>
  <c r="J1467" i="64"/>
  <c r="H1467" i="64"/>
  <c r="J1466" i="64"/>
  <c r="H1466" i="64"/>
  <c r="J1465" i="64"/>
  <c r="H1465" i="64"/>
  <c r="J1464" i="64"/>
  <c r="H1464" i="64"/>
  <c r="J1463" i="64"/>
  <c r="H1463" i="64"/>
  <c r="J1462" i="64"/>
  <c r="H1462" i="64"/>
  <c r="J1461" i="64"/>
  <c r="H1461" i="64"/>
  <c r="J1460" i="64"/>
  <c r="H1460" i="64"/>
  <c r="J1459" i="64"/>
  <c r="H1459" i="64"/>
  <c r="J1458" i="64"/>
  <c r="H1458" i="64"/>
  <c r="J1457" i="64"/>
  <c r="H1457" i="64"/>
  <c r="J1456" i="64"/>
  <c r="H1456" i="64"/>
  <c r="J1455" i="64"/>
  <c r="H1455" i="64"/>
  <c r="J1454" i="64"/>
  <c r="H1454" i="64"/>
  <c r="J1453" i="64"/>
  <c r="H1453" i="64"/>
  <c r="J1452" i="64"/>
  <c r="H1452" i="64"/>
  <c r="J1451" i="64"/>
  <c r="H1451" i="64"/>
  <c r="J1450" i="64"/>
  <c r="H1450" i="64"/>
  <c r="J1449" i="64"/>
  <c r="H1449" i="64"/>
  <c r="J1448" i="64"/>
  <c r="H1448" i="64"/>
  <c r="J1447" i="64"/>
  <c r="H1447" i="64"/>
  <c r="J1446" i="64"/>
  <c r="H1446" i="64"/>
  <c r="J1445" i="64"/>
  <c r="H1445" i="64"/>
  <c r="J1444" i="64"/>
  <c r="H1444" i="64"/>
  <c r="J1443" i="64"/>
  <c r="H1443" i="64"/>
  <c r="J1442" i="64"/>
  <c r="H1442" i="64"/>
  <c r="J1441" i="64"/>
  <c r="H1441" i="64"/>
  <c r="J1440" i="64"/>
  <c r="H1440" i="64"/>
  <c r="J1439" i="64"/>
  <c r="H1439" i="64"/>
  <c r="J1438" i="64"/>
  <c r="H1438" i="64"/>
  <c r="J1437" i="64"/>
  <c r="H1437" i="64"/>
  <c r="J1436" i="64"/>
  <c r="H1436" i="64"/>
  <c r="J1435" i="64"/>
  <c r="H1435" i="64"/>
  <c r="J1434" i="64"/>
  <c r="H1434" i="64"/>
  <c r="J1433" i="64"/>
  <c r="H1433" i="64"/>
  <c r="J1432" i="64"/>
  <c r="H1432" i="64"/>
  <c r="J1431" i="64"/>
  <c r="H1431" i="64"/>
  <c r="J1430" i="64"/>
  <c r="H1430" i="64"/>
  <c r="J1429" i="64"/>
  <c r="H1429" i="64"/>
  <c r="J1428" i="64"/>
  <c r="H1428" i="64"/>
  <c r="J1427" i="64"/>
  <c r="H1427" i="64"/>
  <c r="J1426" i="64"/>
  <c r="H1426" i="64"/>
  <c r="J1425" i="64"/>
  <c r="H1425" i="64"/>
  <c r="J1424" i="64"/>
  <c r="H1424" i="64"/>
  <c r="J1423" i="64"/>
  <c r="H1423" i="64"/>
  <c r="J1422" i="64"/>
  <c r="H1422" i="64"/>
  <c r="J1421" i="64"/>
  <c r="H1421" i="64"/>
  <c r="J1420" i="64"/>
  <c r="H1420" i="64"/>
  <c r="J1419" i="64"/>
  <c r="H1419" i="64"/>
  <c r="J1418" i="64"/>
  <c r="H1418" i="64"/>
  <c r="J1417" i="64"/>
  <c r="H1417" i="64"/>
  <c r="J1416" i="64"/>
  <c r="H1416" i="64"/>
  <c r="C1416" i="64"/>
  <c r="J1415" i="64"/>
  <c r="H1415" i="64"/>
  <c r="J1414" i="64"/>
  <c r="H1414" i="64"/>
  <c r="J1413" i="64"/>
  <c r="H1413" i="64"/>
  <c r="J1412" i="64"/>
  <c r="H1412" i="64"/>
  <c r="J1411" i="64"/>
  <c r="H1411" i="64"/>
  <c r="J1410" i="64"/>
  <c r="H1410" i="64"/>
  <c r="J1409" i="64"/>
  <c r="H1409" i="64"/>
  <c r="J1408" i="64"/>
  <c r="H1408" i="64"/>
  <c r="J1407" i="64"/>
  <c r="H1407" i="64"/>
  <c r="J1406" i="64"/>
  <c r="H1406" i="64"/>
  <c r="J1405" i="64"/>
  <c r="H1405" i="64"/>
  <c r="J1404" i="64"/>
  <c r="H1404" i="64"/>
  <c r="J1403" i="64"/>
  <c r="H1403" i="64"/>
  <c r="J1402" i="64"/>
  <c r="H1402" i="64"/>
  <c r="J1401" i="64"/>
  <c r="H1401" i="64"/>
  <c r="J1400" i="64"/>
  <c r="H1400" i="64"/>
  <c r="J1399" i="64"/>
  <c r="H1399" i="64"/>
  <c r="J1398" i="64"/>
  <c r="H1398" i="64"/>
  <c r="J1397" i="64"/>
  <c r="H1397" i="64"/>
  <c r="J1396" i="64"/>
  <c r="H1396" i="64"/>
  <c r="J1395" i="64"/>
  <c r="H1395" i="64"/>
  <c r="J1394" i="64"/>
  <c r="H1394" i="64"/>
  <c r="J1393" i="64"/>
  <c r="H1393" i="64"/>
  <c r="J1392" i="64"/>
  <c r="H1392" i="64"/>
  <c r="J1391" i="64"/>
  <c r="H1391" i="64"/>
  <c r="J1390" i="64"/>
  <c r="H1390" i="64"/>
  <c r="J1389" i="64"/>
  <c r="H1389" i="64"/>
  <c r="J1388" i="64"/>
  <c r="H1388" i="64"/>
  <c r="J1387" i="64"/>
  <c r="H1387" i="64"/>
  <c r="J1386" i="64"/>
  <c r="H1386" i="64"/>
  <c r="J1385" i="64"/>
  <c r="H1385" i="64"/>
  <c r="J1384" i="64"/>
  <c r="H1384" i="64"/>
  <c r="J1383" i="64"/>
  <c r="H1383" i="64"/>
  <c r="J1382" i="64"/>
  <c r="H1382" i="64"/>
  <c r="J1381" i="64"/>
  <c r="H1381" i="64"/>
  <c r="J1380" i="64"/>
  <c r="H1380" i="64"/>
  <c r="J1379" i="64"/>
  <c r="H1379" i="64"/>
  <c r="J1378" i="64"/>
  <c r="H1378" i="64"/>
  <c r="J1377" i="64"/>
  <c r="H1377" i="64"/>
  <c r="J1376" i="64"/>
  <c r="H1376" i="64"/>
  <c r="J1375" i="64"/>
  <c r="H1375" i="64"/>
  <c r="J1374" i="64"/>
  <c r="H1374" i="64"/>
  <c r="J1373" i="64"/>
  <c r="H1373" i="64"/>
  <c r="J1372" i="64"/>
  <c r="H1372" i="64"/>
  <c r="J1371" i="64"/>
  <c r="H1371" i="64"/>
  <c r="J1370" i="64"/>
  <c r="H1370" i="64"/>
  <c r="J1369" i="64"/>
  <c r="H1369" i="64"/>
  <c r="J1368" i="64"/>
  <c r="H1368" i="64"/>
  <c r="J1367" i="64"/>
  <c r="H1367" i="64"/>
  <c r="J1366" i="64"/>
  <c r="H1366" i="64"/>
  <c r="J1365" i="64"/>
  <c r="H1365" i="64"/>
  <c r="J1364" i="64"/>
  <c r="H1364" i="64"/>
  <c r="J1363" i="64"/>
  <c r="H1363" i="64"/>
  <c r="J1362" i="64"/>
  <c r="H1362" i="64"/>
  <c r="J1361" i="64"/>
  <c r="H1361" i="64"/>
  <c r="J1360" i="64"/>
  <c r="H1360" i="64"/>
  <c r="J1359" i="64"/>
  <c r="H1359" i="64"/>
  <c r="J1358" i="64"/>
  <c r="H1358" i="64"/>
  <c r="J1357" i="64"/>
  <c r="H1357" i="64"/>
  <c r="J1356" i="64"/>
  <c r="H1356" i="64"/>
  <c r="J1355" i="64"/>
  <c r="H1355" i="64"/>
  <c r="J1354" i="64"/>
  <c r="H1354" i="64"/>
  <c r="J1353" i="64"/>
  <c r="H1353" i="64"/>
  <c r="C1353" i="64"/>
  <c r="J1352" i="64"/>
  <c r="H1352" i="64"/>
  <c r="J1351" i="64"/>
  <c r="H1351" i="64"/>
  <c r="J1350" i="64"/>
  <c r="H1350" i="64"/>
  <c r="J1349" i="64"/>
  <c r="H1349" i="64"/>
  <c r="J1348" i="64"/>
  <c r="H1348" i="64"/>
  <c r="J1347" i="64"/>
  <c r="H1347" i="64"/>
  <c r="J1346" i="64"/>
  <c r="H1346" i="64"/>
  <c r="J1345" i="64"/>
  <c r="H1345" i="64"/>
  <c r="J1344" i="64"/>
  <c r="H1344" i="64"/>
  <c r="J1343" i="64"/>
  <c r="H1343" i="64"/>
  <c r="J1342" i="64"/>
  <c r="H1342" i="64"/>
  <c r="J1341" i="64"/>
  <c r="H1341" i="64"/>
  <c r="J1340" i="64"/>
  <c r="H1340" i="64"/>
  <c r="J1339" i="64"/>
  <c r="H1339" i="64"/>
  <c r="J1338" i="64"/>
  <c r="H1338" i="64"/>
  <c r="J1337" i="64"/>
  <c r="H1337" i="64"/>
  <c r="J1336" i="64"/>
  <c r="H1336" i="64"/>
  <c r="J1335" i="64"/>
  <c r="H1335" i="64"/>
  <c r="J1334" i="64"/>
  <c r="H1334" i="64"/>
  <c r="J1333" i="64"/>
  <c r="H1333" i="64"/>
  <c r="J1332" i="64"/>
  <c r="H1332" i="64"/>
  <c r="J1331" i="64"/>
  <c r="H1331" i="64"/>
  <c r="J1330" i="64"/>
  <c r="H1330" i="64"/>
  <c r="J1329" i="64"/>
  <c r="H1329" i="64"/>
  <c r="J1328" i="64"/>
  <c r="H1328" i="64"/>
  <c r="J1327" i="64"/>
  <c r="H1327" i="64"/>
  <c r="J1326" i="64"/>
  <c r="H1326" i="64"/>
  <c r="J1325" i="64"/>
  <c r="H1325" i="64"/>
  <c r="J1324" i="64"/>
  <c r="H1324" i="64"/>
  <c r="J1323" i="64"/>
  <c r="H1323" i="64"/>
  <c r="J1322" i="64"/>
  <c r="H1322" i="64"/>
  <c r="J1321" i="64"/>
  <c r="H1321" i="64"/>
  <c r="J1320" i="64"/>
  <c r="H1320" i="64"/>
  <c r="J1319" i="64"/>
  <c r="H1319" i="64"/>
  <c r="J1318" i="64"/>
  <c r="H1318" i="64"/>
  <c r="J1317" i="64"/>
  <c r="H1317" i="64"/>
  <c r="J1316" i="64"/>
  <c r="H1316" i="64"/>
  <c r="J1315" i="64"/>
  <c r="H1315" i="64"/>
  <c r="J1314" i="64"/>
  <c r="H1314" i="64"/>
  <c r="J1313" i="64"/>
  <c r="H1313" i="64"/>
  <c r="J1312" i="64"/>
  <c r="H1312" i="64"/>
  <c r="J1311" i="64"/>
  <c r="H1311" i="64"/>
  <c r="J1310" i="64"/>
  <c r="H1310" i="64"/>
  <c r="J1309" i="64"/>
  <c r="H1309" i="64"/>
  <c r="J1308" i="64"/>
  <c r="H1308" i="64"/>
  <c r="J1307" i="64"/>
  <c r="H1307" i="64"/>
  <c r="J1306" i="64"/>
  <c r="H1306" i="64"/>
  <c r="J1305" i="64"/>
  <c r="H1305" i="64"/>
  <c r="J1304" i="64"/>
  <c r="H1304" i="64"/>
  <c r="J1303" i="64"/>
  <c r="H1303" i="64"/>
  <c r="J1302" i="64"/>
  <c r="H1302" i="64"/>
  <c r="J1301" i="64"/>
  <c r="H1301" i="64"/>
  <c r="J1300" i="64"/>
  <c r="H1300" i="64"/>
  <c r="J1299" i="64"/>
  <c r="H1299" i="64"/>
  <c r="J1298" i="64"/>
  <c r="H1298" i="64"/>
  <c r="J1297" i="64"/>
  <c r="H1297" i="64"/>
  <c r="J1296" i="64"/>
  <c r="H1296" i="64"/>
  <c r="J1295" i="64"/>
  <c r="H1295" i="64"/>
  <c r="J1294" i="64"/>
  <c r="H1294" i="64"/>
  <c r="J1293" i="64"/>
  <c r="H1293" i="64"/>
  <c r="J1292" i="64"/>
  <c r="H1292" i="64"/>
  <c r="J1291" i="64"/>
  <c r="H1291" i="64"/>
  <c r="C1291" i="64"/>
  <c r="J1290" i="64"/>
  <c r="H1290" i="64"/>
  <c r="J1289" i="64"/>
  <c r="H1289" i="64"/>
  <c r="J1288" i="64"/>
  <c r="H1288" i="64"/>
  <c r="J1287" i="64"/>
  <c r="H1287" i="64"/>
  <c r="J1286" i="64"/>
  <c r="H1286" i="64"/>
  <c r="J1285" i="64"/>
  <c r="H1285" i="64"/>
  <c r="J1284" i="64"/>
  <c r="H1284" i="64"/>
  <c r="J1283" i="64"/>
  <c r="H1283" i="64"/>
  <c r="J1282" i="64"/>
  <c r="H1282" i="64"/>
  <c r="J1281" i="64"/>
  <c r="H1281" i="64"/>
  <c r="J1280" i="64"/>
  <c r="H1280" i="64"/>
  <c r="J1279" i="64"/>
  <c r="H1279" i="64"/>
  <c r="J1278" i="64"/>
  <c r="H1278" i="64"/>
  <c r="J1277" i="64"/>
  <c r="H1277" i="64"/>
  <c r="J1276" i="64"/>
  <c r="H1276" i="64"/>
  <c r="J1275" i="64"/>
  <c r="H1275" i="64"/>
  <c r="J1274" i="64"/>
  <c r="H1274" i="64"/>
  <c r="J1273" i="64"/>
  <c r="H1273" i="64"/>
  <c r="J1272" i="64"/>
  <c r="H1272" i="64"/>
  <c r="J1271" i="64"/>
  <c r="H1271" i="64"/>
  <c r="J1270" i="64"/>
  <c r="H1270" i="64"/>
  <c r="J1269" i="64"/>
  <c r="H1269" i="64"/>
  <c r="J1268" i="64"/>
  <c r="H1268" i="64"/>
  <c r="J1267" i="64"/>
  <c r="H1267" i="64"/>
  <c r="J1266" i="64"/>
  <c r="H1266" i="64"/>
  <c r="J1265" i="64"/>
  <c r="H1265" i="64"/>
  <c r="J1264" i="64"/>
  <c r="H1264" i="64"/>
  <c r="J1263" i="64"/>
  <c r="H1263" i="64"/>
  <c r="J1262" i="64"/>
  <c r="H1262" i="64"/>
  <c r="J1261" i="64"/>
  <c r="H1261" i="64"/>
  <c r="J1260" i="64"/>
  <c r="H1260" i="64"/>
  <c r="J1259" i="64"/>
  <c r="H1259" i="64"/>
  <c r="J1258" i="64"/>
  <c r="H1258" i="64"/>
  <c r="J1257" i="64"/>
  <c r="H1257" i="64"/>
  <c r="J1256" i="64"/>
  <c r="H1256" i="64"/>
  <c r="J1255" i="64"/>
  <c r="H1255" i="64"/>
  <c r="J1254" i="64"/>
  <c r="H1254" i="64"/>
  <c r="J1253" i="64"/>
  <c r="H1253" i="64"/>
  <c r="J1252" i="64"/>
  <c r="H1252" i="64"/>
  <c r="J1251" i="64"/>
  <c r="H1251" i="64"/>
  <c r="J1250" i="64"/>
  <c r="H1250" i="64"/>
  <c r="J1249" i="64"/>
  <c r="H1249" i="64"/>
  <c r="J1248" i="64"/>
  <c r="H1248" i="64"/>
  <c r="J1247" i="64"/>
  <c r="H1247" i="64"/>
  <c r="J1246" i="64"/>
  <c r="H1246" i="64"/>
  <c r="J1245" i="64"/>
  <c r="H1245" i="64"/>
  <c r="J1244" i="64"/>
  <c r="H1244" i="64"/>
  <c r="J1243" i="64"/>
  <c r="H1243" i="64"/>
  <c r="J1242" i="64"/>
  <c r="H1242" i="64"/>
  <c r="J1241" i="64"/>
  <c r="H1241" i="64"/>
  <c r="J1240" i="64"/>
  <c r="H1240" i="64"/>
  <c r="J1239" i="64"/>
  <c r="H1239" i="64"/>
  <c r="J1238" i="64"/>
  <c r="H1238" i="64"/>
  <c r="J1237" i="64"/>
  <c r="H1237" i="64"/>
  <c r="J1236" i="64"/>
  <c r="H1236" i="64"/>
  <c r="J1235" i="64"/>
  <c r="H1235" i="64"/>
  <c r="J1234" i="64"/>
  <c r="H1234" i="64"/>
  <c r="J1233" i="64"/>
  <c r="H1233" i="64"/>
  <c r="J1232" i="64"/>
  <c r="H1232" i="64"/>
  <c r="J1231" i="64"/>
  <c r="H1231" i="64"/>
  <c r="J1230" i="64"/>
  <c r="H1230" i="64"/>
  <c r="J1229" i="64"/>
  <c r="H1229" i="64"/>
  <c r="J1228" i="64"/>
  <c r="H1228" i="64"/>
  <c r="C1228" i="64"/>
  <c r="J1227" i="64"/>
  <c r="H1227" i="64"/>
  <c r="J1226" i="64"/>
  <c r="H1226" i="64"/>
  <c r="J1225" i="64"/>
  <c r="H1225" i="64"/>
  <c r="J1224" i="64"/>
  <c r="H1224" i="64"/>
  <c r="J1223" i="64"/>
  <c r="H1223" i="64"/>
  <c r="J1222" i="64"/>
  <c r="H1222" i="64"/>
  <c r="J1221" i="64"/>
  <c r="H1221" i="64"/>
  <c r="J1220" i="64"/>
  <c r="H1220" i="64"/>
  <c r="J1219" i="64"/>
  <c r="H1219" i="64"/>
  <c r="J1218" i="64"/>
  <c r="H1218" i="64"/>
  <c r="J1217" i="64"/>
  <c r="H1217" i="64"/>
  <c r="J1216" i="64"/>
  <c r="H1216" i="64"/>
  <c r="J1215" i="64"/>
  <c r="H1215" i="64"/>
  <c r="J1214" i="64"/>
  <c r="H1214" i="64"/>
  <c r="J1213" i="64"/>
  <c r="H1213" i="64"/>
  <c r="J1212" i="64"/>
  <c r="H1212" i="64"/>
  <c r="J1211" i="64"/>
  <c r="H1211" i="64"/>
  <c r="J1210" i="64"/>
  <c r="H1210" i="64"/>
  <c r="J1209" i="64"/>
  <c r="H1209" i="64"/>
  <c r="J1208" i="64"/>
  <c r="H1208" i="64"/>
  <c r="J1207" i="64"/>
  <c r="H1207" i="64"/>
  <c r="J1206" i="64"/>
  <c r="H1206" i="64"/>
  <c r="J1205" i="64"/>
  <c r="H1205" i="64"/>
  <c r="J1204" i="64"/>
  <c r="H1204" i="64"/>
  <c r="J1203" i="64"/>
  <c r="H1203" i="64"/>
  <c r="J1202" i="64"/>
  <c r="H1202" i="64"/>
  <c r="J1201" i="64"/>
  <c r="H1201" i="64"/>
  <c r="J1200" i="64"/>
  <c r="H1200" i="64"/>
  <c r="J1199" i="64"/>
  <c r="H1199" i="64"/>
  <c r="J1198" i="64"/>
  <c r="H1198" i="64"/>
  <c r="J1197" i="64"/>
  <c r="H1197" i="64"/>
  <c r="J1196" i="64"/>
  <c r="H1196" i="64"/>
  <c r="J1195" i="64"/>
  <c r="H1195" i="64"/>
  <c r="J1194" i="64"/>
  <c r="H1194" i="64"/>
  <c r="J1193" i="64"/>
  <c r="H1193" i="64"/>
  <c r="J1192" i="64"/>
  <c r="H1192" i="64"/>
  <c r="J1191" i="64"/>
  <c r="H1191" i="64"/>
  <c r="J1190" i="64"/>
  <c r="H1190" i="64"/>
  <c r="J1189" i="64"/>
  <c r="H1189" i="64"/>
  <c r="J1188" i="64"/>
  <c r="H1188" i="64"/>
  <c r="J1187" i="64"/>
  <c r="H1187" i="64"/>
  <c r="J1186" i="64"/>
  <c r="H1186" i="64"/>
  <c r="J1185" i="64"/>
  <c r="H1185" i="64"/>
  <c r="J1184" i="64"/>
  <c r="H1184" i="64"/>
  <c r="J1183" i="64"/>
  <c r="H1183" i="64"/>
  <c r="J1182" i="64"/>
  <c r="H1182" i="64"/>
  <c r="J1181" i="64"/>
  <c r="H1181" i="64"/>
  <c r="J1180" i="64"/>
  <c r="H1180" i="64"/>
  <c r="J1179" i="64"/>
  <c r="H1179" i="64"/>
  <c r="J1178" i="64"/>
  <c r="H1178" i="64"/>
  <c r="J1177" i="64"/>
  <c r="H1177" i="64"/>
  <c r="J1176" i="64"/>
  <c r="H1176" i="64"/>
  <c r="J1175" i="64"/>
  <c r="H1175" i="64"/>
  <c r="J1174" i="64"/>
  <c r="H1174" i="64"/>
  <c r="J1173" i="64"/>
  <c r="H1173" i="64"/>
  <c r="J1172" i="64"/>
  <c r="H1172" i="64"/>
  <c r="J1171" i="64"/>
  <c r="H1171" i="64"/>
  <c r="J1170" i="64"/>
  <c r="H1170" i="64"/>
  <c r="J1169" i="64"/>
  <c r="H1169" i="64"/>
  <c r="J1168" i="64"/>
  <c r="H1168" i="64"/>
  <c r="J1167" i="64"/>
  <c r="H1167" i="64"/>
  <c r="J1166" i="64"/>
  <c r="H1166" i="64"/>
  <c r="J1165" i="64"/>
  <c r="H1165" i="64"/>
  <c r="J1164" i="64"/>
  <c r="H1164" i="64"/>
  <c r="C1164" i="64"/>
  <c r="J1163" i="64"/>
  <c r="H1163" i="64"/>
  <c r="J1162" i="64"/>
  <c r="H1162" i="64"/>
  <c r="J1161" i="64"/>
  <c r="H1161" i="64"/>
  <c r="J1160" i="64"/>
  <c r="H1160" i="64"/>
  <c r="J1159" i="64"/>
  <c r="H1159" i="64"/>
  <c r="J1158" i="64"/>
  <c r="H1158" i="64"/>
  <c r="J1157" i="64"/>
  <c r="H1157" i="64"/>
  <c r="J1156" i="64"/>
  <c r="H1156" i="64"/>
  <c r="J1155" i="64"/>
  <c r="H1155" i="64"/>
  <c r="J1154" i="64"/>
  <c r="H1154" i="64"/>
  <c r="J1153" i="64"/>
  <c r="H1153" i="64"/>
  <c r="J1152" i="64"/>
  <c r="H1152" i="64"/>
  <c r="J1151" i="64"/>
  <c r="H1151" i="64"/>
  <c r="J1150" i="64"/>
  <c r="H1150" i="64"/>
  <c r="J1149" i="64"/>
  <c r="H1149" i="64"/>
  <c r="J1148" i="64"/>
  <c r="H1148" i="64"/>
  <c r="J1147" i="64"/>
  <c r="H1147" i="64"/>
  <c r="J1146" i="64"/>
  <c r="H1146" i="64"/>
  <c r="J1145" i="64"/>
  <c r="H1145" i="64"/>
  <c r="J1144" i="64"/>
  <c r="H1144" i="64"/>
  <c r="J1143" i="64"/>
  <c r="H1143" i="64"/>
  <c r="J1142" i="64"/>
  <c r="H1142" i="64"/>
  <c r="J1141" i="64"/>
  <c r="H1141" i="64"/>
  <c r="J1140" i="64"/>
  <c r="H1140" i="64"/>
  <c r="J1139" i="64"/>
  <c r="H1139" i="64"/>
  <c r="J1138" i="64"/>
  <c r="H1138" i="64"/>
  <c r="J1137" i="64"/>
  <c r="H1137" i="64"/>
  <c r="J1136" i="64"/>
  <c r="H1136" i="64"/>
  <c r="J1135" i="64"/>
  <c r="H1135" i="64"/>
  <c r="J1134" i="64"/>
  <c r="H1134" i="64"/>
  <c r="J1133" i="64"/>
  <c r="H1133" i="64"/>
  <c r="J1132" i="64"/>
  <c r="H1132" i="64"/>
  <c r="J1131" i="64"/>
  <c r="H1131" i="64"/>
  <c r="J1130" i="64"/>
  <c r="H1130" i="64"/>
  <c r="J1129" i="64"/>
  <c r="H1129" i="64"/>
  <c r="J1128" i="64"/>
  <c r="H1128" i="64"/>
  <c r="J1127" i="64"/>
  <c r="H1127" i="64"/>
  <c r="J1126" i="64"/>
  <c r="H1126" i="64"/>
  <c r="J1125" i="64"/>
  <c r="H1125" i="64"/>
  <c r="J1124" i="64"/>
  <c r="H1124" i="64"/>
  <c r="J1123" i="64"/>
  <c r="H1123" i="64"/>
  <c r="J1122" i="64"/>
  <c r="H1122" i="64"/>
  <c r="J1121" i="64"/>
  <c r="H1121" i="64"/>
  <c r="J1120" i="64"/>
  <c r="H1120" i="64"/>
  <c r="J1119" i="64"/>
  <c r="H1119" i="64"/>
  <c r="J1118" i="64"/>
  <c r="H1118" i="64"/>
  <c r="J1117" i="64"/>
  <c r="H1117" i="64"/>
  <c r="J1116" i="64"/>
  <c r="H1116" i="64"/>
  <c r="J1115" i="64"/>
  <c r="H1115" i="64"/>
  <c r="J1114" i="64"/>
  <c r="H1114" i="64"/>
  <c r="J1113" i="64"/>
  <c r="H1113" i="64"/>
  <c r="J1112" i="64"/>
  <c r="H1112" i="64"/>
  <c r="J1111" i="64"/>
  <c r="H1111" i="64"/>
  <c r="J1110" i="64"/>
  <c r="H1110" i="64"/>
  <c r="J1109" i="64"/>
  <c r="H1109" i="64"/>
  <c r="J1108" i="64"/>
  <c r="H1108" i="64"/>
  <c r="J1107" i="64"/>
  <c r="H1107" i="64"/>
  <c r="J1106" i="64"/>
  <c r="H1106" i="64"/>
  <c r="J1105" i="64"/>
  <c r="H1105" i="64"/>
  <c r="J1104" i="64"/>
  <c r="H1104" i="64"/>
  <c r="J1103" i="64"/>
  <c r="H1103" i="64"/>
  <c r="J1102" i="64"/>
  <c r="H1102" i="64"/>
  <c r="J1101" i="64"/>
  <c r="H1101" i="64"/>
  <c r="J1100" i="64"/>
  <c r="H1100" i="64"/>
  <c r="J1099" i="64"/>
  <c r="H1099" i="64"/>
  <c r="J1098" i="64"/>
  <c r="H1098" i="64"/>
  <c r="J1097" i="64"/>
  <c r="H1097" i="64"/>
  <c r="J1096" i="64"/>
  <c r="H1096" i="64"/>
  <c r="J1095" i="64"/>
  <c r="H1095" i="64"/>
  <c r="J1094" i="64"/>
  <c r="H1094" i="64"/>
  <c r="J1093" i="64"/>
  <c r="H1093" i="64"/>
  <c r="J1092" i="64"/>
  <c r="H1092" i="64"/>
  <c r="J1091" i="64"/>
  <c r="H1091" i="64"/>
  <c r="J1090" i="64"/>
  <c r="H1090" i="64"/>
  <c r="J1089" i="64"/>
  <c r="H1089" i="64"/>
  <c r="J1088" i="64"/>
  <c r="H1088" i="64"/>
  <c r="J1087" i="64"/>
  <c r="H1087" i="64"/>
  <c r="J1086" i="64"/>
  <c r="H1086" i="64"/>
  <c r="J1085" i="64"/>
  <c r="H1085" i="64"/>
  <c r="J1084" i="64"/>
  <c r="H1084" i="64"/>
  <c r="J1083" i="64"/>
  <c r="H1083" i="64"/>
  <c r="J1082" i="64"/>
  <c r="H1082" i="64"/>
  <c r="J1081" i="64"/>
  <c r="H1081" i="64"/>
  <c r="J1080" i="64"/>
  <c r="H1080" i="64"/>
  <c r="J1079" i="64"/>
  <c r="H1079" i="64"/>
  <c r="J1078" i="64"/>
  <c r="H1078" i="64"/>
  <c r="J1077" i="64"/>
  <c r="H1077" i="64"/>
  <c r="J1076" i="64"/>
  <c r="H1076" i="64"/>
  <c r="J1075" i="64"/>
  <c r="H1075" i="64"/>
  <c r="J1074" i="64"/>
  <c r="H1074" i="64"/>
  <c r="J1073" i="64"/>
  <c r="H1073" i="64"/>
  <c r="J1072" i="64"/>
  <c r="H1072" i="64"/>
  <c r="J1071" i="64"/>
  <c r="H1071" i="64"/>
  <c r="J1070" i="64"/>
  <c r="H1070" i="64"/>
  <c r="J1069" i="64"/>
  <c r="H1069" i="64"/>
  <c r="J1068" i="64"/>
  <c r="H1068" i="64"/>
  <c r="J1067" i="64"/>
  <c r="H1067" i="64"/>
  <c r="J1066" i="64"/>
  <c r="H1066" i="64"/>
  <c r="J1065" i="64"/>
  <c r="H1065" i="64"/>
  <c r="J1064" i="64"/>
  <c r="H1064" i="64"/>
  <c r="J1063" i="64"/>
  <c r="H1063" i="64"/>
  <c r="J1062" i="64"/>
  <c r="H1062" i="64"/>
  <c r="J1061" i="64"/>
  <c r="H1061" i="64"/>
  <c r="J1060" i="64"/>
  <c r="H1060" i="64"/>
  <c r="J1059" i="64"/>
  <c r="H1059" i="64"/>
  <c r="J1058" i="64"/>
  <c r="H1058" i="64"/>
  <c r="J1057" i="64"/>
  <c r="H1057" i="64"/>
  <c r="J1056" i="64"/>
  <c r="H1056" i="64"/>
  <c r="J1055" i="64"/>
  <c r="H1055" i="64"/>
  <c r="J1054" i="64"/>
  <c r="H1054" i="64"/>
  <c r="J1053" i="64"/>
  <c r="H1053" i="64"/>
  <c r="J1052" i="64"/>
  <c r="H1052" i="64"/>
  <c r="J1051" i="64"/>
  <c r="H1051" i="64"/>
  <c r="J1050" i="64"/>
  <c r="H1050" i="64"/>
  <c r="J1049" i="64"/>
  <c r="H1049" i="64"/>
  <c r="J1048" i="64"/>
  <c r="H1048" i="64"/>
  <c r="J1047" i="64"/>
  <c r="H1047" i="64"/>
  <c r="J1046" i="64"/>
  <c r="H1046" i="64"/>
  <c r="J1045" i="64"/>
  <c r="H1045" i="64"/>
  <c r="J1044" i="64"/>
  <c r="H1044" i="64"/>
  <c r="J1043" i="64"/>
  <c r="H1043" i="64"/>
  <c r="J1042" i="64"/>
  <c r="H1042" i="64"/>
  <c r="J1041" i="64"/>
  <c r="H1041" i="64"/>
  <c r="J1040" i="64"/>
  <c r="H1040" i="64"/>
  <c r="J1039" i="64"/>
  <c r="H1039" i="64"/>
  <c r="J1038" i="64"/>
  <c r="H1038" i="64"/>
  <c r="C1038" i="64"/>
  <c r="J1037" i="64"/>
  <c r="H1037" i="64"/>
  <c r="J1036" i="64"/>
  <c r="H1036" i="64"/>
  <c r="J1035" i="64"/>
  <c r="H1035" i="64"/>
  <c r="J1034" i="64"/>
  <c r="H1034" i="64"/>
  <c r="J1033" i="64"/>
  <c r="H1033" i="64"/>
  <c r="J1032" i="64"/>
  <c r="H1032" i="64"/>
  <c r="J1031" i="64"/>
  <c r="H1031" i="64"/>
  <c r="J1030" i="64"/>
  <c r="H1030" i="64"/>
  <c r="J1029" i="64"/>
  <c r="H1029" i="64"/>
  <c r="J1028" i="64"/>
  <c r="H1028" i="64"/>
  <c r="J1027" i="64"/>
  <c r="H1027" i="64"/>
  <c r="J1026" i="64"/>
  <c r="H1026" i="64"/>
  <c r="J1025" i="64"/>
  <c r="H1025" i="64"/>
  <c r="J1024" i="64"/>
  <c r="H1024" i="64"/>
  <c r="J1023" i="64"/>
  <c r="H1023" i="64"/>
  <c r="J1022" i="64"/>
  <c r="H1022" i="64"/>
  <c r="J1021" i="64"/>
  <c r="H1021" i="64"/>
  <c r="J1020" i="64"/>
  <c r="H1020" i="64"/>
  <c r="J1019" i="64"/>
  <c r="H1019" i="64"/>
  <c r="J1018" i="64"/>
  <c r="H1018" i="64"/>
  <c r="J1017" i="64"/>
  <c r="H1017" i="64"/>
  <c r="J1016" i="64"/>
  <c r="H1016" i="64"/>
  <c r="J1015" i="64"/>
  <c r="H1015" i="64"/>
  <c r="J1014" i="64"/>
  <c r="H1014" i="64"/>
  <c r="J1013" i="64"/>
  <c r="H1013" i="64"/>
  <c r="J1012" i="64"/>
  <c r="H1012" i="64"/>
  <c r="J1011" i="64"/>
  <c r="H1011" i="64"/>
  <c r="J1010" i="64"/>
  <c r="H1010" i="64"/>
  <c r="J1009" i="64"/>
  <c r="H1009" i="64"/>
  <c r="J1008" i="64"/>
  <c r="H1008" i="64"/>
  <c r="J1007" i="64"/>
  <c r="H1007" i="64"/>
  <c r="J1006" i="64"/>
  <c r="H1006" i="64"/>
  <c r="J1005" i="64"/>
  <c r="H1005" i="64"/>
  <c r="J1004" i="64"/>
  <c r="H1004" i="64"/>
  <c r="J1003" i="64"/>
  <c r="H1003" i="64"/>
  <c r="J1002" i="64"/>
  <c r="H1002" i="64"/>
  <c r="J1001" i="64"/>
  <c r="H1001" i="64"/>
  <c r="J1000" i="64"/>
  <c r="H1000" i="64"/>
  <c r="J999" i="64"/>
  <c r="H999" i="64"/>
  <c r="J998" i="64"/>
  <c r="H998" i="64"/>
  <c r="J997" i="64"/>
  <c r="H997" i="64"/>
  <c r="J996" i="64"/>
  <c r="H996" i="64"/>
  <c r="J995" i="64"/>
  <c r="H995" i="64"/>
  <c r="J994" i="64"/>
  <c r="H994" i="64"/>
  <c r="J993" i="64"/>
  <c r="H993" i="64"/>
  <c r="J992" i="64"/>
  <c r="H992" i="64"/>
  <c r="J991" i="64"/>
  <c r="H991" i="64"/>
  <c r="J990" i="64"/>
  <c r="H990" i="64"/>
  <c r="J989" i="64"/>
  <c r="H989" i="64"/>
  <c r="J988" i="64"/>
  <c r="H988" i="64"/>
  <c r="J987" i="64"/>
  <c r="H987" i="64"/>
  <c r="J986" i="64"/>
  <c r="H986" i="64"/>
  <c r="J985" i="64"/>
  <c r="H985" i="64"/>
  <c r="J984" i="64"/>
  <c r="H984" i="64"/>
  <c r="J983" i="64"/>
  <c r="H983" i="64"/>
  <c r="J982" i="64"/>
  <c r="H982" i="64"/>
  <c r="J981" i="64"/>
  <c r="H981" i="64"/>
  <c r="J980" i="64"/>
  <c r="H980" i="64"/>
  <c r="J979" i="64"/>
  <c r="H979" i="64"/>
  <c r="J978" i="64"/>
  <c r="H978" i="64"/>
  <c r="J977" i="64"/>
  <c r="H977" i="64"/>
  <c r="J976" i="64"/>
  <c r="H976" i="64"/>
  <c r="J975" i="64"/>
  <c r="H975" i="64"/>
  <c r="C975" i="64"/>
  <c r="J974" i="64"/>
  <c r="H974" i="64"/>
  <c r="J973" i="64"/>
  <c r="H973" i="64"/>
  <c r="J972" i="64"/>
  <c r="H972" i="64"/>
  <c r="J971" i="64"/>
  <c r="H971" i="64"/>
  <c r="J970" i="64"/>
  <c r="H970" i="64"/>
  <c r="J969" i="64"/>
  <c r="H969" i="64"/>
  <c r="J968" i="64"/>
  <c r="H968" i="64"/>
  <c r="J967" i="64"/>
  <c r="H967" i="64"/>
  <c r="J966" i="64"/>
  <c r="H966" i="64"/>
  <c r="J965" i="64"/>
  <c r="H965" i="64"/>
  <c r="J964" i="64"/>
  <c r="H964" i="64"/>
  <c r="J963" i="64"/>
  <c r="H963" i="64"/>
  <c r="J962" i="64"/>
  <c r="H962" i="64"/>
  <c r="J961" i="64"/>
  <c r="H961" i="64"/>
  <c r="J960" i="64"/>
  <c r="H960" i="64"/>
  <c r="J959" i="64"/>
  <c r="H959" i="64"/>
  <c r="J958" i="64"/>
  <c r="H958" i="64"/>
  <c r="J957" i="64"/>
  <c r="H957" i="64"/>
  <c r="J956" i="64"/>
  <c r="H956" i="64"/>
  <c r="J955" i="64"/>
  <c r="H955" i="64"/>
  <c r="J954" i="64"/>
  <c r="H954" i="64"/>
  <c r="J953" i="64"/>
  <c r="H953" i="64"/>
  <c r="J952" i="64"/>
  <c r="H952" i="64"/>
  <c r="J951" i="64"/>
  <c r="H951" i="64"/>
  <c r="J950" i="64"/>
  <c r="H950" i="64"/>
  <c r="J949" i="64"/>
  <c r="H949" i="64"/>
  <c r="J948" i="64"/>
  <c r="H948" i="64"/>
  <c r="J947" i="64"/>
  <c r="H947" i="64"/>
  <c r="J946" i="64"/>
  <c r="H946" i="64"/>
  <c r="J945" i="64"/>
  <c r="H945" i="64"/>
  <c r="J944" i="64"/>
  <c r="H944" i="64"/>
  <c r="J943" i="64"/>
  <c r="H943" i="64"/>
  <c r="J942" i="64"/>
  <c r="H942" i="64"/>
  <c r="J941" i="64"/>
  <c r="H941" i="64"/>
  <c r="J940" i="64"/>
  <c r="H940" i="64"/>
  <c r="J939" i="64"/>
  <c r="H939" i="64"/>
  <c r="J938" i="64"/>
  <c r="H938" i="64"/>
  <c r="J937" i="64"/>
  <c r="H937" i="64"/>
  <c r="J936" i="64"/>
  <c r="H936" i="64"/>
  <c r="J935" i="64"/>
  <c r="H935" i="64"/>
  <c r="J934" i="64"/>
  <c r="H934" i="64"/>
  <c r="J933" i="64"/>
  <c r="H933" i="64"/>
  <c r="J932" i="64"/>
  <c r="H932" i="64"/>
  <c r="J931" i="64"/>
  <c r="H931" i="64"/>
  <c r="J930" i="64"/>
  <c r="H930" i="64"/>
  <c r="J929" i="64"/>
  <c r="H929" i="64"/>
  <c r="J928" i="64"/>
  <c r="H928" i="64"/>
  <c r="J927" i="64"/>
  <c r="H927" i="64"/>
  <c r="J926" i="64"/>
  <c r="H926" i="64"/>
  <c r="J925" i="64"/>
  <c r="H925" i="64"/>
  <c r="J924" i="64"/>
  <c r="H924" i="64"/>
  <c r="J923" i="64"/>
  <c r="H923" i="64"/>
  <c r="J922" i="64"/>
  <c r="H922" i="64"/>
  <c r="J921" i="64"/>
  <c r="H921" i="64"/>
  <c r="J920" i="64"/>
  <c r="H920" i="64"/>
  <c r="J919" i="64"/>
  <c r="H919" i="64"/>
  <c r="J918" i="64"/>
  <c r="H918" i="64"/>
  <c r="J917" i="64"/>
  <c r="H917" i="64"/>
  <c r="J916" i="64"/>
  <c r="H916" i="64"/>
  <c r="J915" i="64"/>
  <c r="H915" i="64"/>
  <c r="J914" i="64"/>
  <c r="H914" i="64"/>
  <c r="J913" i="64"/>
  <c r="H913" i="64"/>
  <c r="J912" i="64"/>
  <c r="H912" i="64"/>
  <c r="J911" i="64"/>
  <c r="H911" i="64"/>
  <c r="C911" i="64"/>
  <c r="J910" i="64"/>
  <c r="H910" i="64"/>
  <c r="J909" i="64"/>
  <c r="H909" i="64"/>
  <c r="J908" i="64"/>
  <c r="H908" i="64"/>
  <c r="J907" i="64"/>
  <c r="H907" i="64"/>
  <c r="J906" i="64"/>
  <c r="H906" i="64"/>
  <c r="J905" i="64"/>
  <c r="H905" i="64"/>
  <c r="J904" i="64"/>
  <c r="H904" i="64"/>
  <c r="J903" i="64"/>
  <c r="H903" i="64"/>
  <c r="J902" i="64"/>
  <c r="H902" i="64"/>
  <c r="J901" i="64"/>
  <c r="H901" i="64"/>
  <c r="J900" i="64"/>
  <c r="H900" i="64"/>
  <c r="J899" i="64"/>
  <c r="H899" i="64"/>
  <c r="J898" i="64"/>
  <c r="H898" i="64"/>
  <c r="J897" i="64"/>
  <c r="H897" i="64"/>
  <c r="J896" i="64"/>
  <c r="H896" i="64"/>
  <c r="J895" i="64"/>
  <c r="H895" i="64"/>
  <c r="J894" i="64"/>
  <c r="H894" i="64"/>
  <c r="J893" i="64"/>
  <c r="H893" i="64"/>
  <c r="J892" i="64"/>
  <c r="H892" i="64"/>
  <c r="J891" i="64"/>
  <c r="H891" i="64"/>
  <c r="J890" i="64"/>
  <c r="H890" i="64"/>
  <c r="J889" i="64"/>
  <c r="H889" i="64"/>
  <c r="J888" i="64"/>
  <c r="H888" i="64"/>
  <c r="J887" i="64"/>
  <c r="H887" i="64"/>
  <c r="J886" i="64"/>
  <c r="H886" i="64"/>
  <c r="J885" i="64"/>
  <c r="H885" i="64"/>
  <c r="J884" i="64"/>
  <c r="H884" i="64"/>
  <c r="J883" i="64"/>
  <c r="H883" i="64"/>
  <c r="J882" i="64"/>
  <c r="H882" i="64"/>
  <c r="J881" i="64"/>
  <c r="H881" i="64"/>
  <c r="J880" i="64"/>
  <c r="H880" i="64"/>
  <c r="J879" i="64"/>
  <c r="H879" i="64"/>
  <c r="J878" i="64"/>
  <c r="H878" i="64"/>
  <c r="J877" i="64"/>
  <c r="H877" i="64"/>
  <c r="J876" i="64"/>
  <c r="H876" i="64"/>
  <c r="J875" i="64"/>
  <c r="H875" i="64"/>
  <c r="J874" i="64"/>
  <c r="H874" i="64"/>
  <c r="J873" i="64"/>
  <c r="H873" i="64"/>
  <c r="J872" i="64"/>
  <c r="H872" i="64"/>
  <c r="J871" i="64"/>
  <c r="H871" i="64"/>
  <c r="J870" i="64"/>
  <c r="H870" i="64"/>
  <c r="J869" i="64"/>
  <c r="H869" i="64"/>
  <c r="J868" i="64"/>
  <c r="H868" i="64"/>
  <c r="J867" i="64"/>
  <c r="H867" i="64"/>
  <c r="J866" i="64"/>
  <c r="H866" i="64"/>
  <c r="J865" i="64"/>
  <c r="H865" i="64"/>
  <c r="J864" i="64"/>
  <c r="H864" i="64"/>
  <c r="J863" i="64"/>
  <c r="H863" i="64"/>
  <c r="J862" i="64"/>
  <c r="H862" i="64"/>
  <c r="J861" i="64"/>
  <c r="H861" i="64"/>
  <c r="J860" i="64"/>
  <c r="H860" i="64"/>
  <c r="J859" i="64"/>
  <c r="H859" i="64"/>
  <c r="J858" i="64"/>
  <c r="H858" i="64"/>
  <c r="J857" i="64"/>
  <c r="H857" i="64"/>
  <c r="J856" i="64"/>
  <c r="H856" i="64"/>
  <c r="J855" i="64"/>
  <c r="H855" i="64"/>
  <c r="J854" i="64"/>
  <c r="H854" i="64"/>
  <c r="J853" i="64"/>
  <c r="H853" i="64"/>
  <c r="J852" i="64"/>
  <c r="H852" i="64"/>
  <c r="J851" i="64"/>
  <c r="H851" i="64"/>
  <c r="J850" i="64"/>
  <c r="H850" i="64"/>
  <c r="J849" i="64"/>
  <c r="H849" i="64"/>
  <c r="J848" i="64"/>
  <c r="H848" i="64"/>
  <c r="C848" i="64"/>
  <c r="J847" i="64"/>
  <c r="H847" i="64"/>
  <c r="J846" i="64"/>
  <c r="H846" i="64"/>
  <c r="J845" i="64"/>
  <c r="H845" i="64"/>
  <c r="J844" i="64"/>
  <c r="H844" i="64"/>
  <c r="J843" i="64"/>
  <c r="H843" i="64"/>
  <c r="J842" i="64"/>
  <c r="H842" i="64"/>
  <c r="J841" i="64"/>
  <c r="H841" i="64"/>
  <c r="J840" i="64"/>
  <c r="H840" i="64"/>
  <c r="J839" i="64"/>
  <c r="H839" i="64"/>
  <c r="J838" i="64"/>
  <c r="H838" i="64"/>
  <c r="J837" i="64"/>
  <c r="H837" i="64"/>
  <c r="J836" i="64"/>
  <c r="H836" i="64"/>
  <c r="J835" i="64"/>
  <c r="H835" i="64"/>
  <c r="J834" i="64"/>
  <c r="H834" i="64"/>
  <c r="J833" i="64"/>
  <c r="H833" i="64"/>
  <c r="J832" i="64"/>
  <c r="H832" i="64"/>
  <c r="J831" i="64"/>
  <c r="H831" i="64"/>
  <c r="J830" i="64"/>
  <c r="H830" i="64"/>
  <c r="J829" i="64"/>
  <c r="H829" i="64"/>
  <c r="J828" i="64"/>
  <c r="H828" i="64"/>
  <c r="J827" i="64"/>
  <c r="H827" i="64"/>
  <c r="J826" i="64"/>
  <c r="H826" i="64"/>
  <c r="J825" i="64"/>
  <c r="H825" i="64"/>
  <c r="J824" i="64"/>
  <c r="H824" i="64"/>
  <c r="J823" i="64"/>
  <c r="H823" i="64"/>
  <c r="J822" i="64"/>
  <c r="H822" i="64"/>
  <c r="J821" i="64"/>
  <c r="H821" i="64"/>
  <c r="J820" i="64"/>
  <c r="H820" i="64"/>
  <c r="J819" i="64"/>
  <c r="H819" i="64"/>
  <c r="J818" i="64"/>
  <c r="H818" i="64"/>
  <c r="J817" i="64"/>
  <c r="H817" i="64"/>
  <c r="J816" i="64"/>
  <c r="H816" i="64"/>
  <c r="J815" i="64"/>
  <c r="H815" i="64"/>
  <c r="J814" i="64"/>
  <c r="H814" i="64"/>
  <c r="J813" i="64"/>
  <c r="H813" i="64"/>
  <c r="J812" i="64"/>
  <c r="H812" i="64"/>
  <c r="J811" i="64"/>
  <c r="H811" i="64"/>
  <c r="J810" i="64"/>
  <c r="H810" i="64"/>
  <c r="J809" i="64"/>
  <c r="H809" i="64"/>
  <c r="J808" i="64"/>
  <c r="H808" i="64"/>
  <c r="J807" i="64"/>
  <c r="H807" i="64"/>
  <c r="J806" i="64"/>
  <c r="H806" i="64"/>
  <c r="J805" i="64"/>
  <c r="H805" i="64"/>
  <c r="J804" i="64"/>
  <c r="H804" i="64"/>
  <c r="J803" i="64"/>
  <c r="H803" i="64"/>
  <c r="J802" i="64"/>
  <c r="H802" i="64"/>
  <c r="J801" i="64"/>
  <c r="H801" i="64"/>
  <c r="J800" i="64"/>
  <c r="H800" i="64"/>
  <c r="J799" i="64"/>
  <c r="H799" i="64"/>
  <c r="J798" i="64"/>
  <c r="H798" i="64"/>
  <c r="J797" i="64"/>
  <c r="H797" i="64"/>
  <c r="J796" i="64"/>
  <c r="H796" i="64"/>
  <c r="J795" i="64"/>
  <c r="H795" i="64"/>
  <c r="J794" i="64"/>
  <c r="H794" i="64"/>
  <c r="J793" i="64"/>
  <c r="H793" i="64"/>
  <c r="J792" i="64"/>
  <c r="H792" i="64"/>
  <c r="J791" i="64"/>
  <c r="H791" i="64"/>
  <c r="J790" i="64"/>
  <c r="H790" i="64"/>
  <c r="J789" i="64"/>
  <c r="H789" i="64"/>
  <c r="J788" i="64"/>
  <c r="H788" i="64"/>
  <c r="J787" i="64"/>
  <c r="H787" i="64"/>
  <c r="C787" i="64"/>
  <c r="J786" i="64"/>
  <c r="H786" i="64"/>
  <c r="J785" i="64"/>
  <c r="H785" i="64"/>
  <c r="J784" i="64"/>
  <c r="H784" i="64"/>
  <c r="J783" i="64"/>
  <c r="H783" i="64"/>
  <c r="J782" i="64"/>
  <c r="H782" i="64"/>
  <c r="J781" i="64"/>
  <c r="H781" i="64"/>
  <c r="J780" i="64"/>
  <c r="H780" i="64"/>
  <c r="J779" i="64"/>
  <c r="H779" i="64"/>
  <c r="J778" i="64"/>
  <c r="H778" i="64"/>
  <c r="J777" i="64"/>
  <c r="H777" i="64"/>
  <c r="J776" i="64"/>
  <c r="H776" i="64"/>
  <c r="J775" i="64"/>
  <c r="H775" i="64"/>
  <c r="J774" i="64"/>
  <c r="H774" i="64"/>
  <c r="J773" i="64"/>
  <c r="H773" i="64"/>
  <c r="J772" i="64"/>
  <c r="H772" i="64"/>
  <c r="J771" i="64"/>
  <c r="H771" i="64"/>
  <c r="J770" i="64"/>
  <c r="H770" i="64"/>
  <c r="J769" i="64"/>
  <c r="H769" i="64"/>
  <c r="J768" i="64"/>
  <c r="H768" i="64"/>
  <c r="J767" i="64"/>
  <c r="H767" i="64"/>
  <c r="J766" i="64"/>
  <c r="H766" i="64"/>
  <c r="J765" i="64"/>
  <c r="H765" i="64"/>
  <c r="J764" i="64"/>
  <c r="H764" i="64"/>
  <c r="J763" i="64"/>
  <c r="H763" i="64"/>
  <c r="J762" i="64"/>
  <c r="H762" i="64"/>
  <c r="J761" i="64"/>
  <c r="H761" i="64"/>
  <c r="J760" i="64"/>
  <c r="H760" i="64"/>
  <c r="J759" i="64"/>
  <c r="H759" i="64"/>
  <c r="J758" i="64"/>
  <c r="H758" i="64"/>
  <c r="J757" i="64"/>
  <c r="H757" i="64"/>
  <c r="J756" i="64"/>
  <c r="H756" i="64"/>
  <c r="J755" i="64"/>
  <c r="H755" i="64"/>
  <c r="J754" i="64"/>
  <c r="H754" i="64"/>
  <c r="J753" i="64"/>
  <c r="H753" i="64"/>
  <c r="J752" i="64"/>
  <c r="H752" i="64"/>
  <c r="J751" i="64"/>
  <c r="H751" i="64"/>
  <c r="J750" i="64"/>
  <c r="H750" i="64"/>
  <c r="J749" i="64"/>
  <c r="H749" i="64"/>
  <c r="J748" i="64"/>
  <c r="H748" i="64"/>
  <c r="J747" i="64"/>
  <c r="H747" i="64"/>
  <c r="J746" i="64"/>
  <c r="H746" i="64"/>
  <c r="J745" i="64"/>
  <c r="H745" i="64"/>
  <c r="J744" i="64"/>
  <c r="H744" i="64"/>
  <c r="J743" i="64"/>
  <c r="H743" i="64"/>
  <c r="J742" i="64"/>
  <c r="H742" i="64"/>
  <c r="J741" i="64"/>
  <c r="H741" i="64"/>
  <c r="J740" i="64"/>
  <c r="H740" i="64"/>
  <c r="J739" i="64"/>
  <c r="H739" i="64"/>
  <c r="J738" i="64"/>
  <c r="H738" i="64"/>
  <c r="J737" i="64"/>
  <c r="H737" i="64"/>
  <c r="J736" i="64"/>
  <c r="H736" i="64"/>
  <c r="J735" i="64"/>
  <c r="H735" i="64"/>
  <c r="J734" i="64"/>
  <c r="H734" i="64"/>
  <c r="J733" i="64"/>
  <c r="H733" i="64"/>
  <c r="J732" i="64"/>
  <c r="H732" i="64"/>
  <c r="J731" i="64"/>
  <c r="H731" i="64"/>
  <c r="J730" i="64"/>
  <c r="H730" i="64"/>
  <c r="J729" i="64"/>
  <c r="H729" i="64"/>
  <c r="J728" i="64"/>
  <c r="H728" i="64"/>
  <c r="J727" i="64"/>
  <c r="H727" i="64"/>
  <c r="J726" i="64"/>
  <c r="H726" i="64"/>
  <c r="J725" i="64"/>
  <c r="H725" i="64"/>
  <c r="J724" i="64"/>
  <c r="H724" i="64"/>
  <c r="C724" i="64"/>
  <c r="J723" i="64"/>
  <c r="H723" i="64"/>
  <c r="J722" i="64"/>
  <c r="H722" i="64"/>
  <c r="J721" i="64"/>
  <c r="H721" i="64"/>
  <c r="J720" i="64"/>
  <c r="H720" i="64"/>
  <c r="J719" i="64"/>
  <c r="H719" i="64"/>
  <c r="J718" i="64"/>
  <c r="H718" i="64"/>
  <c r="J717" i="64"/>
  <c r="H717" i="64"/>
  <c r="J716" i="64"/>
  <c r="H716" i="64"/>
  <c r="J715" i="64"/>
  <c r="H715" i="64"/>
  <c r="J714" i="64"/>
  <c r="H714" i="64"/>
  <c r="J713" i="64"/>
  <c r="H713" i="64"/>
  <c r="J712" i="64"/>
  <c r="H712" i="64"/>
  <c r="J711" i="64"/>
  <c r="H711" i="64"/>
  <c r="J710" i="64"/>
  <c r="H710" i="64"/>
  <c r="J709" i="64"/>
  <c r="H709" i="64"/>
  <c r="J708" i="64"/>
  <c r="H708" i="64"/>
  <c r="J707" i="64"/>
  <c r="H707" i="64"/>
  <c r="J706" i="64"/>
  <c r="H706" i="64"/>
  <c r="J705" i="64"/>
  <c r="H705" i="64"/>
  <c r="J704" i="64"/>
  <c r="H704" i="64"/>
  <c r="J703" i="64"/>
  <c r="H703" i="64"/>
  <c r="J702" i="64"/>
  <c r="H702" i="64"/>
  <c r="J701" i="64"/>
  <c r="H701" i="64"/>
  <c r="J700" i="64"/>
  <c r="H700" i="64"/>
  <c r="J699" i="64"/>
  <c r="H699" i="64"/>
  <c r="J698" i="64"/>
  <c r="H698" i="64"/>
  <c r="J697" i="64"/>
  <c r="H697" i="64"/>
  <c r="J696" i="64"/>
  <c r="H696" i="64"/>
  <c r="J695" i="64"/>
  <c r="H695" i="64"/>
  <c r="J694" i="64"/>
  <c r="H694" i="64"/>
  <c r="J693" i="64"/>
  <c r="H693" i="64"/>
  <c r="J692" i="64"/>
  <c r="H692" i="64"/>
  <c r="J691" i="64"/>
  <c r="H691" i="64"/>
  <c r="J690" i="64"/>
  <c r="H690" i="64"/>
  <c r="J689" i="64"/>
  <c r="H689" i="64"/>
  <c r="J688" i="64"/>
  <c r="H688" i="64"/>
  <c r="J687" i="64"/>
  <c r="H687" i="64"/>
  <c r="J686" i="64"/>
  <c r="H686" i="64"/>
  <c r="J685" i="64"/>
  <c r="H685" i="64"/>
  <c r="J684" i="64"/>
  <c r="H684" i="64"/>
  <c r="J683" i="64"/>
  <c r="H683" i="64"/>
  <c r="J682" i="64"/>
  <c r="H682" i="64"/>
  <c r="J681" i="64"/>
  <c r="H681" i="64"/>
  <c r="J680" i="64"/>
  <c r="H680" i="64"/>
  <c r="J679" i="64"/>
  <c r="H679" i="64"/>
  <c r="J678" i="64"/>
  <c r="H678" i="64"/>
  <c r="J677" i="64"/>
  <c r="H677" i="64"/>
  <c r="J676" i="64"/>
  <c r="H676" i="64"/>
  <c r="J675" i="64"/>
  <c r="H675" i="64"/>
  <c r="J674" i="64"/>
  <c r="H674" i="64"/>
  <c r="J673" i="64"/>
  <c r="H673" i="64"/>
  <c r="J672" i="64"/>
  <c r="H672" i="64"/>
  <c r="J671" i="64"/>
  <c r="H671" i="64"/>
  <c r="J670" i="64"/>
  <c r="H670" i="64"/>
  <c r="J669" i="64"/>
  <c r="H669" i="64"/>
  <c r="J668" i="64"/>
  <c r="H668" i="64"/>
  <c r="J667" i="64"/>
  <c r="H667" i="64"/>
  <c r="J666" i="64"/>
  <c r="H666" i="64"/>
  <c r="J665" i="64"/>
  <c r="H665" i="64"/>
  <c r="J664" i="64"/>
  <c r="H664" i="64"/>
  <c r="J663" i="64"/>
  <c r="H663" i="64"/>
  <c r="J662" i="64"/>
  <c r="H662" i="64"/>
  <c r="J661" i="64"/>
  <c r="H661" i="64"/>
  <c r="C661" i="64"/>
  <c r="J660" i="64"/>
  <c r="H660" i="64"/>
  <c r="J659" i="64"/>
  <c r="H659" i="64"/>
  <c r="J658" i="64"/>
  <c r="H658" i="64"/>
  <c r="J657" i="64"/>
  <c r="H657" i="64"/>
  <c r="J656" i="64"/>
  <c r="H656" i="64"/>
  <c r="J655" i="64"/>
  <c r="H655" i="64"/>
  <c r="J654" i="64"/>
  <c r="H654" i="64"/>
  <c r="J653" i="64"/>
  <c r="H653" i="64"/>
  <c r="J652" i="64"/>
  <c r="H652" i="64"/>
  <c r="J651" i="64"/>
  <c r="H651" i="64"/>
  <c r="J650" i="64"/>
  <c r="H650" i="64"/>
  <c r="J649" i="64"/>
  <c r="H649" i="64"/>
  <c r="J648" i="64"/>
  <c r="H648" i="64"/>
  <c r="J647" i="64"/>
  <c r="H647" i="64"/>
  <c r="J646" i="64"/>
  <c r="H646" i="64"/>
  <c r="J645" i="64"/>
  <c r="H645" i="64"/>
  <c r="J644" i="64"/>
  <c r="H644" i="64"/>
  <c r="J643" i="64"/>
  <c r="H643" i="64"/>
  <c r="J642" i="64"/>
  <c r="H642" i="64"/>
  <c r="J641" i="64"/>
  <c r="H641" i="64"/>
  <c r="J640" i="64"/>
  <c r="H640" i="64"/>
  <c r="J639" i="64"/>
  <c r="H639" i="64"/>
  <c r="J638" i="64"/>
  <c r="H638" i="64"/>
  <c r="J637" i="64"/>
  <c r="H637" i="64"/>
  <c r="J636" i="64"/>
  <c r="H636" i="64"/>
  <c r="J635" i="64"/>
  <c r="H635" i="64"/>
  <c r="J634" i="64"/>
  <c r="H634" i="64"/>
  <c r="J633" i="64"/>
  <c r="H633" i="64"/>
  <c r="J632" i="64"/>
  <c r="H632" i="64"/>
  <c r="J631" i="64"/>
  <c r="H631" i="64"/>
  <c r="J630" i="64"/>
  <c r="H630" i="64"/>
  <c r="J629" i="64"/>
  <c r="H629" i="64"/>
  <c r="J628" i="64"/>
  <c r="H628" i="64"/>
  <c r="J627" i="64"/>
  <c r="H627" i="64"/>
  <c r="J626" i="64"/>
  <c r="H626" i="64"/>
  <c r="J625" i="64"/>
  <c r="H625" i="64"/>
  <c r="J624" i="64"/>
  <c r="H624" i="64"/>
  <c r="J623" i="64"/>
  <c r="H623" i="64"/>
  <c r="J622" i="64"/>
  <c r="H622" i="64"/>
  <c r="J621" i="64"/>
  <c r="H621" i="64"/>
  <c r="J620" i="64"/>
  <c r="H620" i="64"/>
  <c r="J619" i="64"/>
  <c r="H619" i="64"/>
  <c r="J618" i="64"/>
  <c r="H618" i="64"/>
  <c r="J617" i="64"/>
  <c r="H617" i="64"/>
  <c r="J616" i="64"/>
  <c r="H616" i="64"/>
  <c r="J615" i="64"/>
  <c r="H615" i="64"/>
  <c r="J614" i="64"/>
  <c r="H614" i="64"/>
  <c r="J613" i="64"/>
  <c r="H613" i="64"/>
  <c r="J612" i="64"/>
  <c r="H612" i="64"/>
  <c r="J611" i="64"/>
  <c r="H611" i="64"/>
  <c r="J610" i="64"/>
  <c r="H610" i="64"/>
  <c r="J609" i="64"/>
  <c r="H609" i="64"/>
  <c r="J608" i="64"/>
  <c r="H608" i="64"/>
  <c r="J607" i="64"/>
  <c r="H607" i="64"/>
  <c r="J606" i="64"/>
  <c r="H606" i="64"/>
  <c r="J605" i="64"/>
  <c r="H605" i="64"/>
  <c r="J604" i="64"/>
  <c r="H604" i="64"/>
  <c r="J603" i="64"/>
  <c r="H603" i="64"/>
  <c r="J602" i="64"/>
  <c r="H602" i="64"/>
  <c r="J601" i="64"/>
  <c r="H601" i="64"/>
  <c r="J600" i="64"/>
  <c r="H600" i="64"/>
  <c r="J599" i="64"/>
  <c r="H599" i="64"/>
  <c r="J598" i="64"/>
  <c r="H598" i="64"/>
  <c r="J597" i="64"/>
  <c r="H597" i="64"/>
  <c r="C597" i="64"/>
  <c r="J596" i="64"/>
  <c r="H596" i="64"/>
  <c r="J595" i="64"/>
  <c r="H595" i="64"/>
  <c r="J594" i="64"/>
  <c r="H594" i="64"/>
  <c r="J593" i="64"/>
  <c r="H593" i="64"/>
  <c r="J592" i="64"/>
  <c r="H592" i="64"/>
  <c r="J591" i="64"/>
  <c r="H591" i="64"/>
  <c r="J590" i="64"/>
  <c r="H590" i="64"/>
  <c r="J589" i="64"/>
  <c r="H589" i="64"/>
  <c r="J588" i="64"/>
  <c r="H588" i="64"/>
  <c r="J587" i="64"/>
  <c r="H587" i="64"/>
  <c r="J586" i="64"/>
  <c r="H586" i="64"/>
  <c r="J585" i="64"/>
  <c r="H585" i="64"/>
  <c r="J584" i="64"/>
  <c r="H584" i="64"/>
  <c r="J583" i="64"/>
  <c r="H583" i="64"/>
  <c r="J582" i="64"/>
  <c r="H582" i="64"/>
  <c r="J581" i="64"/>
  <c r="H581" i="64"/>
  <c r="J580" i="64"/>
  <c r="H580" i="64"/>
  <c r="J579" i="64"/>
  <c r="H579" i="64"/>
  <c r="J578" i="64"/>
  <c r="H578" i="64"/>
  <c r="J577" i="64"/>
  <c r="H577" i="64"/>
  <c r="J576" i="64"/>
  <c r="H576" i="64"/>
  <c r="J575" i="64"/>
  <c r="H575" i="64"/>
  <c r="J574" i="64"/>
  <c r="H574" i="64"/>
  <c r="J573" i="64"/>
  <c r="H573" i="64"/>
  <c r="J572" i="64"/>
  <c r="H572" i="64"/>
  <c r="J571" i="64"/>
  <c r="H571" i="64"/>
  <c r="J570" i="64"/>
  <c r="H570" i="64"/>
  <c r="J569" i="64"/>
  <c r="H569" i="64"/>
  <c r="J568" i="64"/>
  <c r="H568" i="64"/>
  <c r="J567" i="64"/>
  <c r="H567" i="64"/>
  <c r="J566" i="64"/>
  <c r="H566" i="64"/>
  <c r="J565" i="64"/>
  <c r="H565" i="64"/>
  <c r="J564" i="64"/>
  <c r="H564" i="64"/>
  <c r="J563" i="64"/>
  <c r="H563" i="64"/>
  <c r="J562" i="64"/>
  <c r="H562" i="64"/>
  <c r="J561" i="64"/>
  <c r="H561" i="64"/>
  <c r="J560" i="64"/>
  <c r="H560" i="64"/>
  <c r="J559" i="64"/>
  <c r="H559" i="64"/>
  <c r="J558" i="64"/>
  <c r="H558" i="64"/>
  <c r="J557" i="64"/>
  <c r="H557" i="64"/>
  <c r="J556" i="64"/>
  <c r="H556" i="64"/>
  <c r="J555" i="64"/>
  <c r="H555" i="64"/>
  <c r="J554" i="64"/>
  <c r="H554" i="64"/>
  <c r="J553" i="64"/>
  <c r="H553" i="64"/>
  <c r="J552" i="64"/>
  <c r="H552" i="64"/>
  <c r="J551" i="64"/>
  <c r="H551" i="64"/>
  <c r="J550" i="64"/>
  <c r="H550" i="64"/>
  <c r="J549" i="64"/>
  <c r="H549" i="64"/>
  <c r="J548" i="64"/>
  <c r="H548" i="64"/>
  <c r="J547" i="64"/>
  <c r="H547" i="64"/>
  <c r="J546" i="64"/>
  <c r="H546" i="64"/>
  <c r="J545" i="64"/>
  <c r="H545" i="64"/>
  <c r="J544" i="64"/>
  <c r="H544" i="64"/>
  <c r="J543" i="64"/>
  <c r="H543" i="64"/>
  <c r="J542" i="64"/>
  <c r="H542" i="64"/>
  <c r="J541" i="64"/>
  <c r="H541" i="64"/>
  <c r="J540" i="64"/>
  <c r="H540" i="64"/>
  <c r="J539" i="64"/>
  <c r="H539" i="64"/>
  <c r="J538" i="64"/>
  <c r="H538" i="64"/>
  <c r="J537" i="64"/>
  <c r="H537" i="64"/>
  <c r="J536" i="64"/>
  <c r="H536" i="64"/>
  <c r="C536" i="64"/>
  <c r="J535" i="64"/>
  <c r="H535" i="64"/>
  <c r="J534" i="64"/>
  <c r="H534" i="64"/>
  <c r="J533" i="64"/>
  <c r="H533" i="64"/>
  <c r="J532" i="64"/>
  <c r="H532" i="64"/>
  <c r="J531" i="64"/>
  <c r="H531" i="64"/>
  <c r="J530" i="64"/>
  <c r="H530" i="64"/>
  <c r="J529" i="64"/>
  <c r="H529" i="64"/>
  <c r="J528" i="64"/>
  <c r="H528" i="64"/>
  <c r="J527" i="64"/>
  <c r="H527" i="64"/>
  <c r="J526" i="64"/>
  <c r="H526" i="64"/>
  <c r="J525" i="64"/>
  <c r="H525" i="64"/>
  <c r="J524" i="64"/>
  <c r="H524" i="64"/>
  <c r="J523" i="64"/>
  <c r="H523" i="64"/>
  <c r="J522" i="64"/>
  <c r="H522" i="64"/>
  <c r="J521" i="64"/>
  <c r="H521" i="64"/>
  <c r="J520" i="64"/>
  <c r="H520" i="64"/>
  <c r="J519" i="64"/>
  <c r="H519" i="64"/>
  <c r="J518" i="64"/>
  <c r="H518" i="64"/>
  <c r="J517" i="64"/>
  <c r="H517" i="64"/>
  <c r="J516" i="64"/>
  <c r="H516" i="64"/>
  <c r="J515" i="64"/>
  <c r="H515" i="64"/>
  <c r="J514" i="64"/>
  <c r="H514" i="64"/>
  <c r="J513" i="64"/>
  <c r="H513" i="64"/>
  <c r="J512" i="64"/>
  <c r="H512" i="64"/>
  <c r="J511" i="64"/>
  <c r="H511" i="64"/>
  <c r="J510" i="64"/>
  <c r="H510" i="64"/>
  <c r="J509" i="64"/>
  <c r="H509" i="64"/>
  <c r="J508" i="64"/>
  <c r="H508" i="64"/>
  <c r="J507" i="64"/>
  <c r="H507" i="64"/>
  <c r="J506" i="64"/>
  <c r="H506" i="64"/>
  <c r="J505" i="64"/>
  <c r="H505" i="64"/>
  <c r="J504" i="64"/>
  <c r="H504" i="64"/>
  <c r="J503" i="64"/>
  <c r="H503" i="64"/>
  <c r="J502" i="64"/>
  <c r="H502" i="64"/>
  <c r="J501" i="64"/>
  <c r="H501" i="64"/>
  <c r="J500" i="64"/>
  <c r="H500" i="64"/>
  <c r="J499" i="64"/>
  <c r="H499" i="64"/>
  <c r="J498" i="64"/>
  <c r="H498" i="64"/>
  <c r="J497" i="64"/>
  <c r="H497" i="64"/>
  <c r="J496" i="64"/>
  <c r="H496" i="64"/>
  <c r="J495" i="64"/>
  <c r="H495" i="64"/>
  <c r="J494" i="64"/>
  <c r="H494" i="64"/>
  <c r="J493" i="64"/>
  <c r="H493" i="64"/>
  <c r="J492" i="64"/>
  <c r="H492" i="64"/>
  <c r="J491" i="64"/>
  <c r="H491" i="64"/>
  <c r="J490" i="64"/>
  <c r="H490" i="64"/>
  <c r="J489" i="64"/>
  <c r="H489" i="64"/>
  <c r="J488" i="64"/>
  <c r="H488" i="64"/>
  <c r="J487" i="64"/>
  <c r="H487" i="64"/>
  <c r="J486" i="64"/>
  <c r="H486" i="64"/>
  <c r="J485" i="64"/>
  <c r="H485" i="64"/>
  <c r="J484" i="64"/>
  <c r="H484" i="64"/>
  <c r="J483" i="64"/>
  <c r="H483" i="64"/>
  <c r="J482" i="64"/>
  <c r="H482" i="64"/>
  <c r="J481" i="64"/>
  <c r="H481" i="64"/>
  <c r="J480" i="64"/>
  <c r="H480" i="64"/>
  <c r="J479" i="64"/>
  <c r="H479" i="64"/>
  <c r="J478" i="64"/>
  <c r="H478" i="64"/>
  <c r="J477" i="64"/>
  <c r="H477" i="64"/>
  <c r="J476" i="64"/>
  <c r="H476" i="64"/>
  <c r="J475" i="64"/>
  <c r="H475" i="64"/>
  <c r="J474" i="64"/>
  <c r="H474" i="64"/>
  <c r="J473" i="64"/>
  <c r="H473" i="64"/>
  <c r="C473" i="64"/>
  <c r="J472" i="64"/>
  <c r="H472" i="64"/>
  <c r="J471" i="64"/>
  <c r="H471" i="64"/>
  <c r="J470" i="64"/>
  <c r="H470" i="64"/>
  <c r="J469" i="64"/>
  <c r="H469" i="64"/>
  <c r="J468" i="64"/>
  <c r="H468" i="64"/>
  <c r="J467" i="64"/>
  <c r="H467" i="64"/>
  <c r="J466" i="64"/>
  <c r="H466" i="64"/>
  <c r="J465" i="64"/>
  <c r="H465" i="64"/>
  <c r="J464" i="64"/>
  <c r="H464" i="64"/>
  <c r="J463" i="64"/>
  <c r="H463" i="64"/>
  <c r="J462" i="64"/>
  <c r="H462" i="64"/>
  <c r="J461" i="64"/>
  <c r="H461" i="64"/>
  <c r="J460" i="64"/>
  <c r="H460" i="64"/>
  <c r="J459" i="64"/>
  <c r="H459" i="64"/>
  <c r="J458" i="64"/>
  <c r="H458" i="64"/>
  <c r="J457" i="64"/>
  <c r="H457" i="64"/>
  <c r="J456" i="64"/>
  <c r="H456" i="64"/>
  <c r="J455" i="64"/>
  <c r="H455" i="64"/>
  <c r="J454" i="64"/>
  <c r="H454" i="64"/>
  <c r="J453" i="64"/>
  <c r="H453" i="64"/>
  <c r="J452" i="64"/>
  <c r="H452" i="64"/>
  <c r="J451" i="64"/>
  <c r="H451" i="64"/>
  <c r="J450" i="64"/>
  <c r="H450" i="64"/>
  <c r="J449" i="64"/>
  <c r="H449" i="64"/>
  <c r="J448" i="64"/>
  <c r="H448" i="64"/>
  <c r="J447" i="64"/>
  <c r="H447" i="64"/>
  <c r="J446" i="64"/>
  <c r="H446" i="64"/>
  <c r="J445" i="64"/>
  <c r="H445" i="64"/>
  <c r="J444" i="64"/>
  <c r="H444" i="64"/>
  <c r="J443" i="64"/>
  <c r="H443" i="64"/>
  <c r="J442" i="64"/>
  <c r="H442" i="64"/>
  <c r="J441" i="64"/>
  <c r="H441" i="64"/>
  <c r="J440" i="64"/>
  <c r="H440" i="64"/>
  <c r="J439" i="64"/>
  <c r="H439" i="64"/>
  <c r="J438" i="64"/>
  <c r="H438" i="64"/>
  <c r="J437" i="64"/>
  <c r="H437" i="64"/>
  <c r="J436" i="64"/>
  <c r="H436" i="64"/>
  <c r="J435" i="64"/>
  <c r="H435" i="64"/>
  <c r="J434" i="64"/>
  <c r="H434" i="64"/>
  <c r="J433" i="64"/>
  <c r="H433" i="64"/>
  <c r="J432" i="64"/>
  <c r="H432" i="64"/>
  <c r="J431" i="64"/>
  <c r="H431" i="64"/>
  <c r="J430" i="64"/>
  <c r="H430" i="64"/>
  <c r="J429" i="64"/>
  <c r="H429" i="64"/>
  <c r="J428" i="64"/>
  <c r="H428" i="64"/>
  <c r="J427" i="64"/>
  <c r="H427" i="64"/>
  <c r="J426" i="64"/>
  <c r="H426" i="64"/>
  <c r="J425" i="64"/>
  <c r="H425" i="64"/>
  <c r="J424" i="64"/>
  <c r="H424" i="64"/>
  <c r="J423" i="64"/>
  <c r="H423" i="64"/>
  <c r="J422" i="64"/>
  <c r="H422" i="64"/>
  <c r="J421" i="64"/>
  <c r="H421" i="64"/>
  <c r="J420" i="64"/>
  <c r="H420" i="64"/>
  <c r="J419" i="64"/>
  <c r="H419" i="64"/>
  <c r="J418" i="64"/>
  <c r="H418" i="64"/>
  <c r="J417" i="64"/>
  <c r="H417" i="64"/>
  <c r="J416" i="64"/>
  <c r="H416" i="64"/>
  <c r="J415" i="64"/>
  <c r="H415" i="64"/>
  <c r="J414" i="64"/>
  <c r="H414" i="64"/>
  <c r="J413" i="64"/>
  <c r="H413" i="64"/>
  <c r="J412" i="64"/>
  <c r="H412" i="64"/>
  <c r="J411" i="64"/>
  <c r="H411" i="64"/>
  <c r="J410" i="64"/>
  <c r="H410" i="64"/>
  <c r="C410" i="64"/>
  <c r="J409" i="64"/>
  <c r="H409" i="64"/>
  <c r="J408" i="64"/>
  <c r="H408" i="64"/>
  <c r="J407" i="64"/>
  <c r="H407" i="64"/>
  <c r="J406" i="64"/>
  <c r="H406" i="64"/>
  <c r="J405" i="64"/>
  <c r="H405" i="64"/>
  <c r="J404" i="64"/>
  <c r="H404" i="64"/>
  <c r="J403" i="64"/>
  <c r="H403" i="64"/>
  <c r="J402" i="64"/>
  <c r="H402" i="64"/>
  <c r="J401" i="64"/>
  <c r="H401" i="64"/>
  <c r="J400" i="64"/>
  <c r="H400" i="64"/>
  <c r="J399" i="64"/>
  <c r="H399" i="64"/>
  <c r="J398" i="64"/>
  <c r="H398" i="64"/>
  <c r="J397" i="64"/>
  <c r="H397" i="64"/>
  <c r="J396" i="64"/>
  <c r="H396" i="64"/>
  <c r="J395" i="64"/>
  <c r="H395" i="64"/>
  <c r="J394" i="64"/>
  <c r="H394" i="64"/>
  <c r="J393" i="64"/>
  <c r="H393" i="64"/>
  <c r="J392" i="64"/>
  <c r="H392" i="64"/>
  <c r="J391" i="64"/>
  <c r="H391" i="64"/>
  <c r="J390" i="64"/>
  <c r="H390" i="64"/>
  <c r="J389" i="64"/>
  <c r="H389" i="64"/>
  <c r="J388" i="64"/>
  <c r="H388" i="64"/>
  <c r="J387" i="64"/>
  <c r="H387" i="64"/>
  <c r="J386" i="64"/>
  <c r="H386" i="64"/>
  <c r="J385" i="64"/>
  <c r="H385" i="64"/>
  <c r="J384" i="64"/>
  <c r="H384" i="64"/>
  <c r="J383" i="64"/>
  <c r="H383" i="64"/>
  <c r="J382" i="64"/>
  <c r="H382" i="64"/>
  <c r="J381" i="64"/>
  <c r="H381" i="64"/>
  <c r="J380" i="64"/>
  <c r="H380" i="64"/>
  <c r="J379" i="64"/>
  <c r="H379" i="64"/>
  <c r="J378" i="64"/>
  <c r="H378" i="64"/>
  <c r="J377" i="64"/>
  <c r="H377" i="64"/>
  <c r="J376" i="64"/>
  <c r="H376" i="64"/>
  <c r="J375" i="64"/>
  <c r="H375" i="64"/>
  <c r="J374" i="64"/>
  <c r="H374" i="64"/>
  <c r="J373" i="64"/>
  <c r="H373" i="64"/>
  <c r="J372" i="64"/>
  <c r="H372" i="64"/>
  <c r="J371" i="64"/>
  <c r="H371" i="64"/>
  <c r="J370" i="64"/>
  <c r="H370" i="64"/>
  <c r="J369" i="64"/>
  <c r="H369" i="64"/>
  <c r="J368" i="64"/>
  <c r="H368" i="64"/>
  <c r="J367" i="64"/>
  <c r="H367" i="64"/>
  <c r="J366" i="64"/>
  <c r="H366" i="64"/>
  <c r="J365" i="64"/>
  <c r="H365" i="64"/>
  <c r="J364" i="64"/>
  <c r="H364" i="64"/>
  <c r="J363" i="64"/>
  <c r="H363" i="64"/>
  <c r="J362" i="64"/>
  <c r="H362" i="64"/>
  <c r="J361" i="64"/>
  <c r="H361" i="64"/>
  <c r="J360" i="64"/>
  <c r="H360" i="64"/>
  <c r="J359" i="64"/>
  <c r="H359" i="64"/>
  <c r="J358" i="64"/>
  <c r="H358" i="64"/>
  <c r="J357" i="64"/>
  <c r="H357" i="64"/>
  <c r="J356" i="64"/>
  <c r="H356" i="64"/>
  <c r="J355" i="64"/>
  <c r="H355" i="64"/>
  <c r="J354" i="64"/>
  <c r="H354" i="64"/>
  <c r="J353" i="64"/>
  <c r="H353" i="64"/>
  <c r="J352" i="64"/>
  <c r="H352" i="64"/>
  <c r="J351" i="64"/>
  <c r="H351" i="64"/>
  <c r="J350" i="64"/>
  <c r="H350" i="64"/>
  <c r="J349" i="64"/>
  <c r="H349" i="64"/>
  <c r="J348" i="64"/>
  <c r="H348" i="64"/>
  <c r="J347" i="64"/>
  <c r="H347" i="64"/>
  <c r="C347" i="64"/>
  <c r="J346" i="64"/>
  <c r="H346" i="64"/>
  <c r="J345" i="64"/>
  <c r="H345" i="64"/>
  <c r="J344" i="64"/>
  <c r="H344" i="64"/>
  <c r="J343" i="64"/>
  <c r="H343" i="64"/>
  <c r="J342" i="64"/>
  <c r="H342" i="64"/>
  <c r="J341" i="64"/>
  <c r="H341" i="64"/>
  <c r="J340" i="64"/>
  <c r="H340" i="64"/>
  <c r="J339" i="64"/>
  <c r="H339" i="64"/>
  <c r="J338" i="64"/>
  <c r="H338" i="64"/>
  <c r="J337" i="64"/>
  <c r="H337" i="64"/>
  <c r="J336" i="64"/>
  <c r="H336" i="64"/>
  <c r="J335" i="64"/>
  <c r="H335" i="64"/>
  <c r="J334" i="64"/>
  <c r="H334" i="64"/>
  <c r="J333" i="64"/>
  <c r="H333" i="64"/>
  <c r="J332" i="64"/>
  <c r="H332" i="64"/>
  <c r="J331" i="64"/>
  <c r="H331" i="64"/>
  <c r="J330" i="64"/>
  <c r="H330" i="64"/>
  <c r="J329" i="64"/>
  <c r="H329" i="64"/>
  <c r="J328" i="64"/>
  <c r="H328" i="64"/>
  <c r="J327" i="64"/>
  <c r="H327" i="64"/>
  <c r="J326" i="64"/>
  <c r="H326" i="64"/>
  <c r="J325" i="64"/>
  <c r="H325" i="64"/>
  <c r="J324" i="64"/>
  <c r="H324" i="64"/>
  <c r="J323" i="64"/>
  <c r="H323" i="64"/>
  <c r="J322" i="64"/>
  <c r="H322" i="64"/>
  <c r="J321" i="64"/>
  <c r="H321" i="64"/>
  <c r="J320" i="64"/>
  <c r="H320" i="64"/>
  <c r="J319" i="64"/>
  <c r="H319" i="64"/>
  <c r="J318" i="64"/>
  <c r="H318" i="64"/>
  <c r="J317" i="64"/>
  <c r="H317" i="64"/>
  <c r="J316" i="64"/>
  <c r="H316" i="64"/>
  <c r="J315" i="64"/>
  <c r="H315" i="64"/>
  <c r="J314" i="64"/>
  <c r="H314" i="64"/>
  <c r="J313" i="64"/>
  <c r="H313" i="64"/>
  <c r="J312" i="64"/>
  <c r="H312" i="64"/>
  <c r="J311" i="64"/>
  <c r="H311" i="64"/>
  <c r="J310" i="64"/>
  <c r="H310" i="64"/>
  <c r="J309" i="64"/>
  <c r="H309" i="64"/>
  <c r="J308" i="64"/>
  <c r="H308" i="64"/>
  <c r="J307" i="64"/>
  <c r="H307" i="64"/>
  <c r="J306" i="64"/>
  <c r="H306" i="64"/>
  <c r="J305" i="64"/>
  <c r="H305" i="64"/>
  <c r="J304" i="64"/>
  <c r="H304" i="64"/>
  <c r="J303" i="64"/>
  <c r="H303" i="64"/>
  <c r="J302" i="64"/>
  <c r="H302" i="64"/>
  <c r="J301" i="64"/>
  <c r="H301" i="64"/>
  <c r="J300" i="64"/>
  <c r="H300" i="64"/>
  <c r="J299" i="64"/>
  <c r="H299" i="64"/>
  <c r="J298" i="64"/>
  <c r="H298" i="64"/>
  <c r="J297" i="64"/>
  <c r="H297" i="64"/>
  <c r="J296" i="64"/>
  <c r="H296" i="64"/>
  <c r="J295" i="64"/>
  <c r="H295" i="64"/>
  <c r="J294" i="64"/>
  <c r="H294" i="64"/>
  <c r="J293" i="64"/>
  <c r="H293" i="64"/>
  <c r="J292" i="64"/>
  <c r="H292" i="64"/>
  <c r="J291" i="64"/>
  <c r="H291" i="64"/>
  <c r="J290" i="64"/>
  <c r="H290" i="64"/>
  <c r="J289" i="64"/>
  <c r="H289" i="64"/>
  <c r="J288" i="64"/>
  <c r="H288" i="64"/>
  <c r="J287" i="64"/>
  <c r="H287" i="64"/>
  <c r="J286" i="64"/>
  <c r="H286" i="64"/>
  <c r="J285" i="64"/>
  <c r="H285" i="64"/>
  <c r="C285" i="64"/>
  <c r="J284" i="64"/>
  <c r="H284" i="64"/>
  <c r="J283" i="64"/>
  <c r="H283" i="64"/>
  <c r="J282" i="64"/>
  <c r="H282" i="64"/>
  <c r="J281" i="64"/>
  <c r="H281" i="64"/>
  <c r="J280" i="64"/>
  <c r="H280" i="64"/>
  <c r="J279" i="64"/>
  <c r="H279" i="64"/>
  <c r="J278" i="64"/>
  <c r="H278" i="64"/>
  <c r="J277" i="64"/>
  <c r="H277" i="64"/>
  <c r="J276" i="64"/>
  <c r="H276" i="64"/>
  <c r="J275" i="64"/>
  <c r="H275" i="64"/>
  <c r="J274" i="64"/>
  <c r="H274" i="64"/>
  <c r="J273" i="64"/>
  <c r="H273" i="64"/>
  <c r="J272" i="64"/>
  <c r="H272" i="64"/>
  <c r="J271" i="64"/>
  <c r="H271" i="64"/>
  <c r="J270" i="64"/>
  <c r="H270" i="64"/>
  <c r="J269" i="64"/>
  <c r="H269" i="64"/>
  <c r="J268" i="64"/>
  <c r="H268" i="64"/>
  <c r="J267" i="64"/>
  <c r="H267" i="64"/>
  <c r="J266" i="64"/>
  <c r="H266" i="64"/>
  <c r="J265" i="64"/>
  <c r="H265" i="64"/>
  <c r="J264" i="64"/>
  <c r="H264" i="64"/>
  <c r="J263" i="64"/>
  <c r="H263" i="64"/>
  <c r="J262" i="64"/>
  <c r="H262" i="64"/>
  <c r="J261" i="64"/>
  <c r="H261" i="64"/>
  <c r="J260" i="64"/>
  <c r="H260" i="64"/>
  <c r="J259" i="64"/>
  <c r="H259" i="64"/>
  <c r="J258" i="64"/>
  <c r="H258" i="64"/>
  <c r="J257" i="64"/>
  <c r="H257" i="64"/>
  <c r="J256" i="64"/>
  <c r="H256" i="64"/>
  <c r="J255" i="64"/>
  <c r="H255" i="64"/>
  <c r="J254" i="64"/>
  <c r="H254" i="64"/>
  <c r="J253" i="64"/>
  <c r="H253" i="64"/>
  <c r="J252" i="64"/>
  <c r="H252" i="64"/>
  <c r="J251" i="64"/>
  <c r="H251" i="64"/>
  <c r="J250" i="64"/>
  <c r="H250" i="64"/>
  <c r="J249" i="64"/>
  <c r="H249" i="64"/>
  <c r="J248" i="64"/>
  <c r="H248" i="64"/>
  <c r="J247" i="64"/>
  <c r="H247" i="64"/>
  <c r="J246" i="64"/>
  <c r="H246" i="64"/>
  <c r="J245" i="64"/>
  <c r="H245" i="64"/>
  <c r="J244" i="64"/>
  <c r="H244" i="64"/>
  <c r="J243" i="64"/>
  <c r="H243" i="64"/>
  <c r="J242" i="64"/>
  <c r="H242" i="64"/>
  <c r="J241" i="64"/>
  <c r="H241" i="64"/>
  <c r="J240" i="64"/>
  <c r="H240" i="64"/>
  <c r="J239" i="64"/>
  <c r="H239" i="64"/>
  <c r="J238" i="64"/>
  <c r="H238" i="64"/>
  <c r="J237" i="64"/>
  <c r="H237" i="64"/>
  <c r="J236" i="64"/>
  <c r="H236" i="64"/>
  <c r="J235" i="64"/>
  <c r="H235" i="64"/>
  <c r="J234" i="64"/>
  <c r="H234" i="64"/>
  <c r="J233" i="64"/>
  <c r="H233" i="64"/>
  <c r="J232" i="64"/>
  <c r="H232" i="64"/>
  <c r="J231" i="64"/>
  <c r="H231" i="64"/>
  <c r="J230" i="64"/>
  <c r="H230" i="64"/>
  <c r="J229" i="64"/>
  <c r="H229" i="64"/>
  <c r="J228" i="64"/>
  <c r="H228" i="64"/>
  <c r="J227" i="64"/>
  <c r="H227" i="64"/>
  <c r="J226" i="64"/>
  <c r="H226" i="64"/>
  <c r="J225" i="64"/>
  <c r="H225" i="64"/>
  <c r="J224" i="64"/>
  <c r="H224" i="64"/>
  <c r="J223" i="64"/>
  <c r="H223" i="64"/>
  <c r="J222" i="64"/>
  <c r="H222" i="64"/>
  <c r="J221" i="64"/>
  <c r="H221" i="64"/>
  <c r="J220" i="64"/>
  <c r="H220" i="64"/>
  <c r="J219" i="64"/>
  <c r="H219" i="64"/>
  <c r="J218" i="64"/>
  <c r="H218" i="64"/>
  <c r="J217" i="64"/>
  <c r="H217" i="64"/>
  <c r="J216" i="64"/>
  <c r="H216" i="64"/>
  <c r="J215" i="64"/>
  <c r="H215" i="64"/>
  <c r="J214" i="64"/>
  <c r="H214" i="64"/>
  <c r="J213" i="64"/>
  <c r="H213" i="64"/>
  <c r="J212" i="64"/>
  <c r="H212" i="64"/>
  <c r="J211" i="64"/>
  <c r="H211" i="64"/>
  <c r="J210" i="64"/>
  <c r="H210" i="64"/>
  <c r="J209" i="64"/>
  <c r="H209" i="64"/>
  <c r="J208" i="64"/>
  <c r="H208" i="64"/>
  <c r="J207" i="64"/>
  <c r="H207" i="64"/>
  <c r="J206" i="64"/>
  <c r="H206" i="64"/>
  <c r="J205" i="64"/>
  <c r="H205" i="64"/>
  <c r="J204" i="64"/>
  <c r="H204" i="64"/>
  <c r="J203" i="64"/>
  <c r="H203" i="64"/>
  <c r="J202" i="64"/>
  <c r="H202" i="64"/>
  <c r="J201" i="64"/>
  <c r="H201" i="64"/>
  <c r="J200" i="64"/>
  <c r="H200" i="64"/>
  <c r="J199" i="64"/>
  <c r="H199" i="64"/>
  <c r="J198" i="64"/>
  <c r="H198" i="64"/>
  <c r="J197" i="64"/>
  <c r="H197" i="64"/>
  <c r="J196" i="64"/>
  <c r="H196" i="64"/>
  <c r="J195" i="64"/>
  <c r="H195" i="64"/>
  <c r="J194" i="64"/>
  <c r="H194" i="64"/>
  <c r="J193" i="64"/>
  <c r="H193" i="64"/>
  <c r="J192" i="64"/>
  <c r="H192" i="64"/>
  <c r="J191" i="64"/>
  <c r="H191" i="64"/>
  <c r="J190" i="64"/>
  <c r="H190" i="64"/>
  <c r="J189" i="64"/>
  <c r="H189" i="64"/>
  <c r="J188" i="64"/>
  <c r="H188" i="64"/>
  <c r="J187" i="64"/>
  <c r="H187" i="64"/>
  <c r="J186" i="64"/>
  <c r="H186" i="64"/>
  <c r="J185" i="64"/>
  <c r="H185" i="64"/>
  <c r="J184" i="64"/>
  <c r="H184" i="64"/>
  <c r="J183" i="64"/>
  <c r="H183" i="64"/>
  <c r="J182" i="64"/>
  <c r="H182" i="64"/>
  <c r="J181" i="64"/>
  <c r="H181" i="64"/>
  <c r="J180" i="64"/>
  <c r="H180" i="64"/>
  <c r="J179" i="64"/>
  <c r="H179" i="64"/>
  <c r="J178" i="64"/>
  <c r="H178" i="64"/>
  <c r="J177" i="64"/>
  <c r="H177" i="64"/>
  <c r="J176" i="64"/>
  <c r="H176" i="64"/>
  <c r="J175" i="64"/>
  <c r="H175" i="64"/>
  <c r="J174" i="64"/>
  <c r="H174" i="64"/>
  <c r="J173" i="64"/>
  <c r="H173" i="64"/>
  <c r="J172" i="64"/>
  <c r="H172" i="64"/>
  <c r="J171" i="64"/>
  <c r="H171" i="64"/>
  <c r="J170" i="64"/>
  <c r="H170" i="64"/>
  <c r="J169" i="64"/>
  <c r="H169" i="64"/>
  <c r="J168" i="64"/>
  <c r="H168" i="64"/>
  <c r="J167" i="64"/>
  <c r="H167" i="64"/>
  <c r="J166" i="64"/>
  <c r="H166" i="64"/>
  <c r="J165" i="64"/>
  <c r="H165" i="64"/>
  <c r="J164" i="64"/>
  <c r="H164" i="64"/>
  <c r="J163" i="64"/>
  <c r="H163" i="64"/>
  <c r="J162" i="64"/>
  <c r="H162" i="64"/>
  <c r="J161" i="64"/>
  <c r="H161" i="64"/>
  <c r="J160" i="64"/>
  <c r="H160" i="64"/>
  <c r="J159" i="64"/>
  <c r="H159" i="64"/>
  <c r="J158" i="64"/>
  <c r="H158" i="64"/>
  <c r="J157" i="64"/>
  <c r="H157" i="64"/>
  <c r="J156" i="64"/>
  <c r="H156" i="64"/>
  <c r="J155" i="64"/>
  <c r="H155" i="64"/>
  <c r="J154" i="64"/>
  <c r="H154" i="64"/>
  <c r="J153" i="64"/>
  <c r="H153" i="64"/>
  <c r="J152" i="64"/>
  <c r="H152" i="64"/>
  <c r="J151" i="64"/>
  <c r="H151" i="64"/>
  <c r="J150" i="64"/>
  <c r="H150" i="64"/>
  <c r="J149" i="64"/>
  <c r="H149" i="64"/>
  <c r="J148" i="64"/>
  <c r="H148" i="64"/>
  <c r="J147" i="64"/>
  <c r="H147" i="64"/>
  <c r="J146" i="64"/>
  <c r="H146" i="64"/>
  <c r="J145" i="64"/>
  <c r="H145" i="64"/>
  <c r="J144" i="64"/>
  <c r="H144" i="64"/>
  <c r="J143" i="64"/>
  <c r="H143" i="64"/>
  <c r="J142" i="64"/>
  <c r="H142" i="64"/>
  <c r="J141" i="64"/>
  <c r="H141" i="64"/>
  <c r="J140" i="64"/>
  <c r="H140" i="64"/>
  <c r="J139" i="64"/>
  <c r="H139" i="64"/>
  <c r="J138" i="64"/>
  <c r="H138" i="64"/>
  <c r="J137" i="64"/>
  <c r="H137" i="64"/>
  <c r="J136" i="64"/>
  <c r="H136" i="64"/>
  <c r="J135" i="64"/>
  <c r="H135" i="64"/>
  <c r="J134" i="64"/>
  <c r="H134" i="64"/>
  <c r="J133" i="64"/>
  <c r="H133" i="64"/>
  <c r="J132" i="64"/>
  <c r="H132" i="64"/>
  <c r="J131" i="64"/>
  <c r="H131" i="64"/>
  <c r="J130" i="64"/>
  <c r="H130" i="64"/>
  <c r="J129" i="64"/>
  <c r="H129" i="64"/>
  <c r="J128" i="64"/>
  <c r="H128" i="64"/>
  <c r="J127" i="64"/>
  <c r="H127" i="64"/>
  <c r="J126" i="64"/>
  <c r="H126" i="64"/>
  <c r="J125" i="64"/>
  <c r="H125" i="64"/>
  <c r="J124" i="64"/>
  <c r="H124" i="64"/>
  <c r="J123" i="64"/>
  <c r="H123" i="64"/>
  <c r="J122" i="64"/>
  <c r="H122" i="64"/>
  <c r="J121" i="64"/>
  <c r="H121" i="64"/>
  <c r="J120" i="64"/>
  <c r="H120" i="64"/>
  <c r="J119" i="64"/>
  <c r="H119" i="64"/>
  <c r="J118" i="64"/>
  <c r="H118" i="64"/>
  <c r="J117" i="64"/>
  <c r="H117" i="64"/>
  <c r="J116" i="64"/>
  <c r="H116" i="64"/>
  <c r="J115" i="64"/>
  <c r="H115" i="64"/>
  <c r="J114" i="64"/>
  <c r="H114" i="64"/>
  <c r="J113" i="64"/>
  <c r="H113" i="64"/>
  <c r="J112" i="64"/>
  <c r="H112" i="64"/>
  <c r="J111" i="64"/>
  <c r="H111" i="64"/>
  <c r="J110" i="64"/>
  <c r="H110" i="64"/>
  <c r="J109" i="64"/>
  <c r="H109" i="64"/>
  <c r="J108" i="64"/>
  <c r="H108" i="64"/>
  <c r="J107" i="64"/>
  <c r="H107" i="64"/>
  <c r="J106" i="64"/>
  <c r="H106" i="64"/>
  <c r="J105" i="64"/>
  <c r="H105" i="64"/>
  <c r="J104" i="64"/>
  <c r="H104" i="64"/>
  <c r="J103" i="64"/>
  <c r="H103" i="64"/>
  <c r="J102" i="64"/>
  <c r="H102" i="64"/>
  <c r="J101" i="64"/>
  <c r="H101" i="64"/>
  <c r="J100" i="64"/>
  <c r="H100" i="64"/>
  <c r="J99" i="64"/>
  <c r="H99" i="64"/>
  <c r="J98" i="64"/>
  <c r="H98" i="64"/>
  <c r="J97" i="64"/>
  <c r="H97" i="64"/>
  <c r="J96" i="64"/>
  <c r="H96" i="64"/>
  <c r="J95" i="64"/>
  <c r="H95" i="64"/>
  <c r="J94" i="64"/>
  <c r="H94" i="64"/>
  <c r="J93" i="64"/>
  <c r="H93" i="64"/>
  <c r="J92" i="64"/>
  <c r="H92" i="64"/>
  <c r="J91" i="64"/>
  <c r="H91" i="64"/>
  <c r="J90" i="64"/>
  <c r="H90" i="64"/>
  <c r="J89" i="64"/>
  <c r="H89" i="64"/>
  <c r="J88" i="64"/>
  <c r="H88" i="64"/>
  <c r="J87" i="64"/>
  <c r="H87" i="64"/>
  <c r="J86" i="64"/>
  <c r="H86" i="64"/>
  <c r="J85" i="64"/>
  <c r="H85" i="64"/>
  <c r="J84" i="64"/>
  <c r="H84" i="64"/>
  <c r="J83" i="64"/>
  <c r="H83" i="64"/>
  <c r="J82" i="64"/>
  <c r="H82" i="64"/>
  <c r="J81" i="64"/>
  <c r="H81" i="64"/>
  <c r="J80" i="64"/>
  <c r="H80" i="64"/>
  <c r="J79" i="64"/>
  <c r="H79" i="64"/>
  <c r="J78" i="64"/>
  <c r="H78" i="64"/>
  <c r="J77" i="64"/>
  <c r="H77" i="64"/>
  <c r="J76" i="64"/>
  <c r="H76" i="64"/>
  <c r="J75" i="64"/>
  <c r="H75" i="64"/>
  <c r="J74" i="64"/>
  <c r="H74" i="64"/>
  <c r="J73" i="64"/>
  <c r="H73" i="64"/>
  <c r="J72" i="64"/>
  <c r="H72" i="64"/>
  <c r="J71" i="64"/>
  <c r="H71" i="64"/>
  <c r="J70" i="64"/>
  <c r="H70" i="64"/>
  <c r="J69" i="64"/>
  <c r="H69" i="64"/>
  <c r="J68" i="64"/>
  <c r="H68" i="64"/>
  <c r="J67" i="64"/>
  <c r="H67" i="64"/>
  <c r="J66" i="64"/>
  <c r="H66" i="64"/>
  <c r="J65" i="64"/>
  <c r="H65" i="64"/>
  <c r="J64" i="64"/>
  <c r="H64" i="64"/>
  <c r="J63" i="64"/>
  <c r="H63" i="64"/>
  <c r="J62" i="64"/>
  <c r="H62" i="64"/>
  <c r="J61" i="64"/>
  <c r="H61" i="64"/>
  <c r="J60" i="64"/>
  <c r="H60" i="64"/>
  <c r="J59" i="64"/>
  <c r="H59" i="64"/>
  <c r="J58" i="64"/>
  <c r="H58" i="64"/>
  <c r="J57" i="64"/>
  <c r="H57" i="64"/>
  <c r="J56" i="64"/>
  <c r="H56" i="64"/>
  <c r="J55" i="64"/>
  <c r="H55" i="64"/>
  <c r="J54" i="64"/>
  <c r="H54" i="64"/>
  <c r="J53" i="64"/>
  <c r="H53" i="64"/>
  <c r="J52" i="64"/>
  <c r="H52" i="64"/>
  <c r="J51" i="64"/>
  <c r="H51" i="64"/>
  <c r="J50" i="64"/>
  <c r="H50" i="64"/>
  <c r="J49" i="64"/>
  <c r="H49" i="64"/>
  <c r="J48" i="64"/>
  <c r="H48" i="64"/>
  <c r="J47" i="64"/>
  <c r="H47" i="64"/>
  <c r="J46" i="64"/>
  <c r="H46" i="64"/>
  <c r="J45" i="64"/>
  <c r="H45" i="64"/>
  <c r="J44" i="64"/>
  <c r="H44" i="64"/>
  <c r="J43" i="64"/>
  <c r="H43" i="64"/>
  <c r="J42" i="64"/>
  <c r="H42" i="64"/>
  <c r="J41" i="64"/>
  <c r="H41" i="64"/>
  <c r="J40" i="64"/>
  <c r="H40" i="64"/>
  <c r="J39" i="64"/>
  <c r="H39" i="64"/>
  <c r="J38" i="64"/>
  <c r="H38" i="64"/>
  <c r="J37" i="64"/>
  <c r="H37" i="64"/>
  <c r="J36" i="64"/>
  <c r="H36" i="64"/>
  <c r="J35" i="64"/>
  <c r="H35" i="64"/>
  <c r="J34" i="64"/>
  <c r="H34" i="64"/>
  <c r="J33" i="64"/>
  <c r="H33" i="64"/>
  <c r="J32" i="64"/>
  <c r="H32" i="64"/>
  <c r="J31" i="64"/>
  <c r="H31" i="64"/>
  <c r="J30" i="64"/>
  <c r="H30" i="64"/>
  <c r="J29" i="64"/>
  <c r="H29" i="64"/>
  <c r="J28" i="64"/>
  <c r="H28" i="64"/>
  <c r="J27" i="64"/>
  <c r="H27" i="64"/>
  <c r="J26" i="64"/>
  <c r="H26" i="64"/>
  <c r="J25" i="64"/>
  <c r="H25" i="64"/>
  <c r="J24" i="64"/>
  <c r="H24" i="64"/>
  <c r="J23" i="64"/>
  <c r="H23" i="64"/>
  <c r="J22" i="64"/>
  <c r="H22" i="64"/>
  <c r="J21" i="64"/>
  <c r="H21" i="64"/>
  <c r="J20" i="64"/>
  <c r="H20" i="64"/>
  <c r="J19" i="64"/>
  <c r="H19" i="64"/>
  <c r="J18" i="64"/>
  <c r="H18" i="64"/>
  <c r="J17" i="64"/>
  <c r="H17" i="64"/>
  <c r="J16" i="64"/>
  <c r="H16" i="64"/>
  <c r="J15" i="64"/>
  <c r="H15" i="64"/>
  <c r="J14" i="64"/>
  <c r="H14" i="64"/>
  <c r="J13" i="64"/>
  <c r="H13" i="64"/>
  <c r="J12" i="64"/>
  <c r="H12" i="64"/>
  <c r="J11" i="64"/>
  <c r="H11" i="64"/>
  <c r="J10" i="64"/>
  <c r="H10" i="64"/>
  <c r="J9" i="64"/>
  <c r="H9" i="64"/>
  <c r="J8" i="64"/>
  <c r="H8" i="64"/>
  <c r="J7" i="64"/>
  <c r="H7" i="64"/>
  <c r="J6" i="64"/>
  <c r="H6" i="64"/>
  <c r="P101" i="61"/>
  <c r="P103" i="61"/>
  <c r="P102" i="61"/>
  <c r="J102" i="61"/>
  <c r="J101" i="61"/>
  <c r="P100" i="61"/>
  <c r="P99" i="61"/>
  <c r="M99" i="61"/>
  <c r="P98" i="61"/>
  <c r="J97" i="61"/>
  <c r="P96" i="61"/>
  <c r="P95" i="61"/>
  <c r="P94" i="61"/>
  <c r="M94" i="61"/>
  <c r="P93" i="61"/>
  <c r="J93" i="61"/>
  <c r="P92" i="61"/>
  <c r="P91" i="61"/>
  <c r="P90" i="61"/>
  <c r="M90" i="61"/>
  <c r="P89" i="61"/>
  <c r="J89" i="61"/>
  <c r="P88" i="61"/>
  <c r="P87" i="61"/>
  <c r="P86" i="61"/>
  <c r="M86" i="61"/>
  <c r="P85" i="61"/>
  <c r="J85" i="61"/>
  <c r="P84" i="61"/>
  <c r="P83" i="61"/>
  <c r="P82" i="61"/>
  <c r="M82" i="61"/>
  <c r="P81" i="61"/>
  <c r="J81" i="61"/>
  <c r="P80" i="61"/>
  <c r="P79" i="61"/>
  <c r="P78" i="61"/>
  <c r="M78" i="61"/>
  <c r="P77" i="61"/>
  <c r="J77" i="61"/>
  <c r="P76" i="61"/>
  <c r="P75" i="61"/>
  <c r="P74" i="61"/>
  <c r="J74" i="61"/>
  <c r="P73" i="61"/>
  <c r="J73" i="61"/>
  <c r="P72" i="61"/>
  <c r="P71" i="61"/>
  <c r="P70" i="61"/>
  <c r="J70" i="61"/>
  <c r="P69" i="61"/>
  <c r="J69" i="61"/>
  <c r="P68" i="61"/>
  <c r="P67" i="61"/>
  <c r="P66" i="61"/>
  <c r="J66" i="61"/>
  <c r="P65" i="61"/>
  <c r="J65" i="61"/>
  <c r="P64" i="61"/>
  <c r="P63" i="61"/>
  <c r="M63" i="61"/>
  <c r="P62" i="61"/>
  <c r="M62" i="61"/>
  <c r="J62" i="61"/>
  <c r="P61" i="61"/>
  <c r="J61" i="61"/>
  <c r="P60" i="61"/>
  <c r="P59" i="61"/>
  <c r="M59" i="61"/>
  <c r="P58" i="61"/>
  <c r="M58" i="61"/>
  <c r="J58" i="61"/>
  <c r="P57" i="61"/>
  <c r="J57" i="61"/>
  <c r="P56" i="61"/>
  <c r="P55" i="61"/>
  <c r="M55" i="61"/>
  <c r="P54" i="61"/>
  <c r="M54" i="61"/>
  <c r="J54" i="61"/>
  <c r="P53" i="61"/>
  <c r="J53" i="61"/>
  <c r="P52" i="61"/>
  <c r="P51" i="61"/>
  <c r="M51" i="61"/>
  <c r="P50" i="61"/>
  <c r="M50" i="61"/>
  <c r="J50" i="61"/>
  <c r="P49" i="61"/>
  <c r="J49" i="61"/>
  <c r="P48" i="61"/>
  <c r="P47" i="61"/>
  <c r="M47" i="61"/>
  <c r="P46" i="61"/>
  <c r="M46" i="61"/>
  <c r="J46" i="61"/>
  <c r="P45" i="61"/>
  <c r="M45" i="61"/>
  <c r="J45" i="61"/>
  <c r="P44" i="61"/>
  <c r="M44" i="61"/>
  <c r="J44" i="61"/>
  <c r="P43" i="61"/>
  <c r="M43" i="61"/>
  <c r="J43" i="61"/>
  <c r="P42" i="61"/>
  <c r="M42" i="61"/>
  <c r="J42" i="61"/>
  <c r="P41" i="61"/>
  <c r="M41" i="61"/>
  <c r="J41" i="61"/>
  <c r="P40" i="61"/>
  <c r="M40" i="61"/>
  <c r="J40" i="61"/>
  <c r="P39" i="61"/>
  <c r="M39" i="61"/>
  <c r="J39" i="61"/>
  <c r="P38" i="61"/>
  <c r="M38" i="61"/>
  <c r="J38" i="61"/>
  <c r="P37" i="61"/>
  <c r="M37" i="61"/>
  <c r="J37" i="61"/>
  <c r="P36" i="61"/>
  <c r="M36" i="61"/>
  <c r="J36" i="61"/>
  <c r="P35" i="61"/>
  <c r="M35" i="61"/>
  <c r="J35" i="61"/>
  <c r="P34" i="61"/>
  <c r="M34" i="61"/>
  <c r="J34" i="61"/>
  <c r="P33" i="61"/>
  <c r="M33" i="61"/>
  <c r="J33" i="61"/>
  <c r="P32" i="61"/>
  <c r="M32" i="61"/>
  <c r="J32" i="61"/>
  <c r="P31" i="61"/>
  <c r="M31" i="61"/>
  <c r="J31" i="61"/>
  <c r="P30" i="61"/>
  <c r="M30" i="61"/>
  <c r="J30" i="61"/>
  <c r="P29" i="61"/>
  <c r="M29" i="61"/>
  <c r="J29" i="61"/>
  <c r="P28" i="61"/>
  <c r="M28" i="61"/>
  <c r="J28" i="61"/>
  <c r="P27" i="61"/>
  <c r="M27" i="61"/>
  <c r="J27" i="61"/>
  <c r="P26" i="61"/>
  <c r="M26" i="61"/>
  <c r="J26" i="61"/>
  <c r="P25" i="61"/>
  <c r="M25" i="61"/>
  <c r="J25" i="61"/>
  <c r="P24" i="61"/>
  <c r="M24" i="61"/>
  <c r="J24" i="61"/>
  <c r="P23" i="61"/>
  <c r="M23" i="61"/>
  <c r="J23" i="61"/>
  <c r="P22" i="61"/>
  <c r="M22" i="61"/>
  <c r="J22" i="61"/>
  <c r="P21" i="61"/>
  <c r="M21" i="61"/>
  <c r="J21" i="61"/>
  <c r="P20" i="61"/>
  <c r="M20" i="61"/>
  <c r="J20" i="61"/>
  <c r="P19" i="61"/>
  <c r="M19" i="61"/>
  <c r="J19" i="61"/>
  <c r="P18" i="61"/>
  <c r="M18" i="61"/>
  <c r="J18" i="61"/>
  <c r="P17" i="61"/>
  <c r="M17" i="61"/>
  <c r="J17" i="61"/>
  <c r="P16" i="61"/>
  <c r="M16" i="61"/>
  <c r="J16" i="61"/>
  <c r="P15" i="61"/>
  <c r="M15" i="61"/>
  <c r="J15" i="61"/>
  <c r="P14" i="61"/>
  <c r="M14" i="61"/>
  <c r="J14" i="61"/>
  <c r="P13" i="61"/>
  <c r="M13" i="61"/>
  <c r="J13" i="61"/>
  <c r="P12" i="61"/>
  <c r="M12" i="61"/>
  <c r="J12" i="61"/>
  <c r="P11" i="61"/>
  <c r="M11" i="61"/>
  <c r="J11" i="61"/>
  <c r="P10" i="61"/>
  <c r="M10" i="61"/>
  <c r="J10" i="61"/>
  <c r="P9" i="61"/>
  <c r="M9" i="61"/>
  <c r="J9" i="61"/>
  <c r="P8" i="61"/>
  <c r="M8" i="61"/>
  <c r="J8" i="61"/>
  <c r="P7" i="61"/>
  <c r="M7" i="61"/>
  <c r="J7" i="61"/>
  <c r="P6" i="61"/>
  <c r="M6" i="61"/>
  <c r="J6" i="61"/>
  <c r="P5" i="61"/>
  <c r="Q5" i="61" s="1"/>
  <c r="M5" i="61"/>
  <c r="N5" i="61" s="1"/>
  <c r="J5" i="61"/>
  <c r="K5" i="61" s="1"/>
  <c r="A18" i="59"/>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G1333" i="55"/>
  <c r="C1333" i="55"/>
  <c r="G1332" i="55"/>
  <c r="C1332" i="55"/>
  <c r="G1331" i="55"/>
  <c r="C1331" i="55"/>
  <c r="G1330" i="55"/>
  <c r="C1330" i="55"/>
  <c r="G1329" i="55"/>
  <c r="C1329" i="55"/>
  <c r="G1328" i="55"/>
  <c r="C1328" i="55"/>
  <c r="G1327" i="55"/>
  <c r="C1327" i="55"/>
  <c r="G1326" i="55"/>
  <c r="C1326" i="55"/>
  <c r="G1325" i="55"/>
  <c r="C1325" i="55"/>
  <c r="G1324" i="55"/>
  <c r="C1324" i="55"/>
  <c r="G1323" i="55"/>
  <c r="C1323" i="55"/>
  <c r="G1322" i="55"/>
  <c r="C1322" i="55"/>
  <c r="G1321" i="55"/>
  <c r="C1321" i="55"/>
  <c r="G1320" i="55"/>
  <c r="C1320" i="55"/>
  <c r="G1319" i="55"/>
  <c r="C1319" i="55"/>
  <c r="G1318" i="55"/>
  <c r="C1318" i="55"/>
  <c r="G1317" i="55"/>
  <c r="C1317" i="55"/>
  <c r="G1316" i="55"/>
  <c r="C1316" i="55"/>
  <c r="G1315" i="55"/>
  <c r="C1315" i="55"/>
  <c r="G1314" i="55"/>
  <c r="C1314" i="55"/>
  <c r="G1313" i="55"/>
  <c r="C1313" i="55"/>
  <c r="G1312" i="55"/>
  <c r="C1312" i="55"/>
  <c r="G1311" i="55"/>
  <c r="C1311" i="55"/>
  <c r="G1310" i="55"/>
  <c r="C1310" i="55"/>
  <c r="G1309" i="55"/>
  <c r="C1309" i="55"/>
  <c r="G1308" i="55"/>
  <c r="C1308" i="55"/>
  <c r="G1307" i="55"/>
  <c r="C1307" i="55"/>
  <c r="G1306" i="55"/>
  <c r="C1306" i="55"/>
  <c r="G1305" i="55"/>
  <c r="C1305" i="55"/>
  <c r="G1304" i="55"/>
  <c r="C1304" i="55"/>
  <c r="G1303" i="55"/>
  <c r="C1303" i="55"/>
  <c r="G1302" i="55"/>
  <c r="C1302" i="55"/>
  <c r="G1301" i="55"/>
  <c r="C1301" i="55"/>
  <c r="G1300" i="55"/>
  <c r="C1300" i="55"/>
  <c r="G1299" i="55"/>
  <c r="C1299" i="55"/>
  <c r="G1298" i="55"/>
  <c r="C1298" i="55"/>
  <c r="G1297" i="55"/>
  <c r="C1297" i="55"/>
  <c r="G1296" i="55"/>
  <c r="C1296" i="55"/>
  <c r="G1295" i="55"/>
  <c r="C1295" i="55"/>
  <c r="G1294" i="55"/>
  <c r="C1294" i="55"/>
  <c r="G1293" i="55"/>
  <c r="C1293" i="55"/>
  <c r="G1292" i="55"/>
  <c r="C1292" i="55"/>
  <c r="G1291" i="55"/>
  <c r="C1291" i="55"/>
  <c r="G1290" i="55"/>
  <c r="C1290" i="55"/>
  <c r="G1289" i="55"/>
  <c r="C1289" i="55"/>
  <c r="G1288" i="55"/>
  <c r="C1288" i="55"/>
  <c r="G1287" i="55"/>
  <c r="C1287" i="55"/>
  <c r="G1286" i="55"/>
  <c r="C1286" i="55"/>
  <c r="G1285" i="55"/>
  <c r="C1285" i="55"/>
  <c r="G1284" i="55"/>
  <c r="C1284" i="55"/>
  <c r="G1283" i="55"/>
  <c r="C1283" i="55"/>
  <c r="G1282" i="55"/>
  <c r="C1282" i="55"/>
  <c r="G1281" i="55"/>
  <c r="C1281" i="55"/>
  <c r="G1280" i="55"/>
  <c r="C1280" i="55"/>
  <c r="G1279" i="55"/>
  <c r="C1279" i="55"/>
  <c r="G1278" i="55"/>
  <c r="C1278" i="55"/>
  <c r="G1277" i="55"/>
  <c r="C1277" i="55"/>
  <c r="G1276" i="55"/>
  <c r="C1276" i="55"/>
  <c r="G1275" i="55"/>
  <c r="C1275" i="55"/>
  <c r="G1274" i="55"/>
  <c r="C1274" i="55"/>
  <c r="G1273" i="55"/>
  <c r="C1273" i="55"/>
  <c r="G1272" i="55"/>
  <c r="C1272" i="55"/>
  <c r="G1271" i="55"/>
  <c r="C1271" i="55"/>
  <c r="G1270" i="55"/>
  <c r="C1270" i="55"/>
  <c r="G1269" i="55"/>
  <c r="C1269" i="55"/>
  <c r="G1268" i="55"/>
  <c r="C1268" i="55"/>
  <c r="G1267" i="55"/>
  <c r="C1267" i="55"/>
  <c r="G1266" i="55"/>
  <c r="C1266" i="55"/>
  <c r="G1265" i="55"/>
  <c r="C1265" i="55"/>
  <c r="G1264" i="55"/>
  <c r="C1264" i="55"/>
  <c r="G1263" i="55"/>
  <c r="C1263" i="55"/>
  <c r="G1262" i="55"/>
  <c r="C1262" i="55"/>
  <c r="G1261" i="55"/>
  <c r="C1261" i="55"/>
  <c r="G1260" i="55"/>
  <c r="C1260" i="55"/>
  <c r="G1259" i="55"/>
  <c r="C1259" i="55"/>
  <c r="G1258" i="55"/>
  <c r="C1258" i="55"/>
  <c r="G1257" i="55"/>
  <c r="C1257" i="55"/>
  <c r="G1256" i="55"/>
  <c r="C1256" i="55"/>
  <c r="G1255" i="55"/>
  <c r="C1255" i="55"/>
  <c r="G1254" i="55"/>
  <c r="C1254" i="55"/>
  <c r="G1253" i="55"/>
  <c r="C1253" i="55"/>
  <c r="G1252" i="55"/>
  <c r="C1252" i="55"/>
  <c r="G1251" i="55"/>
  <c r="C1251" i="55"/>
  <c r="G1250" i="55"/>
  <c r="C1250" i="55"/>
  <c r="G1249" i="55"/>
  <c r="C1249" i="55"/>
  <c r="G1248" i="55"/>
  <c r="C1248" i="55"/>
  <c r="G1247" i="55"/>
  <c r="C1247" i="55"/>
  <c r="G1246" i="55"/>
  <c r="C1246" i="55"/>
  <c r="G1245" i="55"/>
  <c r="C1245" i="55"/>
  <c r="G1244" i="55"/>
  <c r="C1244" i="55"/>
  <c r="G1243" i="55"/>
  <c r="C1243" i="55"/>
  <c r="G1242" i="55"/>
  <c r="C1242" i="55"/>
  <c r="G1241" i="55"/>
  <c r="C1241" i="55"/>
  <c r="G1240" i="55"/>
  <c r="C1240" i="55"/>
  <c r="G1239" i="55"/>
  <c r="C1239" i="55"/>
  <c r="G1238" i="55"/>
  <c r="C1238" i="55"/>
  <c r="G1237" i="55"/>
  <c r="C1237" i="55"/>
  <c r="G1236" i="55"/>
  <c r="C1236" i="55"/>
  <c r="G1235" i="55"/>
  <c r="C1235" i="55"/>
  <c r="G1234" i="55"/>
  <c r="C1234" i="55"/>
  <c r="G1233" i="55"/>
  <c r="C1233" i="55"/>
  <c r="G1232" i="55"/>
  <c r="C1232" i="55"/>
  <c r="G1231" i="55"/>
  <c r="C1231" i="55"/>
  <c r="G1230" i="55"/>
  <c r="C1230" i="55"/>
  <c r="G1229" i="55"/>
  <c r="C1229" i="55"/>
  <c r="G1228" i="55"/>
  <c r="C1228" i="55"/>
  <c r="G1227" i="55"/>
  <c r="C1227" i="55"/>
  <c r="G1226" i="55"/>
  <c r="C1226" i="55"/>
  <c r="G1225" i="55"/>
  <c r="C1225" i="55"/>
  <c r="G1224" i="55"/>
  <c r="C1224" i="55"/>
  <c r="G1223" i="55"/>
  <c r="C1223" i="55"/>
  <c r="G1222" i="55"/>
  <c r="C1222" i="55"/>
  <c r="G1221" i="55"/>
  <c r="C1221" i="55"/>
  <c r="G1220" i="55"/>
  <c r="C1220" i="55"/>
  <c r="G1219" i="55"/>
  <c r="C1219" i="55"/>
  <c r="G1218" i="55"/>
  <c r="C1218" i="55"/>
  <c r="G1217" i="55"/>
  <c r="C1217" i="55"/>
  <c r="G1216" i="55"/>
  <c r="C1216" i="55"/>
  <c r="G1215" i="55"/>
  <c r="C1215" i="55"/>
  <c r="G1214" i="55"/>
  <c r="C1214" i="55"/>
  <c r="G1213" i="55"/>
  <c r="C1213" i="55"/>
  <c r="G1212" i="55"/>
  <c r="C1212" i="55"/>
  <c r="G1211" i="55"/>
  <c r="C1211" i="55"/>
  <c r="G1210" i="55"/>
  <c r="C1210" i="55"/>
  <c r="G1209" i="55"/>
  <c r="C1209" i="55"/>
  <c r="G1208" i="55"/>
  <c r="C1208" i="55"/>
  <c r="G1207" i="55"/>
  <c r="C1207" i="55"/>
  <c r="G1206" i="55"/>
  <c r="C1206" i="55"/>
  <c r="G1205" i="55"/>
  <c r="C1205" i="55"/>
  <c r="G1204" i="55"/>
  <c r="C1204" i="55"/>
  <c r="G1203" i="55"/>
  <c r="C1203" i="55"/>
  <c r="G1202" i="55"/>
  <c r="C1202" i="55"/>
  <c r="G1201" i="55"/>
  <c r="C1201" i="55"/>
  <c r="G1200" i="55"/>
  <c r="C1200" i="55"/>
  <c r="G1199" i="55"/>
  <c r="C1199" i="55"/>
  <c r="G1198" i="55"/>
  <c r="C1198" i="55"/>
  <c r="G1197" i="55"/>
  <c r="C1197" i="55"/>
  <c r="G1196" i="55"/>
  <c r="C1196" i="55"/>
  <c r="G1195" i="55"/>
  <c r="C1195" i="55"/>
  <c r="G1194" i="55"/>
  <c r="C1194" i="55"/>
  <c r="G1193" i="55"/>
  <c r="C1193" i="55"/>
  <c r="G1192" i="55"/>
  <c r="C1192" i="55"/>
  <c r="G1191" i="55"/>
  <c r="C1191" i="55"/>
  <c r="G1190" i="55"/>
  <c r="C1190" i="55"/>
  <c r="G1189" i="55"/>
  <c r="C1189" i="55"/>
  <c r="G1188" i="55"/>
  <c r="C1188" i="55"/>
  <c r="G1187" i="55"/>
  <c r="C1187" i="55"/>
  <c r="G1186" i="55"/>
  <c r="C1186" i="55"/>
  <c r="G1185" i="55"/>
  <c r="C1185" i="55"/>
  <c r="G1184" i="55"/>
  <c r="C1184" i="55"/>
  <c r="G1183" i="55"/>
  <c r="C1183" i="55"/>
  <c r="G1182" i="55"/>
  <c r="C1182" i="55"/>
  <c r="G1181" i="55"/>
  <c r="C1181" i="55"/>
  <c r="G1180" i="55"/>
  <c r="C1180" i="55"/>
  <c r="G1179" i="55"/>
  <c r="C1179" i="55"/>
  <c r="G1178" i="55"/>
  <c r="C1178" i="55"/>
  <c r="G1177" i="55"/>
  <c r="C1177" i="55"/>
  <c r="G1176" i="55"/>
  <c r="C1176" i="55"/>
  <c r="G1175" i="55"/>
  <c r="C1175" i="55"/>
  <c r="G1174" i="55"/>
  <c r="C1174" i="55"/>
  <c r="G1173" i="55"/>
  <c r="C1173" i="55"/>
  <c r="G1172" i="55"/>
  <c r="C1172" i="55"/>
  <c r="G1171" i="55"/>
  <c r="C1171" i="55"/>
  <c r="G1170" i="55"/>
  <c r="C1170" i="55"/>
  <c r="G1169" i="55"/>
  <c r="C1169" i="55"/>
  <c r="G1168" i="55"/>
  <c r="C1168" i="55"/>
  <c r="G1167" i="55"/>
  <c r="C1167" i="55"/>
  <c r="G1166" i="55"/>
  <c r="C1166" i="55"/>
  <c r="G1165" i="55"/>
  <c r="C1165" i="55"/>
  <c r="G1164" i="55"/>
  <c r="C1164" i="55"/>
  <c r="G1163" i="55"/>
  <c r="C1163" i="55"/>
  <c r="G1162" i="55"/>
  <c r="C1162" i="55"/>
  <c r="G1161" i="55"/>
  <c r="C1161" i="55"/>
  <c r="G1160" i="55"/>
  <c r="C1160" i="55"/>
  <c r="G1159" i="55"/>
  <c r="C1159" i="55"/>
  <c r="G1158" i="55"/>
  <c r="C1158" i="55"/>
  <c r="G1157" i="55"/>
  <c r="C1157" i="55"/>
  <c r="G1156" i="55"/>
  <c r="C1156" i="55"/>
  <c r="G1155" i="55"/>
  <c r="C1155" i="55"/>
  <c r="G1154" i="55"/>
  <c r="C1154" i="55"/>
  <c r="G1153" i="55"/>
  <c r="C1153" i="55"/>
  <c r="G1152" i="55"/>
  <c r="C1152" i="55"/>
  <c r="G1151" i="55"/>
  <c r="C1151" i="55"/>
  <c r="G1150" i="55"/>
  <c r="C1150" i="55"/>
  <c r="G1149" i="55"/>
  <c r="C1149" i="55"/>
  <c r="G1148" i="55"/>
  <c r="C1148" i="55"/>
  <c r="G1147" i="55"/>
  <c r="C1147" i="55"/>
  <c r="G1146" i="55"/>
  <c r="C1146" i="55"/>
  <c r="G1145" i="55"/>
  <c r="C1145" i="55"/>
  <c r="G1144" i="55"/>
  <c r="C1144" i="55"/>
  <c r="G1143" i="55"/>
  <c r="C1143" i="55"/>
  <c r="G1142" i="55"/>
  <c r="C1142" i="55"/>
  <c r="G1141" i="55"/>
  <c r="C1141" i="55"/>
  <c r="G1140" i="55"/>
  <c r="C1140" i="55"/>
  <c r="G1139" i="55"/>
  <c r="C1139" i="55"/>
  <c r="G1138" i="55"/>
  <c r="C1138" i="55"/>
  <c r="G1137" i="55"/>
  <c r="C1137" i="55"/>
  <c r="G1136" i="55"/>
  <c r="C1136" i="55"/>
  <c r="G1135" i="55"/>
  <c r="C1135" i="55"/>
  <c r="G1134" i="55"/>
  <c r="C1134" i="55"/>
  <c r="G1133" i="55"/>
  <c r="C1133" i="55"/>
  <c r="G1132" i="55"/>
  <c r="C1132" i="55"/>
  <c r="G1131" i="55"/>
  <c r="C1131" i="55"/>
  <c r="G1130" i="55"/>
  <c r="C1130" i="55"/>
  <c r="G1129" i="55"/>
  <c r="C1129" i="55"/>
  <c r="G1128" i="55"/>
  <c r="C1128" i="55"/>
  <c r="G1127" i="55"/>
  <c r="C1127" i="55"/>
  <c r="G1126" i="55"/>
  <c r="C1126" i="55"/>
  <c r="G1125" i="55"/>
  <c r="C1125" i="55"/>
  <c r="G1124" i="55"/>
  <c r="C1124" i="55"/>
  <c r="G1123" i="55"/>
  <c r="C1123" i="55"/>
  <c r="G1122" i="55"/>
  <c r="C1122" i="55"/>
  <c r="G1121" i="55"/>
  <c r="C1121" i="55"/>
  <c r="G1120" i="55"/>
  <c r="C1120" i="55"/>
  <c r="G1119" i="55"/>
  <c r="C1119" i="55"/>
  <c r="G1118" i="55"/>
  <c r="C1118" i="55"/>
  <c r="G1117" i="55"/>
  <c r="C1117" i="55"/>
  <c r="G1116" i="55"/>
  <c r="C1116" i="55"/>
  <c r="G1115" i="55"/>
  <c r="C1115" i="55"/>
  <c r="G1114" i="55"/>
  <c r="C1114" i="55"/>
  <c r="G1113" i="55"/>
  <c r="C1113" i="55"/>
  <c r="G1112" i="55"/>
  <c r="C1112" i="55"/>
  <c r="G1111" i="55"/>
  <c r="C1111" i="55"/>
  <c r="G1110" i="55"/>
  <c r="C1110" i="55"/>
  <c r="G1109" i="55"/>
  <c r="C1109" i="55"/>
  <c r="G1108" i="55"/>
  <c r="C1108" i="55"/>
  <c r="G1107" i="55"/>
  <c r="C1107" i="55"/>
  <c r="G1106" i="55"/>
  <c r="C1106" i="55"/>
  <c r="G1105" i="55"/>
  <c r="C1105" i="55"/>
  <c r="G1104" i="55"/>
  <c r="C1104" i="55"/>
  <c r="G1103" i="55"/>
  <c r="C1103" i="55"/>
  <c r="G1102" i="55"/>
  <c r="C1102" i="55"/>
  <c r="G1101" i="55"/>
  <c r="C1101" i="55"/>
  <c r="G1100" i="55"/>
  <c r="C1100" i="55"/>
  <c r="G1099" i="55"/>
  <c r="C1099" i="55"/>
  <c r="G1098" i="55"/>
  <c r="C1098" i="55"/>
  <c r="G1097" i="55"/>
  <c r="C1097" i="55"/>
  <c r="G1096" i="55"/>
  <c r="C1096" i="55"/>
  <c r="G1095" i="55"/>
  <c r="C1095" i="55"/>
  <c r="G1094" i="55"/>
  <c r="C1094" i="55"/>
  <c r="G1093" i="55"/>
  <c r="C1093" i="55"/>
  <c r="G1092" i="55"/>
  <c r="C1092" i="55"/>
  <c r="G1091" i="55"/>
  <c r="C1091" i="55"/>
  <c r="G1090" i="55"/>
  <c r="C1090" i="55"/>
  <c r="G1089" i="55"/>
  <c r="C1089" i="55"/>
  <c r="G1088" i="55"/>
  <c r="C1088" i="55"/>
  <c r="G1087" i="55"/>
  <c r="C1087" i="55"/>
  <c r="G1086" i="55"/>
  <c r="C1086" i="55"/>
  <c r="G1085" i="55"/>
  <c r="C1085" i="55"/>
  <c r="G1084" i="55"/>
  <c r="C1084" i="55"/>
  <c r="G1083" i="55"/>
  <c r="C1083" i="55"/>
  <c r="G1082" i="55"/>
  <c r="C1082" i="55"/>
  <c r="G1081" i="55"/>
  <c r="C1081" i="55"/>
  <c r="G1080" i="55"/>
  <c r="C1080" i="55"/>
  <c r="G1079" i="55"/>
  <c r="C1079" i="55"/>
  <c r="G1078" i="55"/>
  <c r="C1078" i="55"/>
  <c r="G1077" i="55"/>
  <c r="C1077" i="55"/>
  <c r="G1076" i="55"/>
  <c r="C1076" i="55"/>
  <c r="G1075" i="55"/>
  <c r="C1075" i="55"/>
  <c r="G1074" i="55"/>
  <c r="C1074" i="55"/>
  <c r="G1073" i="55"/>
  <c r="C1073" i="55"/>
  <c r="G1072" i="55"/>
  <c r="C1072" i="55"/>
  <c r="G1071" i="55"/>
  <c r="C1071" i="55"/>
  <c r="G1070" i="55"/>
  <c r="C1070" i="55"/>
  <c r="G1069" i="55"/>
  <c r="C1069" i="55"/>
  <c r="G1068" i="55"/>
  <c r="C1068" i="55"/>
  <c r="G1067" i="55"/>
  <c r="C1067" i="55"/>
  <c r="G1066" i="55"/>
  <c r="C1066" i="55"/>
  <c r="G1065" i="55"/>
  <c r="C1065" i="55"/>
  <c r="G1064" i="55"/>
  <c r="C1064" i="55"/>
  <c r="G1063" i="55"/>
  <c r="C1063" i="55"/>
  <c r="G1062" i="55"/>
  <c r="C1062" i="55"/>
  <c r="G1061" i="55"/>
  <c r="C1061" i="55"/>
  <c r="G1060" i="55"/>
  <c r="C1060" i="55"/>
  <c r="G1059" i="55"/>
  <c r="C1059" i="55"/>
  <c r="G1058" i="55"/>
  <c r="C1058" i="55"/>
  <c r="G1057" i="55"/>
  <c r="C1057" i="55"/>
  <c r="G1056" i="55"/>
  <c r="C1056" i="55"/>
  <c r="G1055" i="55"/>
  <c r="C1055" i="55"/>
  <c r="G1054" i="55"/>
  <c r="C1054" i="55"/>
  <c r="G1053" i="55"/>
  <c r="C1053" i="55"/>
  <c r="G1052" i="55"/>
  <c r="C1052" i="55"/>
  <c r="G1051" i="55"/>
  <c r="C1051" i="55"/>
  <c r="G1050" i="55"/>
  <c r="C1050" i="55"/>
  <c r="G1049" i="55"/>
  <c r="C1049" i="55"/>
  <c r="G1048" i="55"/>
  <c r="C1048" i="55"/>
  <c r="G1047" i="55"/>
  <c r="C1047" i="55"/>
  <c r="G1046" i="55"/>
  <c r="C1046" i="55"/>
  <c r="G1045" i="55"/>
  <c r="C1045" i="55"/>
  <c r="G1044" i="55"/>
  <c r="C1044" i="55"/>
  <c r="G1043" i="55"/>
  <c r="C1043" i="55"/>
  <c r="G1042" i="55"/>
  <c r="C1042" i="55"/>
  <c r="G1041" i="55"/>
  <c r="C1041" i="55"/>
  <c r="G1040" i="55"/>
  <c r="C1040" i="55"/>
  <c r="G1039" i="55"/>
  <c r="C1039" i="55"/>
  <c r="G1038" i="55"/>
  <c r="C1038" i="55"/>
  <c r="G1037" i="55"/>
  <c r="C1037" i="55"/>
  <c r="G1036" i="55"/>
  <c r="C1036" i="55"/>
  <c r="G1035" i="55"/>
  <c r="C1035" i="55"/>
  <c r="G1034" i="55"/>
  <c r="C1034" i="55"/>
  <c r="G1033" i="55"/>
  <c r="C1033" i="55"/>
  <c r="G1032" i="55"/>
  <c r="C1032" i="55"/>
  <c r="G1031" i="55"/>
  <c r="C1031" i="55"/>
  <c r="G1030" i="55"/>
  <c r="C1030" i="55"/>
  <c r="G1029" i="55"/>
  <c r="C1029" i="55"/>
  <c r="G1028" i="55"/>
  <c r="C1028" i="55"/>
  <c r="G1027" i="55"/>
  <c r="C1027" i="55"/>
  <c r="G1026" i="55"/>
  <c r="C1026" i="55"/>
  <c r="G1025" i="55"/>
  <c r="C1025" i="55"/>
  <c r="G1024" i="55"/>
  <c r="C1024" i="55"/>
  <c r="G1023" i="55"/>
  <c r="C1023" i="55"/>
  <c r="G1022" i="55"/>
  <c r="C1022" i="55"/>
  <c r="G1021" i="55"/>
  <c r="C1021" i="55"/>
  <c r="G1020" i="55"/>
  <c r="C1020" i="55"/>
  <c r="G1019" i="55"/>
  <c r="C1019" i="55"/>
  <c r="G1018" i="55"/>
  <c r="C1018" i="55"/>
  <c r="G1017" i="55"/>
  <c r="C1017" i="55"/>
  <c r="G1016" i="55"/>
  <c r="C1016" i="55"/>
  <c r="G1015" i="55"/>
  <c r="C1015" i="55"/>
  <c r="G1014" i="55"/>
  <c r="C1014" i="55"/>
  <c r="G1013" i="55"/>
  <c r="C1013" i="55"/>
  <c r="G1012" i="55"/>
  <c r="C1012" i="55"/>
  <c r="G1011" i="55"/>
  <c r="C1011" i="55"/>
  <c r="G1010" i="55"/>
  <c r="C1010" i="55"/>
  <c r="G1009" i="55"/>
  <c r="C1009" i="55"/>
  <c r="G1008" i="55"/>
  <c r="C1008" i="55"/>
  <c r="G1007" i="55"/>
  <c r="C1007" i="55"/>
  <c r="G1006" i="55"/>
  <c r="C1006" i="55"/>
  <c r="G1005" i="55"/>
  <c r="C1005" i="55"/>
  <c r="G1004" i="55"/>
  <c r="C1004" i="55"/>
  <c r="G1003" i="55"/>
  <c r="C1003" i="55"/>
  <c r="G1002" i="55"/>
  <c r="C1002" i="55"/>
  <c r="G1001" i="55"/>
  <c r="C1001" i="55"/>
  <c r="G1000" i="55"/>
  <c r="C1000" i="55"/>
  <c r="G999" i="55"/>
  <c r="C999" i="55"/>
  <c r="G998" i="55"/>
  <c r="C998" i="55"/>
  <c r="G997" i="55"/>
  <c r="C997" i="55"/>
  <c r="G996" i="55"/>
  <c r="C996" i="55"/>
  <c r="G995" i="55"/>
  <c r="C995" i="55"/>
  <c r="G994" i="55"/>
  <c r="C994" i="55"/>
  <c r="G993" i="55"/>
  <c r="C993" i="55"/>
  <c r="G992" i="55"/>
  <c r="C992" i="55"/>
  <c r="G991" i="55"/>
  <c r="C991" i="55"/>
  <c r="G990" i="55"/>
  <c r="C990" i="55"/>
  <c r="G989" i="55"/>
  <c r="C989" i="55"/>
  <c r="G988" i="55"/>
  <c r="C988" i="55"/>
  <c r="G987" i="55"/>
  <c r="C987" i="55"/>
  <c r="G986" i="55"/>
  <c r="C986" i="55"/>
  <c r="G985" i="55"/>
  <c r="C985" i="55"/>
  <c r="G984" i="55"/>
  <c r="C984" i="55"/>
  <c r="G983" i="55"/>
  <c r="C983" i="55"/>
  <c r="G982" i="55"/>
  <c r="C982" i="55"/>
  <c r="G981" i="55"/>
  <c r="C981" i="55"/>
  <c r="G980" i="55"/>
  <c r="C980" i="55"/>
  <c r="G979" i="55"/>
  <c r="C979" i="55"/>
  <c r="G978" i="55"/>
  <c r="C978" i="55"/>
  <c r="G977" i="55"/>
  <c r="C977" i="55"/>
  <c r="G976" i="55"/>
  <c r="C976" i="55"/>
  <c r="G975" i="55"/>
  <c r="C975" i="55"/>
  <c r="G974" i="55"/>
  <c r="C974" i="55"/>
  <c r="G973" i="55"/>
  <c r="C973" i="55"/>
  <c r="G972" i="55"/>
  <c r="C972" i="55"/>
  <c r="G971" i="55"/>
  <c r="C971" i="55"/>
  <c r="G970" i="55"/>
  <c r="C970" i="55"/>
  <c r="G969" i="55"/>
  <c r="C969" i="55"/>
  <c r="G968" i="55"/>
  <c r="C968" i="55"/>
  <c r="G967" i="55"/>
  <c r="C967" i="55"/>
  <c r="G966" i="55"/>
  <c r="C966" i="55"/>
  <c r="G965" i="55"/>
  <c r="C965" i="55"/>
  <c r="G964" i="55"/>
  <c r="C964" i="55"/>
  <c r="G963" i="55"/>
  <c r="C963" i="55"/>
  <c r="G962" i="55"/>
  <c r="C962" i="55"/>
  <c r="G961" i="55"/>
  <c r="C961" i="55"/>
  <c r="G960" i="55"/>
  <c r="C960" i="55"/>
  <c r="G959" i="55"/>
  <c r="C959" i="55"/>
  <c r="G958" i="55"/>
  <c r="C958" i="55"/>
  <c r="G957" i="55"/>
  <c r="C957" i="55"/>
  <c r="G956" i="55"/>
  <c r="C956" i="55"/>
  <c r="G955" i="55"/>
  <c r="C955" i="55"/>
  <c r="G954" i="55"/>
  <c r="C954" i="55"/>
  <c r="G953" i="55"/>
  <c r="C953" i="55"/>
  <c r="G952" i="55"/>
  <c r="C952" i="55"/>
  <c r="G951" i="55"/>
  <c r="C951" i="55"/>
  <c r="G950" i="55"/>
  <c r="C950" i="55"/>
  <c r="G949" i="55"/>
  <c r="C949" i="55"/>
  <c r="G948" i="55"/>
  <c r="C948" i="55"/>
  <c r="G947" i="55"/>
  <c r="C947" i="55"/>
  <c r="G946" i="55"/>
  <c r="C946" i="55"/>
  <c r="G945" i="55"/>
  <c r="C945" i="55"/>
  <c r="G944" i="55"/>
  <c r="C944" i="55"/>
  <c r="G943" i="55"/>
  <c r="C943" i="55"/>
  <c r="G942" i="55"/>
  <c r="C942" i="55"/>
  <c r="G941" i="55"/>
  <c r="C941" i="55"/>
  <c r="G940" i="55"/>
  <c r="C940" i="55"/>
  <c r="G939" i="55"/>
  <c r="C939" i="55"/>
  <c r="G938" i="55"/>
  <c r="C938" i="55"/>
  <c r="G937" i="55"/>
  <c r="C937" i="55"/>
  <c r="G936" i="55"/>
  <c r="C936" i="55"/>
  <c r="G935" i="55"/>
  <c r="C935" i="55"/>
  <c r="G934" i="55"/>
  <c r="C934" i="55"/>
  <c r="G933" i="55"/>
  <c r="C933" i="55"/>
  <c r="G932" i="55"/>
  <c r="C932" i="55"/>
  <c r="G931" i="55"/>
  <c r="C931" i="55"/>
  <c r="G930" i="55"/>
  <c r="C930" i="55"/>
  <c r="G929" i="55"/>
  <c r="C929" i="55"/>
  <c r="G928" i="55"/>
  <c r="C928" i="55"/>
  <c r="G927" i="55"/>
  <c r="C927" i="55"/>
  <c r="G926" i="55"/>
  <c r="C926" i="55"/>
  <c r="G925" i="55"/>
  <c r="C925" i="55"/>
  <c r="G924" i="55"/>
  <c r="C924" i="55"/>
  <c r="G923" i="55"/>
  <c r="C923" i="55"/>
  <c r="G922" i="55"/>
  <c r="C922" i="55"/>
  <c r="G921" i="55"/>
  <c r="C921" i="55"/>
  <c r="G920" i="55"/>
  <c r="C920" i="55"/>
  <c r="G919" i="55"/>
  <c r="C919" i="55"/>
  <c r="G918" i="55"/>
  <c r="C918" i="55"/>
  <c r="G917" i="55"/>
  <c r="C917" i="55"/>
  <c r="G916" i="55"/>
  <c r="C916" i="55"/>
  <c r="G915" i="55"/>
  <c r="C915" i="55"/>
  <c r="G914" i="55"/>
  <c r="C914" i="55"/>
  <c r="G913" i="55"/>
  <c r="C913" i="55"/>
  <c r="G912" i="55"/>
  <c r="C912" i="55"/>
  <c r="G911" i="55"/>
  <c r="C911" i="55"/>
  <c r="G910" i="55"/>
  <c r="C910" i="55"/>
  <c r="G909" i="55"/>
  <c r="C909" i="55"/>
  <c r="G908" i="55"/>
  <c r="C908" i="55"/>
  <c r="G907" i="55"/>
  <c r="C907" i="55"/>
  <c r="G906" i="55"/>
  <c r="C906" i="55"/>
  <c r="G905" i="55"/>
  <c r="C905" i="55"/>
  <c r="G904" i="55"/>
  <c r="C904" i="55"/>
  <c r="G903" i="55"/>
  <c r="C903" i="55"/>
  <c r="G902" i="55"/>
  <c r="C902" i="55"/>
  <c r="G901" i="55"/>
  <c r="C901" i="55"/>
  <c r="G900" i="55"/>
  <c r="C900" i="55"/>
  <c r="G899" i="55"/>
  <c r="C899" i="55"/>
  <c r="G898" i="55"/>
  <c r="C898" i="55"/>
  <c r="G897" i="55"/>
  <c r="C897" i="55"/>
  <c r="G896" i="55"/>
  <c r="C896" i="55"/>
  <c r="G895" i="55"/>
  <c r="C895" i="55"/>
  <c r="G894" i="55"/>
  <c r="C894" i="55"/>
  <c r="G893" i="55"/>
  <c r="C893" i="55"/>
  <c r="G892" i="55"/>
  <c r="C892" i="55"/>
  <c r="G891" i="55"/>
  <c r="C891" i="55"/>
  <c r="G890" i="55"/>
  <c r="C890" i="55"/>
  <c r="G889" i="55"/>
  <c r="C889" i="55"/>
  <c r="G888" i="55"/>
  <c r="C888" i="55"/>
  <c r="G887" i="55"/>
  <c r="C887" i="55"/>
  <c r="G886" i="55"/>
  <c r="C886" i="55"/>
  <c r="G885" i="55"/>
  <c r="C885" i="55"/>
  <c r="G884" i="55"/>
  <c r="C884" i="55"/>
  <c r="G883" i="55"/>
  <c r="C883" i="55"/>
  <c r="G882" i="55"/>
  <c r="C882" i="55"/>
  <c r="G881" i="55"/>
  <c r="C881" i="55"/>
  <c r="G880" i="55"/>
  <c r="C880" i="55"/>
  <c r="G879" i="55"/>
  <c r="C879" i="55"/>
  <c r="G878" i="55"/>
  <c r="C878" i="55"/>
  <c r="G877" i="55"/>
  <c r="C877" i="55"/>
  <c r="G876" i="55"/>
  <c r="C876" i="55"/>
  <c r="G875" i="55"/>
  <c r="C875" i="55"/>
  <c r="G874" i="55"/>
  <c r="C874" i="55"/>
  <c r="G873" i="55"/>
  <c r="C873" i="55"/>
  <c r="G872" i="55"/>
  <c r="C872" i="55"/>
  <c r="G871" i="55"/>
  <c r="C871" i="55"/>
  <c r="G870" i="55"/>
  <c r="C870" i="55"/>
  <c r="G869" i="55"/>
  <c r="C869" i="55"/>
  <c r="G868" i="55"/>
  <c r="C868" i="55"/>
  <c r="G867" i="55"/>
  <c r="C867" i="55"/>
  <c r="G866" i="55"/>
  <c r="C866" i="55"/>
  <c r="G865" i="55"/>
  <c r="C865" i="55"/>
  <c r="G864" i="55"/>
  <c r="C864" i="55"/>
  <c r="G863" i="55"/>
  <c r="C863" i="55"/>
  <c r="G862" i="55"/>
  <c r="C862" i="55"/>
  <c r="G861" i="55"/>
  <c r="C861" i="55"/>
  <c r="G860" i="55"/>
  <c r="C860" i="55"/>
  <c r="G859" i="55"/>
  <c r="C859" i="55"/>
  <c r="G858" i="55"/>
  <c r="C858" i="55"/>
  <c r="G857" i="55"/>
  <c r="C857" i="55"/>
  <c r="G856" i="55"/>
  <c r="C856" i="55"/>
  <c r="G855" i="55"/>
  <c r="C855" i="55"/>
  <c r="G854" i="55"/>
  <c r="C854" i="55"/>
  <c r="G853" i="55"/>
  <c r="C853" i="55"/>
  <c r="G852" i="55"/>
  <c r="C852" i="55"/>
  <c r="G851" i="55"/>
  <c r="C851" i="55"/>
  <c r="G850" i="55"/>
  <c r="C850" i="55"/>
  <c r="G849" i="55"/>
  <c r="C849" i="55"/>
  <c r="G848" i="55"/>
  <c r="C848" i="55"/>
  <c r="G847" i="55"/>
  <c r="C847" i="55"/>
  <c r="G846" i="55"/>
  <c r="C846" i="55"/>
  <c r="G845" i="55"/>
  <c r="C845" i="55"/>
  <c r="G844" i="55"/>
  <c r="C844" i="55"/>
  <c r="G843" i="55"/>
  <c r="C843" i="55"/>
  <c r="G842" i="55"/>
  <c r="C842" i="55"/>
  <c r="G841" i="55"/>
  <c r="C841" i="55"/>
  <c r="G840" i="55"/>
  <c r="C840" i="55"/>
  <c r="G839" i="55"/>
  <c r="C839" i="55"/>
  <c r="G838" i="55"/>
  <c r="C838" i="55"/>
  <c r="G837" i="55"/>
  <c r="C837" i="55"/>
  <c r="G836" i="55"/>
  <c r="C836" i="55"/>
  <c r="G835" i="55"/>
  <c r="C835" i="55"/>
  <c r="G834" i="55"/>
  <c r="C834" i="55"/>
  <c r="G833" i="55"/>
  <c r="C833" i="55"/>
  <c r="G832" i="55"/>
  <c r="C832" i="55"/>
  <c r="G831" i="55"/>
  <c r="C831" i="55"/>
  <c r="G830" i="55"/>
  <c r="C830" i="55"/>
  <c r="G829" i="55"/>
  <c r="C829" i="55"/>
  <c r="G828" i="55"/>
  <c r="C828" i="55"/>
  <c r="G827" i="55"/>
  <c r="C827" i="55"/>
  <c r="G826" i="55"/>
  <c r="C826" i="55"/>
  <c r="G825" i="55"/>
  <c r="C825" i="55"/>
  <c r="G824" i="55"/>
  <c r="C824" i="55"/>
  <c r="G823" i="55"/>
  <c r="C823" i="55"/>
  <c r="G822" i="55"/>
  <c r="C822" i="55"/>
  <c r="G821" i="55"/>
  <c r="C821" i="55"/>
  <c r="G820" i="55"/>
  <c r="C820" i="55"/>
  <c r="G819" i="55"/>
  <c r="C819" i="55"/>
  <c r="G818" i="55"/>
  <c r="C818" i="55"/>
  <c r="G817" i="55"/>
  <c r="C817" i="55"/>
  <c r="G816" i="55"/>
  <c r="C816" i="55"/>
  <c r="G815" i="55"/>
  <c r="C815" i="55"/>
  <c r="G814" i="55"/>
  <c r="C814" i="55"/>
  <c r="G813" i="55"/>
  <c r="C813" i="55"/>
  <c r="G812" i="55"/>
  <c r="C812" i="55"/>
  <c r="G811" i="55"/>
  <c r="C811" i="55"/>
  <c r="G810" i="55"/>
  <c r="C810" i="55"/>
  <c r="G809" i="55"/>
  <c r="C809" i="55"/>
  <c r="G808" i="55"/>
  <c r="C808" i="55"/>
  <c r="G807" i="55"/>
  <c r="C807" i="55"/>
  <c r="G806" i="55"/>
  <c r="C806" i="55"/>
  <c r="G805" i="55"/>
  <c r="C805" i="55"/>
  <c r="G804" i="55"/>
  <c r="C804" i="55"/>
  <c r="G803" i="55"/>
  <c r="C803" i="55"/>
  <c r="G802" i="55"/>
  <c r="C802" i="55"/>
  <c r="G801" i="55"/>
  <c r="C801" i="55"/>
  <c r="G800" i="55"/>
  <c r="C800" i="55"/>
  <c r="G799" i="55"/>
  <c r="C799" i="55"/>
  <c r="G798" i="55"/>
  <c r="C798" i="55"/>
  <c r="G797" i="55"/>
  <c r="C797" i="55"/>
  <c r="G796" i="55"/>
  <c r="C796" i="55"/>
  <c r="G795" i="55"/>
  <c r="C795" i="55"/>
  <c r="G794" i="55"/>
  <c r="C794" i="55"/>
  <c r="G793" i="55"/>
  <c r="C793" i="55"/>
  <c r="G792" i="55"/>
  <c r="C792" i="55"/>
  <c r="G791" i="55"/>
  <c r="C791" i="55"/>
  <c r="G790" i="55"/>
  <c r="C790" i="55"/>
  <c r="G789" i="55"/>
  <c r="C789" i="55"/>
  <c r="G788" i="55"/>
  <c r="C788" i="55"/>
  <c r="G787" i="55"/>
  <c r="C787" i="55"/>
  <c r="G786" i="55"/>
  <c r="C786" i="55"/>
  <c r="G785" i="55"/>
  <c r="C785" i="55"/>
  <c r="G784" i="55"/>
  <c r="C784" i="55"/>
  <c r="G783" i="55"/>
  <c r="C783" i="55"/>
  <c r="G782" i="55"/>
  <c r="C782" i="55"/>
  <c r="G781" i="55"/>
  <c r="C781" i="55"/>
  <c r="G780" i="55"/>
  <c r="C780" i="55"/>
  <c r="G779" i="55"/>
  <c r="C779" i="55"/>
  <c r="G778" i="55"/>
  <c r="C778" i="55"/>
  <c r="G777" i="55"/>
  <c r="C777" i="55"/>
  <c r="G776" i="55"/>
  <c r="C776" i="55"/>
  <c r="G775" i="55"/>
  <c r="C775" i="55"/>
  <c r="G774" i="55"/>
  <c r="C774" i="55"/>
  <c r="G773" i="55"/>
  <c r="C773" i="55"/>
  <c r="G772" i="55"/>
  <c r="C772" i="55"/>
  <c r="G771" i="55"/>
  <c r="C771" i="55"/>
  <c r="G770" i="55"/>
  <c r="C770" i="55"/>
  <c r="G769" i="55"/>
  <c r="C769" i="55"/>
  <c r="G768" i="55"/>
  <c r="C768" i="55"/>
  <c r="G767" i="55"/>
  <c r="C767" i="55"/>
  <c r="G766" i="55"/>
  <c r="C766" i="55"/>
  <c r="G765" i="55"/>
  <c r="C765" i="55"/>
  <c r="G764" i="55"/>
  <c r="C764" i="55"/>
  <c r="G763" i="55"/>
  <c r="C763" i="55"/>
  <c r="G762" i="55"/>
  <c r="C762" i="55"/>
  <c r="G761" i="55"/>
  <c r="C761" i="55"/>
  <c r="G760" i="55"/>
  <c r="C760" i="55"/>
  <c r="G759" i="55"/>
  <c r="C759" i="55"/>
  <c r="G758" i="55"/>
  <c r="C758" i="55"/>
  <c r="G757" i="55"/>
  <c r="C757" i="55"/>
  <c r="G756" i="55"/>
  <c r="C756" i="55"/>
  <c r="G755" i="55"/>
  <c r="C755" i="55"/>
  <c r="G754" i="55"/>
  <c r="C754" i="55"/>
  <c r="G753" i="55"/>
  <c r="C753" i="55"/>
  <c r="G752" i="55"/>
  <c r="C752" i="55"/>
  <c r="G751" i="55"/>
  <c r="C751" i="55"/>
  <c r="G750" i="55"/>
  <c r="C750" i="55"/>
  <c r="G749" i="55"/>
  <c r="C749" i="55"/>
  <c r="G748" i="55"/>
  <c r="C748" i="55"/>
  <c r="G747" i="55"/>
  <c r="C747" i="55"/>
  <c r="G746" i="55"/>
  <c r="C746" i="55"/>
  <c r="G745" i="55"/>
  <c r="C745" i="55"/>
  <c r="G744" i="55"/>
  <c r="C744" i="55"/>
  <c r="G743" i="55"/>
  <c r="C743" i="55"/>
  <c r="G742" i="55"/>
  <c r="C742" i="55"/>
  <c r="G741" i="55"/>
  <c r="C741" i="55"/>
  <c r="G740" i="55"/>
  <c r="C740" i="55"/>
  <c r="G739" i="55"/>
  <c r="C739" i="55"/>
  <c r="G738" i="55"/>
  <c r="C738" i="55"/>
  <c r="G737" i="55"/>
  <c r="C737" i="55"/>
  <c r="G736" i="55"/>
  <c r="C736" i="55"/>
  <c r="G735" i="55"/>
  <c r="C735" i="55"/>
  <c r="G734" i="55"/>
  <c r="C734" i="55"/>
  <c r="G733" i="55"/>
  <c r="C733" i="55"/>
  <c r="G732" i="55"/>
  <c r="C732" i="55"/>
  <c r="G731" i="55"/>
  <c r="C731" i="55"/>
  <c r="G730" i="55"/>
  <c r="C730" i="55"/>
  <c r="G729" i="55"/>
  <c r="C729" i="55"/>
  <c r="G728" i="55"/>
  <c r="C728" i="55"/>
  <c r="G727" i="55"/>
  <c r="C727" i="55"/>
  <c r="G726" i="55"/>
  <c r="C726" i="55"/>
  <c r="G725" i="55"/>
  <c r="C725" i="55"/>
  <c r="G724" i="55"/>
  <c r="C724" i="55"/>
  <c r="G723" i="55"/>
  <c r="C723" i="55"/>
  <c r="G722" i="55"/>
  <c r="C722" i="55"/>
  <c r="G721" i="55"/>
  <c r="C721" i="55"/>
  <c r="G720" i="55"/>
  <c r="C720" i="55"/>
  <c r="G719" i="55"/>
  <c r="C719" i="55"/>
  <c r="G718" i="55"/>
  <c r="C718" i="55"/>
  <c r="K717" i="55"/>
  <c r="G717" i="55"/>
  <c r="C717" i="55"/>
  <c r="G716" i="55"/>
  <c r="C716" i="55"/>
  <c r="G715" i="55"/>
  <c r="C715" i="55"/>
  <c r="G714" i="55"/>
  <c r="C714" i="55"/>
  <c r="G713" i="55"/>
  <c r="C713" i="55"/>
  <c r="G712" i="55"/>
  <c r="C712" i="55"/>
  <c r="G711" i="55"/>
  <c r="C711" i="55"/>
  <c r="G710" i="55"/>
  <c r="C710" i="55"/>
  <c r="G709" i="55"/>
  <c r="C709" i="55"/>
  <c r="G708" i="55"/>
  <c r="C708" i="55"/>
  <c r="G707" i="55"/>
  <c r="C707" i="55"/>
  <c r="G706" i="55"/>
  <c r="C706" i="55"/>
  <c r="G705" i="55"/>
  <c r="C705" i="55"/>
  <c r="G704" i="55"/>
  <c r="C704" i="55"/>
  <c r="G703" i="55"/>
  <c r="C703" i="55"/>
  <c r="G702" i="55"/>
  <c r="C702" i="55"/>
  <c r="G701" i="55"/>
  <c r="C701" i="55"/>
  <c r="G700" i="55"/>
  <c r="C700" i="55"/>
  <c r="G699" i="55"/>
  <c r="C699" i="55"/>
  <c r="G698" i="55"/>
  <c r="C698" i="55"/>
  <c r="G697" i="55"/>
  <c r="C697" i="55"/>
  <c r="G696" i="55"/>
  <c r="C696" i="55"/>
  <c r="G695" i="55"/>
  <c r="C695" i="55"/>
  <c r="G694" i="55"/>
  <c r="C694" i="55"/>
  <c r="G693" i="55"/>
  <c r="C693" i="55"/>
  <c r="G692" i="55"/>
  <c r="C692" i="55"/>
  <c r="G691" i="55"/>
  <c r="C691" i="55"/>
  <c r="G690" i="55"/>
  <c r="C690" i="55"/>
  <c r="G689" i="55"/>
  <c r="C689" i="55"/>
  <c r="G688" i="55"/>
  <c r="C688" i="55"/>
  <c r="G687" i="55"/>
  <c r="C687" i="55"/>
  <c r="G686" i="55"/>
  <c r="C686" i="55"/>
  <c r="G685" i="55"/>
  <c r="C685" i="55"/>
  <c r="G684" i="55"/>
  <c r="C684" i="55"/>
  <c r="G683" i="55"/>
  <c r="C683" i="55"/>
  <c r="G682" i="55"/>
  <c r="C682" i="55"/>
  <c r="G681" i="55"/>
  <c r="C681" i="55"/>
  <c r="G680" i="55"/>
  <c r="C680" i="55"/>
  <c r="G679" i="55"/>
  <c r="C679" i="55"/>
  <c r="G678" i="55"/>
  <c r="C678" i="55"/>
  <c r="G677" i="55"/>
  <c r="C677" i="55"/>
  <c r="G676" i="55"/>
  <c r="C676" i="55"/>
  <c r="G675" i="55"/>
  <c r="C675" i="55"/>
  <c r="G674" i="55"/>
  <c r="C674" i="55"/>
  <c r="G673" i="55"/>
  <c r="C673" i="55"/>
  <c r="G672" i="55"/>
  <c r="C672" i="55"/>
  <c r="G671" i="55"/>
  <c r="C671" i="55"/>
  <c r="G670" i="55"/>
  <c r="C670" i="55"/>
  <c r="G669" i="55"/>
  <c r="C669" i="55"/>
  <c r="G668" i="55"/>
  <c r="C668" i="55"/>
  <c r="G667" i="55"/>
  <c r="C667" i="55"/>
  <c r="G666" i="55"/>
  <c r="C666" i="55"/>
  <c r="G665" i="55"/>
  <c r="C665" i="55"/>
  <c r="G664" i="55"/>
  <c r="C664" i="55"/>
  <c r="G663" i="55"/>
  <c r="C663" i="55"/>
  <c r="G662" i="55"/>
  <c r="C662" i="55"/>
  <c r="G661" i="55"/>
  <c r="C661" i="55"/>
  <c r="G660" i="55"/>
  <c r="C660" i="55"/>
  <c r="G659" i="55"/>
  <c r="C659" i="55"/>
  <c r="G658" i="55"/>
  <c r="C658" i="55"/>
  <c r="K657" i="55"/>
  <c r="G657" i="55"/>
  <c r="C657" i="55"/>
  <c r="G656" i="55"/>
  <c r="C656" i="55"/>
  <c r="G655" i="55"/>
  <c r="C655" i="55"/>
  <c r="G654" i="55"/>
  <c r="C654" i="55"/>
  <c r="G653" i="55"/>
  <c r="C653" i="55"/>
  <c r="J652" i="55"/>
  <c r="G652" i="55"/>
  <c r="C652" i="55"/>
  <c r="J651" i="55"/>
  <c r="G651" i="55"/>
  <c r="C651" i="55"/>
  <c r="J650" i="55"/>
  <c r="G650" i="55"/>
  <c r="C650" i="55"/>
  <c r="J649" i="55"/>
  <c r="G649" i="55"/>
  <c r="C649" i="55"/>
  <c r="G648" i="55"/>
  <c r="C648" i="55"/>
  <c r="K647" i="55"/>
  <c r="G647" i="55"/>
  <c r="C647" i="55"/>
  <c r="G646" i="55"/>
  <c r="C646" i="55"/>
  <c r="G645" i="55"/>
  <c r="C645" i="55"/>
  <c r="G644" i="55"/>
  <c r="C644" i="55"/>
  <c r="G643" i="55"/>
  <c r="C643" i="55"/>
  <c r="G642" i="55"/>
  <c r="C642" i="55"/>
  <c r="G641" i="55"/>
  <c r="C641" i="55"/>
  <c r="G640" i="55"/>
  <c r="C640" i="55"/>
  <c r="G639" i="55"/>
  <c r="C639" i="55"/>
  <c r="G638" i="55"/>
  <c r="C638" i="55"/>
  <c r="G637" i="55"/>
  <c r="C637" i="55"/>
  <c r="G636" i="55"/>
  <c r="C636" i="55"/>
  <c r="G635" i="55"/>
  <c r="C635" i="55"/>
  <c r="G634" i="55"/>
  <c r="C634" i="55"/>
  <c r="G633" i="55"/>
  <c r="C633" i="55"/>
  <c r="G632" i="55"/>
  <c r="C632" i="55"/>
  <c r="G631" i="55"/>
  <c r="C631" i="55"/>
  <c r="G630" i="55"/>
  <c r="C630" i="55"/>
  <c r="G629" i="55"/>
  <c r="C629" i="55"/>
  <c r="G628" i="55"/>
  <c r="C628" i="55"/>
  <c r="K627" i="55"/>
  <c r="G627" i="55"/>
  <c r="C627" i="55"/>
  <c r="G626" i="55"/>
  <c r="C626" i="55"/>
  <c r="G625" i="55"/>
  <c r="C625" i="55"/>
  <c r="G624" i="55"/>
  <c r="C624" i="55"/>
  <c r="G623" i="55"/>
  <c r="C623" i="55"/>
  <c r="G622" i="55"/>
  <c r="C622" i="55"/>
  <c r="G621" i="55"/>
  <c r="C621" i="55"/>
  <c r="G620" i="55"/>
  <c r="C620" i="55"/>
  <c r="G619" i="55"/>
  <c r="C619" i="55"/>
  <c r="G618" i="55"/>
  <c r="C618" i="55"/>
  <c r="G617" i="55"/>
  <c r="C617" i="55"/>
  <c r="G616" i="55"/>
  <c r="C616" i="55"/>
  <c r="G615" i="55"/>
  <c r="C615" i="55"/>
  <c r="G614" i="55"/>
  <c r="C614" i="55"/>
  <c r="G613" i="55"/>
  <c r="C613" i="55"/>
  <c r="G612" i="55"/>
  <c r="C612" i="55"/>
  <c r="G611" i="55"/>
  <c r="C611" i="55"/>
  <c r="G610" i="55"/>
  <c r="C610" i="55"/>
  <c r="G609" i="55"/>
  <c r="C609" i="55"/>
  <c r="G608" i="55"/>
  <c r="C608" i="55"/>
  <c r="G607" i="55"/>
  <c r="C607" i="55"/>
  <c r="G606" i="55"/>
  <c r="C606" i="55"/>
  <c r="G605" i="55"/>
  <c r="C605" i="55"/>
  <c r="G604" i="55"/>
  <c r="C604" i="55"/>
  <c r="G603" i="55"/>
  <c r="C603" i="55"/>
  <c r="G602" i="55"/>
  <c r="C602" i="55"/>
  <c r="G601" i="55"/>
  <c r="C601" i="55"/>
  <c r="G600" i="55"/>
  <c r="C600" i="55"/>
  <c r="G599" i="55"/>
  <c r="C599" i="55"/>
  <c r="G598" i="55"/>
  <c r="C598" i="55"/>
  <c r="G597" i="55"/>
  <c r="C597" i="55"/>
  <c r="G596" i="55"/>
  <c r="C596" i="55"/>
  <c r="G595" i="55"/>
  <c r="C595" i="55"/>
  <c r="G594" i="55"/>
  <c r="C594" i="55"/>
  <c r="G593" i="55"/>
  <c r="C593" i="55"/>
  <c r="G592" i="55"/>
  <c r="C592" i="55"/>
  <c r="G591" i="55"/>
  <c r="C591" i="55"/>
  <c r="G590" i="55"/>
  <c r="C590" i="55"/>
  <c r="G589" i="55"/>
  <c r="C589" i="55"/>
  <c r="G588" i="55"/>
  <c r="C588" i="55"/>
  <c r="G587" i="55"/>
  <c r="C587" i="55"/>
  <c r="G586" i="55"/>
  <c r="C586" i="55"/>
  <c r="G585" i="55"/>
  <c r="C585" i="55"/>
  <c r="G584" i="55"/>
  <c r="C584" i="55"/>
  <c r="J583" i="55"/>
  <c r="G583" i="55"/>
  <c r="C583" i="55"/>
  <c r="G582" i="55"/>
  <c r="C582" i="55"/>
  <c r="G581" i="55"/>
  <c r="C581" i="55"/>
  <c r="G580" i="55"/>
  <c r="C580" i="55"/>
  <c r="G579" i="55"/>
  <c r="C579" i="55"/>
  <c r="G578" i="55"/>
  <c r="C578" i="55"/>
  <c r="G577" i="55"/>
  <c r="C577" i="55"/>
  <c r="G576" i="55"/>
  <c r="C576" i="55"/>
  <c r="G575" i="55"/>
  <c r="C575" i="55"/>
  <c r="G574" i="55"/>
  <c r="C574" i="55"/>
  <c r="G573" i="55"/>
  <c r="C573" i="55"/>
  <c r="G572" i="55"/>
  <c r="C572" i="55"/>
  <c r="G571" i="55"/>
  <c r="C571" i="55"/>
  <c r="G570" i="55"/>
  <c r="C570" i="55"/>
  <c r="G569" i="55"/>
  <c r="C569" i="55"/>
  <c r="G568" i="55"/>
  <c r="C568" i="55"/>
  <c r="G567" i="55"/>
  <c r="C567" i="55"/>
  <c r="G566" i="55"/>
  <c r="C566" i="55"/>
  <c r="G565" i="55"/>
  <c r="C565" i="55"/>
  <c r="G564" i="55"/>
  <c r="C564" i="55"/>
  <c r="G563" i="55"/>
  <c r="C563" i="55"/>
  <c r="G562" i="55"/>
  <c r="C562" i="55"/>
  <c r="G561" i="55"/>
  <c r="C561" i="55"/>
  <c r="G560" i="55"/>
  <c r="C560" i="55"/>
  <c r="G559" i="55"/>
  <c r="C559" i="55"/>
  <c r="G558" i="55"/>
  <c r="C558" i="55"/>
  <c r="G557" i="55"/>
  <c r="C557" i="55"/>
  <c r="G556" i="55"/>
  <c r="C556" i="55"/>
  <c r="G555" i="55"/>
  <c r="C555" i="55"/>
  <c r="G554" i="55"/>
  <c r="C554" i="55"/>
  <c r="G553" i="55"/>
  <c r="C553" i="55"/>
  <c r="G552" i="55"/>
  <c r="C552" i="55"/>
  <c r="G551" i="55"/>
  <c r="C551" i="55"/>
  <c r="G550" i="55"/>
  <c r="C550" i="55"/>
  <c r="G549" i="55"/>
  <c r="C549" i="55"/>
  <c r="G548" i="55"/>
  <c r="C548" i="55"/>
  <c r="G547" i="55"/>
  <c r="C547" i="55"/>
  <c r="G546" i="55"/>
  <c r="C546" i="55"/>
  <c r="G545" i="55"/>
  <c r="C545" i="55"/>
  <c r="G544" i="55"/>
  <c r="C544" i="55"/>
  <c r="G543" i="55"/>
  <c r="C543" i="55"/>
  <c r="G542" i="55"/>
  <c r="C542" i="55"/>
  <c r="G541" i="55"/>
  <c r="C541" i="55"/>
  <c r="G540" i="55"/>
  <c r="C540" i="55"/>
  <c r="G539" i="55"/>
  <c r="C539" i="55"/>
  <c r="G538" i="55"/>
  <c r="C538" i="55"/>
  <c r="G537" i="55"/>
  <c r="C537" i="55"/>
  <c r="G536" i="55"/>
  <c r="C536" i="55"/>
  <c r="G535" i="55"/>
  <c r="C535" i="55"/>
  <c r="G534" i="55"/>
  <c r="C534" i="55"/>
  <c r="G533" i="55"/>
  <c r="C533" i="55"/>
  <c r="G532" i="55"/>
  <c r="C532" i="55"/>
  <c r="G531" i="55"/>
  <c r="C531" i="55"/>
  <c r="G530" i="55"/>
  <c r="C530" i="55"/>
  <c r="G529" i="55"/>
  <c r="C529" i="55"/>
  <c r="G528" i="55"/>
  <c r="C528" i="55"/>
  <c r="G527" i="55"/>
  <c r="C527" i="55"/>
  <c r="G526" i="55"/>
  <c r="C526" i="55"/>
  <c r="G525" i="55"/>
  <c r="C525" i="55"/>
  <c r="G524" i="55"/>
  <c r="C524" i="55"/>
  <c r="G523" i="55"/>
  <c r="C523" i="55"/>
  <c r="G522" i="55"/>
  <c r="C522" i="55"/>
  <c r="G521" i="55"/>
  <c r="C521" i="55"/>
  <c r="J520" i="55"/>
  <c r="G520" i="55"/>
  <c r="C520" i="55"/>
  <c r="G519" i="55"/>
  <c r="C519" i="55"/>
  <c r="G518" i="55"/>
  <c r="C518" i="55"/>
  <c r="G517" i="55"/>
  <c r="C517" i="55"/>
  <c r="G516" i="55"/>
  <c r="C516" i="55"/>
  <c r="G515" i="55"/>
  <c r="C515" i="55"/>
  <c r="G514" i="55"/>
  <c r="C514" i="55"/>
  <c r="G513" i="55"/>
  <c r="C513" i="55"/>
  <c r="G512" i="55"/>
  <c r="C512" i="55"/>
  <c r="G511" i="55"/>
  <c r="C511" i="55"/>
  <c r="G510" i="55"/>
  <c r="C510" i="55"/>
  <c r="G509" i="55"/>
  <c r="C509" i="55"/>
  <c r="G508" i="55"/>
  <c r="C508" i="55"/>
  <c r="G507" i="55"/>
  <c r="C507" i="55"/>
  <c r="G506" i="55"/>
  <c r="C506" i="55"/>
  <c r="G505" i="55"/>
  <c r="C505" i="55"/>
  <c r="G504" i="55"/>
  <c r="C504" i="55"/>
  <c r="G503" i="55"/>
  <c r="C503" i="55"/>
  <c r="G502" i="55"/>
  <c r="C502" i="55"/>
  <c r="G501" i="55"/>
  <c r="C501" i="55"/>
  <c r="G500" i="55"/>
  <c r="C500" i="55"/>
  <c r="G499" i="55"/>
  <c r="C499" i="55"/>
  <c r="G498" i="55"/>
  <c r="C498" i="55"/>
  <c r="G497" i="55"/>
  <c r="C497" i="55"/>
  <c r="G496" i="55"/>
  <c r="C496" i="55"/>
  <c r="G495" i="55"/>
  <c r="C495" i="55"/>
  <c r="G494" i="55"/>
  <c r="C494" i="55"/>
  <c r="G493" i="55"/>
  <c r="C493" i="55"/>
  <c r="G492" i="55"/>
  <c r="C492" i="55"/>
  <c r="G491" i="55"/>
  <c r="C491" i="55"/>
  <c r="G490" i="55"/>
  <c r="C490" i="55"/>
  <c r="G489" i="55"/>
  <c r="C489" i="55"/>
  <c r="G488" i="55"/>
  <c r="C488" i="55"/>
  <c r="G487" i="55"/>
  <c r="C487" i="55"/>
  <c r="G486" i="55"/>
  <c r="C486" i="55"/>
  <c r="G485" i="55"/>
  <c r="C485" i="55"/>
  <c r="G484" i="55"/>
  <c r="C484" i="55"/>
  <c r="G483" i="55"/>
  <c r="C483" i="55"/>
  <c r="G482" i="55"/>
  <c r="C482" i="55"/>
  <c r="G481" i="55"/>
  <c r="C481" i="55"/>
  <c r="G480" i="55"/>
  <c r="C480" i="55"/>
  <c r="G479" i="55"/>
  <c r="C479" i="55"/>
  <c r="G478" i="55"/>
  <c r="C478" i="55"/>
  <c r="G477" i="55"/>
  <c r="C477" i="55"/>
  <c r="G476" i="55"/>
  <c r="C476" i="55"/>
  <c r="G475" i="55"/>
  <c r="C475" i="55"/>
  <c r="G474" i="55"/>
  <c r="C474" i="55"/>
  <c r="G473" i="55"/>
  <c r="C473" i="55"/>
  <c r="G472" i="55"/>
  <c r="C472" i="55"/>
  <c r="G471" i="55"/>
  <c r="C471" i="55"/>
  <c r="G470" i="55"/>
  <c r="C470" i="55"/>
  <c r="G469" i="55"/>
  <c r="C469" i="55"/>
  <c r="G468" i="55"/>
  <c r="C468" i="55"/>
  <c r="G467" i="55"/>
  <c r="C467" i="55"/>
  <c r="G466" i="55"/>
  <c r="C466" i="55"/>
  <c r="G465" i="55"/>
  <c r="C465" i="55"/>
  <c r="G464" i="55"/>
  <c r="C464" i="55"/>
  <c r="G463" i="55"/>
  <c r="C463" i="55"/>
  <c r="G462" i="55"/>
  <c r="C462" i="55"/>
  <c r="G461" i="55"/>
  <c r="C461" i="55"/>
  <c r="G460" i="55"/>
  <c r="C460" i="55"/>
  <c r="G459" i="55"/>
  <c r="C459" i="55"/>
  <c r="G458" i="55"/>
  <c r="C458" i="55"/>
  <c r="G457" i="55"/>
  <c r="C457" i="55"/>
  <c r="J456" i="55"/>
  <c r="G456" i="55"/>
  <c r="C456" i="55"/>
  <c r="G455" i="55"/>
  <c r="C455" i="55"/>
  <c r="G454" i="55"/>
  <c r="C454" i="55"/>
  <c r="G453" i="55"/>
  <c r="C453" i="55"/>
  <c r="G452" i="55"/>
  <c r="C452" i="55"/>
  <c r="G451" i="55"/>
  <c r="C451" i="55"/>
  <c r="G450" i="55"/>
  <c r="C450" i="55"/>
  <c r="G449" i="55"/>
  <c r="C449" i="55"/>
  <c r="G448" i="55"/>
  <c r="C448" i="55"/>
  <c r="G447" i="55"/>
  <c r="C447" i="55"/>
  <c r="G446" i="55"/>
  <c r="C446" i="55"/>
  <c r="G445" i="55"/>
  <c r="C445" i="55"/>
  <c r="G444" i="55"/>
  <c r="C444" i="55"/>
  <c r="G443" i="55"/>
  <c r="C443" i="55"/>
  <c r="G442" i="55"/>
  <c r="C442" i="55"/>
  <c r="G441" i="55"/>
  <c r="C441" i="55"/>
  <c r="G440" i="55"/>
  <c r="C440" i="55"/>
  <c r="G439" i="55"/>
  <c r="C439" i="55"/>
  <c r="G438" i="55"/>
  <c r="C438" i="55"/>
  <c r="G437" i="55"/>
  <c r="C437" i="55"/>
  <c r="G436" i="55"/>
  <c r="C436" i="55"/>
  <c r="G435" i="55"/>
  <c r="C435" i="55"/>
  <c r="G434" i="55"/>
  <c r="C434" i="55"/>
  <c r="G433" i="55"/>
  <c r="C433" i="55"/>
  <c r="G432" i="55"/>
  <c r="C432" i="55"/>
  <c r="G431" i="55"/>
  <c r="C431" i="55"/>
  <c r="G430" i="55"/>
  <c r="C430" i="55"/>
  <c r="G429" i="55"/>
  <c r="C429" i="55"/>
  <c r="G428" i="55"/>
  <c r="C428" i="55"/>
  <c r="G427" i="55"/>
  <c r="C427" i="55"/>
  <c r="G426" i="55"/>
  <c r="C426" i="55"/>
  <c r="G425" i="55"/>
  <c r="C425" i="55"/>
  <c r="G424" i="55"/>
  <c r="C424" i="55"/>
  <c r="G423" i="55"/>
  <c r="C423" i="55"/>
  <c r="G422" i="55"/>
  <c r="C422" i="55"/>
  <c r="G421" i="55"/>
  <c r="C421" i="55"/>
  <c r="G420" i="55"/>
  <c r="C420" i="55"/>
  <c r="G419" i="55"/>
  <c r="C419" i="55"/>
  <c r="G418" i="55"/>
  <c r="C418" i="55"/>
  <c r="G417" i="55"/>
  <c r="C417" i="55"/>
  <c r="G416" i="55"/>
  <c r="C416" i="55"/>
  <c r="G415" i="55"/>
  <c r="C415" i="55"/>
  <c r="G414" i="55"/>
  <c r="C414" i="55"/>
  <c r="G413" i="55"/>
  <c r="C413" i="55"/>
  <c r="G412" i="55"/>
  <c r="C412" i="55"/>
  <c r="G411" i="55"/>
  <c r="C411" i="55"/>
  <c r="G410" i="55"/>
  <c r="C410" i="55"/>
  <c r="G409" i="55"/>
  <c r="C409" i="55"/>
  <c r="G408" i="55"/>
  <c r="C408" i="55"/>
  <c r="G407" i="55"/>
  <c r="C407" i="55"/>
  <c r="G406" i="55"/>
  <c r="C406" i="55"/>
  <c r="G405" i="55"/>
  <c r="C405" i="55"/>
  <c r="G404" i="55"/>
  <c r="C404" i="55"/>
  <c r="G403" i="55"/>
  <c r="C403" i="55"/>
  <c r="G402" i="55"/>
  <c r="C402" i="55"/>
  <c r="G401" i="55"/>
  <c r="C401" i="55"/>
  <c r="G400" i="55"/>
  <c r="C400" i="55"/>
  <c r="G399" i="55"/>
  <c r="C399" i="55"/>
  <c r="G398" i="55"/>
  <c r="C398" i="55"/>
  <c r="G397" i="55"/>
  <c r="C397" i="55"/>
  <c r="G396" i="55"/>
  <c r="C396" i="55"/>
  <c r="G395" i="55"/>
  <c r="C395" i="55"/>
  <c r="G394" i="55"/>
  <c r="C394" i="55"/>
  <c r="J393" i="55"/>
  <c r="G393" i="55"/>
  <c r="C393" i="55"/>
  <c r="G392" i="55"/>
  <c r="C392" i="55"/>
  <c r="G391" i="55"/>
  <c r="C391" i="55"/>
  <c r="G390" i="55"/>
  <c r="C390" i="55"/>
  <c r="G389" i="55"/>
  <c r="C389" i="55"/>
  <c r="G388" i="55"/>
  <c r="C388" i="55"/>
  <c r="G387" i="55"/>
  <c r="C387" i="55"/>
  <c r="G386" i="55"/>
  <c r="C386" i="55"/>
  <c r="G385" i="55"/>
  <c r="C385" i="55"/>
  <c r="G384" i="55"/>
  <c r="C384" i="55"/>
  <c r="G383" i="55"/>
  <c r="C383" i="55"/>
  <c r="G382" i="55"/>
  <c r="C382" i="55"/>
  <c r="G381" i="55"/>
  <c r="C381" i="55"/>
  <c r="G380" i="55"/>
  <c r="C380" i="55"/>
  <c r="G379" i="55"/>
  <c r="C379" i="55"/>
  <c r="G378" i="55"/>
  <c r="C378" i="55"/>
  <c r="G377" i="55"/>
  <c r="C377" i="55"/>
  <c r="G376" i="55"/>
  <c r="C376" i="55"/>
  <c r="G375" i="55"/>
  <c r="C375" i="55"/>
  <c r="G374" i="55"/>
  <c r="C374" i="55"/>
  <c r="G373" i="55"/>
  <c r="C373" i="55"/>
  <c r="G372" i="55"/>
  <c r="C372" i="55"/>
  <c r="G371" i="55"/>
  <c r="C371" i="55"/>
  <c r="G370" i="55"/>
  <c r="C370" i="55"/>
  <c r="G369" i="55"/>
  <c r="C369" i="55"/>
  <c r="G368" i="55"/>
  <c r="C368" i="55"/>
  <c r="G367" i="55"/>
  <c r="C367" i="55"/>
  <c r="G366" i="55"/>
  <c r="C366" i="55"/>
  <c r="G365" i="55"/>
  <c r="C365" i="55"/>
  <c r="G364" i="55"/>
  <c r="C364" i="55"/>
  <c r="G363" i="55"/>
  <c r="C363" i="55"/>
  <c r="G362" i="55"/>
  <c r="C362" i="55"/>
  <c r="G361" i="55"/>
  <c r="C361" i="55"/>
  <c r="G360" i="55"/>
  <c r="C360" i="55"/>
  <c r="G359" i="55"/>
  <c r="C359" i="55"/>
  <c r="G358" i="55"/>
  <c r="C358" i="55"/>
  <c r="G357" i="55"/>
  <c r="C357" i="55"/>
  <c r="G356" i="55"/>
  <c r="C356" i="55"/>
  <c r="G355" i="55"/>
  <c r="C355" i="55"/>
  <c r="G354" i="55"/>
  <c r="C354" i="55"/>
  <c r="G353" i="55"/>
  <c r="C353" i="55"/>
  <c r="G352" i="55"/>
  <c r="C352" i="55"/>
  <c r="G351" i="55"/>
  <c r="C351" i="55"/>
  <c r="G350" i="55"/>
  <c r="C350" i="55"/>
  <c r="G349" i="55"/>
  <c r="C349" i="55"/>
  <c r="G348" i="55"/>
  <c r="C348" i="55"/>
  <c r="G347" i="55"/>
  <c r="C347" i="55"/>
  <c r="G346" i="55"/>
  <c r="C346" i="55"/>
  <c r="G345" i="55"/>
  <c r="C345" i="55"/>
  <c r="G344" i="55"/>
  <c r="C344" i="55"/>
  <c r="G343" i="55"/>
  <c r="C343" i="55"/>
  <c r="G342" i="55"/>
  <c r="C342" i="55"/>
  <c r="G341" i="55"/>
  <c r="C341" i="55"/>
  <c r="G340" i="55"/>
  <c r="C340" i="55"/>
  <c r="G339" i="55"/>
  <c r="C339" i="55"/>
  <c r="G338" i="55"/>
  <c r="C338" i="55"/>
  <c r="G337" i="55"/>
  <c r="C337" i="55"/>
  <c r="G336" i="55"/>
  <c r="C336" i="55"/>
  <c r="G335" i="55"/>
  <c r="C335" i="55"/>
  <c r="G334" i="55"/>
  <c r="C334" i="55"/>
  <c r="G333" i="55"/>
  <c r="C333" i="55"/>
  <c r="J332" i="55"/>
  <c r="G332" i="55"/>
  <c r="C332" i="55"/>
  <c r="G331" i="55"/>
  <c r="C331" i="55"/>
  <c r="G330" i="55"/>
  <c r="C330" i="55"/>
  <c r="G329" i="55"/>
  <c r="C329" i="55"/>
  <c r="G328" i="55"/>
  <c r="C328" i="55"/>
  <c r="G327" i="55"/>
  <c r="C327" i="55"/>
  <c r="G326" i="55"/>
  <c r="C326" i="55"/>
  <c r="G325" i="55"/>
  <c r="C325" i="55"/>
  <c r="G324" i="55"/>
  <c r="C324" i="55"/>
  <c r="G323" i="55"/>
  <c r="C323" i="55"/>
  <c r="G322" i="55"/>
  <c r="C322" i="55"/>
  <c r="G321" i="55"/>
  <c r="C321" i="55"/>
  <c r="G320" i="55"/>
  <c r="C320" i="55"/>
  <c r="G319" i="55"/>
  <c r="C319" i="55"/>
  <c r="G318" i="55"/>
  <c r="C318" i="55"/>
  <c r="G317" i="55"/>
  <c r="C317" i="55"/>
  <c r="G316" i="55"/>
  <c r="C316" i="55"/>
  <c r="G315" i="55"/>
  <c r="C315" i="55"/>
  <c r="G314" i="55"/>
  <c r="C314" i="55"/>
  <c r="G313" i="55"/>
  <c r="C313" i="55"/>
  <c r="G312" i="55"/>
  <c r="C312" i="55"/>
  <c r="G311" i="55"/>
  <c r="C311" i="55"/>
  <c r="G310" i="55"/>
  <c r="C310" i="55"/>
  <c r="G309" i="55"/>
  <c r="C309" i="55"/>
  <c r="G308" i="55"/>
  <c r="C308" i="55"/>
  <c r="G307" i="55"/>
  <c r="C307" i="55"/>
  <c r="G306" i="55"/>
  <c r="C306" i="55"/>
  <c r="G305" i="55"/>
  <c r="C305" i="55"/>
  <c r="G304" i="55"/>
  <c r="C304" i="55"/>
  <c r="G303" i="55"/>
  <c r="C303" i="55"/>
  <c r="G302" i="55"/>
  <c r="C302" i="55"/>
  <c r="G301" i="55"/>
  <c r="C301" i="55"/>
  <c r="G300" i="55"/>
  <c r="C300" i="55"/>
  <c r="G299" i="55"/>
  <c r="C299" i="55"/>
  <c r="G298" i="55"/>
  <c r="C298" i="55"/>
  <c r="G297" i="55"/>
  <c r="C297" i="55"/>
  <c r="G296" i="55"/>
  <c r="C296" i="55"/>
  <c r="G295" i="55"/>
  <c r="C295" i="55"/>
  <c r="G294" i="55"/>
  <c r="C294" i="55"/>
  <c r="G293" i="55"/>
  <c r="C293" i="55"/>
  <c r="G292" i="55"/>
  <c r="C292" i="55"/>
  <c r="G291" i="55"/>
  <c r="C291" i="55"/>
  <c r="G290" i="55"/>
  <c r="C290" i="55"/>
  <c r="G289" i="55"/>
  <c r="C289" i="55"/>
  <c r="G288" i="55"/>
  <c r="C288" i="55"/>
  <c r="G287" i="55"/>
  <c r="C287" i="55"/>
  <c r="G286" i="55"/>
  <c r="C286" i="55"/>
  <c r="G285" i="55"/>
  <c r="C285" i="55"/>
  <c r="G284" i="55"/>
  <c r="C284" i="55"/>
  <c r="G283" i="55"/>
  <c r="C283" i="55"/>
  <c r="G282" i="55"/>
  <c r="C282" i="55"/>
  <c r="G281" i="55"/>
  <c r="C281" i="55"/>
  <c r="G280" i="55"/>
  <c r="C280" i="55"/>
  <c r="G279" i="55"/>
  <c r="C279" i="55"/>
  <c r="G278" i="55"/>
  <c r="C278" i="55"/>
  <c r="G277" i="55"/>
  <c r="C277" i="55"/>
  <c r="G276" i="55"/>
  <c r="C276" i="55"/>
  <c r="G275" i="55"/>
  <c r="C275" i="55"/>
  <c r="G274" i="55"/>
  <c r="C274" i="55"/>
  <c r="G273" i="55"/>
  <c r="C273" i="55"/>
  <c r="G272" i="55"/>
  <c r="C272" i="55"/>
  <c r="G271" i="55"/>
  <c r="C271" i="55"/>
  <c r="G270" i="55"/>
  <c r="C270" i="55"/>
  <c r="J269" i="55"/>
  <c r="G269" i="55"/>
  <c r="C269" i="55"/>
  <c r="G268" i="55"/>
  <c r="C268" i="55"/>
  <c r="G267" i="55"/>
  <c r="C267" i="55"/>
  <c r="G266" i="55"/>
  <c r="C266" i="55"/>
  <c r="G265" i="55"/>
  <c r="C265" i="55"/>
  <c r="G264" i="55"/>
  <c r="C264" i="55"/>
  <c r="G263" i="55"/>
  <c r="C263" i="55"/>
  <c r="G262" i="55"/>
  <c r="C262" i="55"/>
  <c r="G261" i="55"/>
  <c r="C261" i="55"/>
  <c r="G260" i="55"/>
  <c r="C260" i="55"/>
  <c r="G259" i="55"/>
  <c r="C259" i="55"/>
  <c r="G258" i="55"/>
  <c r="C258" i="55"/>
  <c r="G257" i="55"/>
  <c r="C257" i="55"/>
  <c r="G256" i="55"/>
  <c r="C256" i="55"/>
  <c r="G255" i="55"/>
  <c r="C255" i="55"/>
  <c r="G254" i="55"/>
  <c r="C254" i="55"/>
  <c r="G253" i="55"/>
  <c r="C253" i="55"/>
  <c r="G252" i="55"/>
  <c r="C252" i="55"/>
  <c r="G251" i="55"/>
  <c r="C251" i="55"/>
  <c r="G250" i="55"/>
  <c r="C250" i="55"/>
  <c r="G249" i="55"/>
  <c r="C249" i="55"/>
  <c r="G248" i="55"/>
  <c r="C248" i="55"/>
  <c r="G247" i="55"/>
  <c r="C247" i="55"/>
  <c r="G246" i="55"/>
  <c r="C246" i="55"/>
  <c r="G245" i="55"/>
  <c r="C245" i="55"/>
  <c r="G244" i="55"/>
  <c r="C244" i="55"/>
  <c r="G243" i="55"/>
  <c r="C243" i="55"/>
  <c r="G242" i="55"/>
  <c r="C242" i="55"/>
  <c r="G241" i="55"/>
  <c r="C241" i="55"/>
  <c r="G240" i="55"/>
  <c r="C240" i="55"/>
  <c r="G239" i="55"/>
  <c r="C239" i="55"/>
  <c r="G238" i="55"/>
  <c r="C238" i="55"/>
  <c r="G237" i="55"/>
  <c r="C237" i="55"/>
  <c r="G236" i="55"/>
  <c r="C236" i="55"/>
  <c r="G235" i="55"/>
  <c r="C235" i="55"/>
  <c r="G234" i="55"/>
  <c r="C234" i="55"/>
  <c r="G233" i="55"/>
  <c r="C233" i="55"/>
  <c r="G232" i="55"/>
  <c r="C232" i="55"/>
  <c r="G231" i="55"/>
  <c r="C231" i="55"/>
  <c r="G230" i="55"/>
  <c r="C230" i="55"/>
  <c r="G229" i="55"/>
  <c r="C229" i="55"/>
  <c r="G228" i="55"/>
  <c r="C228" i="55"/>
  <c r="G227" i="55"/>
  <c r="C227" i="55"/>
  <c r="G226" i="55"/>
  <c r="C226" i="55"/>
  <c r="G225" i="55"/>
  <c r="C225" i="55"/>
  <c r="G224" i="55"/>
  <c r="C224" i="55"/>
  <c r="G223" i="55"/>
  <c r="C223" i="55"/>
  <c r="G222" i="55"/>
  <c r="C222" i="55"/>
  <c r="G221" i="55"/>
  <c r="C221" i="55"/>
  <c r="G220" i="55"/>
  <c r="C220" i="55"/>
  <c r="G219" i="55"/>
  <c r="C219" i="55"/>
  <c r="G218" i="55"/>
  <c r="C218" i="55"/>
  <c r="G217" i="55"/>
  <c r="C217" i="55"/>
  <c r="G216" i="55"/>
  <c r="C216" i="55"/>
  <c r="G215" i="55"/>
  <c r="C215" i="55"/>
  <c r="G214" i="55"/>
  <c r="C214" i="55"/>
  <c r="G213" i="55"/>
  <c r="C213" i="55"/>
  <c r="G212" i="55"/>
  <c r="C212" i="55"/>
  <c r="G211" i="55"/>
  <c r="C211" i="55"/>
  <c r="G210" i="55"/>
  <c r="C210" i="55"/>
  <c r="G209" i="55"/>
  <c r="C209" i="55"/>
  <c r="G208" i="55"/>
  <c r="C208" i="55"/>
  <c r="G207" i="55"/>
  <c r="C207" i="55"/>
  <c r="J206" i="55"/>
  <c r="G206" i="55"/>
  <c r="C206" i="55"/>
  <c r="G205" i="55"/>
  <c r="C205" i="55"/>
  <c r="G204" i="55"/>
  <c r="C204" i="55"/>
  <c r="G203" i="55"/>
  <c r="C203" i="55"/>
  <c r="G202" i="55"/>
  <c r="C202" i="55"/>
  <c r="G201" i="55"/>
  <c r="C201" i="55"/>
  <c r="G200" i="55"/>
  <c r="C200" i="55"/>
  <c r="G199" i="55"/>
  <c r="C199" i="55"/>
  <c r="G198" i="55"/>
  <c r="C198" i="55"/>
  <c r="G197" i="55"/>
  <c r="C197" i="55"/>
  <c r="G196" i="55"/>
  <c r="C196" i="55"/>
  <c r="G195" i="55"/>
  <c r="C195" i="55"/>
  <c r="G194" i="55"/>
  <c r="C194" i="55"/>
  <c r="G193" i="55"/>
  <c r="C193" i="55"/>
  <c r="G192" i="55"/>
  <c r="C192" i="55"/>
  <c r="G191" i="55"/>
  <c r="C191" i="55"/>
  <c r="G190" i="55"/>
  <c r="C190" i="55"/>
  <c r="G189" i="55"/>
  <c r="C189" i="55"/>
  <c r="G188" i="55"/>
  <c r="C188" i="55"/>
  <c r="G187" i="55"/>
  <c r="C187" i="55"/>
  <c r="G186" i="55"/>
  <c r="C186" i="55"/>
  <c r="G185" i="55"/>
  <c r="C185" i="55"/>
  <c r="G184" i="55"/>
  <c r="C184" i="55"/>
  <c r="G183" i="55"/>
  <c r="C183" i="55"/>
  <c r="G182" i="55"/>
  <c r="C182" i="55"/>
  <c r="G181" i="55"/>
  <c r="C181" i="55"/>
  <c r="G180" i="55"/>
  <c r="C180" i="55"/>
  <c r="G179" i="55"/>
  <c r="C179" i="55"/>
  <c r="G178" i="55"/>
  <c r="C178" i="55"/>
  <c r="G177" i="55"/>
  <c r="C177" i="55"/>
  <c r="G176" i="55"/>
  <c r="C176" i="55"/>
  <c r="G175" i="55"/>
  <c r="C175" i="55"/>
  <c r="G174" i="55"/>
  <c r="C174" i="55"/>
  <c r="G173" i="55"/>
  <c r="C173" i="55"/>
  <c r="G172" i="55"/>
  <c r="C172" i="55"/>
  <c r="G171" i="55"/>
  <c r="C171" i="55"/>
  <c r="G170" i="55"/>
  <c r="C170" i="55"/>
  <c r="G169" i="55"/>
  <c r="C169" i="55"/>
  <c r="G168" i="55"/>
  <c r="C168" i="55"/>
  <c r="G167" i="55"/>
  <c r="C167" i="55"/>
  <c r="G166" i="55"/>
  <c r="C166" i="55"/>
  <c r="G165" i="55"/>
  <c r="C165" i="55"/>
  <c r="G164" i="55"/>
  <c r="C164" i="55"/>
  <c r="G163" i="55"/>
  <c r="C163" i="55"/>
  <c r="G162" i="55"/>
  <c r="C162" i="55"/>
  <c r="G161" i="55"/>
  <c r="C161" i="55"/>
  <c r="G160" i="55"/>
  <c r="C160" i="55"/>
  <c r="G159" i="55"/>
  <c r="C159" i="55"/>
  <c r="G158" i="55"/>
  <c r="C158" i="55"/>
  <c r="G157" i="55"/>
  <c r="C157" i="55"/>
  <c r="G156" i="55"/>
  <c r="C156" i="55"/>
  <c r="G155" i="55"/>
  <c r="C155" i="55"/>
  <c r="G154" i="55"/>
  <c r="C154" i="55"/>
  <c r="G153" i="55"/>
  <c r="C153" i="55"/>
  <c r="G152" i="55"/>
  <c r="C152" i="55"/>
  <c r="G151" i="55"/>
  <c r="C151" i="55"/>
  <c r="G150" i="55"/>
  <c r="C150" i="55"/>
  <c r="G149" i="55"/>
  <c r="C149" i="55"/>
  <c r="G148" i="55"/>
  <c r="C148" i="55"/>
  <c r="G147" i="55"/>
  <c r="C147" i="55"/>
  <c r="G146" i="55"/>
  <c r="C146" i="55"/>
  <c r="G145" i="55"/>
  <c r="C145" i="55"/>
  <c r="G144" i="55"/>
  <c r="C144" i="55"/>
  <c r="G143" i="55"/>
  <c r="C143" i="55"/>
  <c r="J142" i="55"/>
  <c r="G142" i="55"/>
  <c r="C142" i="55"/>
  <c r="G141" i="55"/>
  <c r="C141" i="55"/>
  <c r="G140" i="55"/>
  <c r="C140" i="55"/>
  <c r="G139" i="55"/>
  <c r="C139" i="55"/>
  <c r="G138" i="55"/>
  <c r="C138" i="55"/>
  <c r="G137" i="55"/>
  <c r="C137" i="55"/>
  <c r="G136" i="55"/>
  <c r="C136" i="55"/>
  <c r="G135" i="55"/>
  <c r="C135" i="55"/>
  <c r="G134" i="55"/>
  <c r="C134" i="55"/>
  <c r="G133" i="55"/>
  <c r="C133" i="55"/>
  <c r="G132" i="55"/>
  <c r="C132" i="55"/>
  <c r="G131" i="55"/>
  <c r="C131" i="55"/>
  <c r="G130" i="55"/>
  <c r="C130" i="55"/>
  <c r="G129" i="55"/>
  <c r="C129" i="55"/>
  <c r="G128" i="55"/>
  <c r="C128" i="55"/>
  <c r="G127" i="55"/>
  <c r="C127" i="55"/>
  <c r="G126" i="55"/>
  <c r="C126" i="55"/>
  <c r="G125" i="55"/>
  <c r="C125" i="55"/>
  <c r="G124" i="55"/>
  <c r="C124" i="55"/>
  <c r="G123" i="55"/>
  <c r="C123" i="55"/>
  <c r="G122" i="55"/>
  <c r="C122" i="55"/>
  <c r="G121" i="55"/>
  <c r="C121" i="55"/>
  <c r="G120" i="55"/>
  <c r="C120" i="55"/>
  <c r="G119" i="55"/>
  <c r="C119" i="55"/>
  <c r="G118" i="55"/>
  <c r="C118" i="55"/>
  <c r="G117" i="55"/>
  <c r="C117" i="55"/>
  <c r="G116" i="55"/>
  <c r="C116" i="55"/>
  <c r="G115" i="55"/>
  <c r="C115" i="55"/>
  <c r="G114" i="55"/>
  <c r="C114" i="55"/>
  <c r="G113" i="55"/>
  <c r="C113" i="55"/>
  <c r="G112" i="55"/>
  <c r="C112" i="55"/>
  <c r="G111" i="55"/>
  <c r="C111" i="55"/>
  <c r="G110" i="55"/>
  <c r="C110" i="55"/>
  <c r="G109" i="55"/>
  <c r="C109" i="55"/>
  <c r="G108" i="55"/>
  <c r="C108" i="55"/>
  <c r="G107" i="55"/>
  <c r="C107" i="55"/>
  <c r="G106" i="55"/>
  <c r="C106" i="55"/>
  <c r="G105" i="55"/>
  <c r="C105" i="55"/>
  <c r="G104" i="55"/>
  <c r="C104" i="55"/>
  <c r="G103" i="55"/>
  <c r="C103" i="55"/>
  <c r="G102" i="55"/>
  <c r="C102" i="55"/>
  <c r="G101" i="55"/>
  <c r="C101" i="55"/>
  <c r="G100" i="55"/>
  <c r="C100" i="55"/>
  <c r="G99" i="55"/>
  <c r="C99" i="55"/>
  <c r="G98" i="55"/>
  <c r="C98" i="55"/>
  <c r="G97" i="55"/>
  <c r="C97" i="55"/>
  <c r="G96" i="55"/>
  <c r="C96" i="55"/>
  <c r="G95" i="55"/>
  <c r="C95" i="55"/>
  <c r="G94" i="55"/>
  <c r="C94" i="55"/>
  <c r="G93" i="55"/>
  <c r="C93" i="55"/>
  <c r="G92" i="55"/>
  <c r="C92" i="55"/>
  <c r="G91" i="55"/>
  <c r="C91" i="55"/>
  <c r="G90" i="55"/>
  <c r="C90" i="55"/>
  <c r="G89" i="55"/>
  <c r="C89" i="55"/>
  <c r="G88" i="55"/>
  <c r="C88" i="55"/>
  <c r="G87" i="55"/>
  <c r="C87" i="55"/>
  <c r="G86" i="55"/>
  <c r="C86" i="55"/>
  <c r="G85" i="55"/>
  <c r="C85" i="55"/>
  <c r="G84" i="55"/>
  <c r="C84" i="55"/>
  <c r="G83" i="55"/>
  <c r="C83" i="55"/>
  <c r="G82" i="55"/>
  <c r="C82" i="55"/>
  <c r="J81" i="55"/>
  <c r="G81" i="55"/>
  <c r="C81" i="55"/>
  <c r="G80" i="55"/>
  <c r="C80" i="55"/>
  <c r="G79" i="55"/>
  <c r="C79" i="55"/>
  <c r="G78" i="55"/>
  <c r="C78" i="55"/>
  <c r="G77" i="55"/>
  <c r="C77" i="55"/>
  <c r="G76" i="55"/>
  <c r="C76" i="55"/>
  <c r="G75" i="55"/>
  <c r="C75" i="55"/>
  <c r="G74" i="55"/>
  <c r="C74" i="55"/>
  <c r="G73" i="55"/>
  <c r="C73" i="55"/>
  <c r="G72" i="55"/>
  <c r="C72" i="55"/>
  <c r="G71" i="55"/>
  <c r="C71" i="55"/>
  <c r="G70" i="55"/>
  <c r="C70" i="55"/>
  <c r="G69" i="55"/>
  <c r="C69" i="55"/>
  <c r="G68" i="55"/>
  <c r="C68" i="55"/>
  <c r="G67" i="55"/>
  <c r="C67" i="55"/>
  <c r="G66" i="55"/>
  <c r="C66" i="55"/>
  <c r="G65" i="55"/>
  <c r="C65" i="55"/>
  <c r="G64" i="55"/>
  <c r="C64" i="55"/>
  <c r="G63" i="55"/>
  <c r="C63" i="55"/>
  <c r="G62" i="55"/>
  <c r="C62" i="55"/>
  <c r="G61" i="55"/>
  <c r="C61" i="55"/>
  <c r="G60" i="55"/>
  <c r="C60" i="55"/>
  <c r="G59" i="55"/>
  <c r="C59" i="55"/>
  <c r="G58" i="55"/>
  <c r="C58" i="55"/>
  <c r="G57" i="55"/>
  <c r="C57" i="55"/>
  <c r="G56" i="55"/>
  <c r="C56" i="55"/>
  <c r="G55" i="55"/>
  <c r="C55" i="55"/>
  <c r="G54" i="55"/>
  <c r="C54" i="55"/>
  <c r="G53" i="55"/>
  <c r="C53" i="55"/>
  <c r="G52" i="55"/>
  <c r="C52" i="55"/>
  <c r="G51" i="55"/>
  <c r="C51" i="55"/>
  <c r="G50" i="55"/>
  <c r="C50" i="55"/>
  <c r="G49" i="55"/>
  <c r="C49" i="55"/>
  <c r="G48" i="55"/>
  <c r="C48" i="55"/>
  <c r="G47" i="55"/>
  <c r="C47" i="55"/>
  <c r="G46" i="55"/>
  <c r="C46" i="55"/>
  <c r="G45" i="55"/>
  <c r="C45" i="55"/>
  <c r="G44" i="55"/>
  <c r="C44" i="55"/>
  <c r="G43" i="55"/>
  <c r="C43" i="55"/>
  <c r="G42" i="55"/>
  <c r="C42" i="55"/>
  <c r="G41" i="55"/>
  <c r="C41" i="55"/>
  <c r="G40" i="55"/>
  <c r="C40" i="55"/>
  <c r="G39" i="55"/>
  <c r="C39" i="55"/>
  <c r="G38" i="55"/>
  <c r="C38" i="55"/>
  <c r="G37" i="55"/>
  <c r="C37" i="55"/>
  <c r="G36" i="55"/>
  <c r="C36" i="55"/>
  <c r="G35" i="55"/>
  <c r="C35" i="55"/>
  <c r="G34" i="55"/>
  <c r="C34" i="55"/>
  <c r="G33" i="55"/>
  <c r="C33" i="55"/>
  <c r="G32" i="55"/>
  <c r="C32" i="55"/>
  <c r="G31" i="55"/>
  <c r="C31" i="55"/>
  <c r="G30" i="55"/>
  <c r="C30" i="55"/>
  <c r="G29" i="55"/>
  <c r="C29" i="55"/>
  <c r="G28" i="55"/>
  <c r="C28" i="55"/>
  <c r="G27" i="55"/>
  <c r="C27" i="55"/>
  <c r="G26" i="55"/>
  <c r="C26" i="55"/>
  <c r="G25" i="55"/>
  <c r="C25" i="55"/>
  <c r="G24" i="55"/>
  <c r="C24" i="55"/>
  <c r="G23" i="55"/>
  <c r="C23" i="55"/>
  <c r="G22" i="55"/>
  <c r="C22" i="55"/>
  <c r="G21" i="55"/>
  <c r="C21" i="55"/>
  <c r="G20" i="55"/>
  <c r="C20" i="55"/>
  <c r="G19" i="55"/>
  <c r="C19" i="55"/>
  <c r="G18" i="55"/>
  <c r="C18" i="55"/>
  <c r="G17" i="55"/>
  <c r="C17" i="55"/>
  <c r="K6" i="61" l="1"/>
  <c r="L6" i="61" s="1"/>
  <c r="N6" i="61"/>
  <c r="O6" i="61" s="1"/>
  <c r="Q6" i="61"/>
  <c r="R6" i="61" s="1"/>
  <c r="K7" i="61"/>
  <c r="L7" i="61" s="1"/>
  <c r="K8" i="61"/>
  <c r="L8" i="61" s="1"/>
  <c r="M101" i="61"/>
  <c r="M97" i="61"/>
  <c r="M93" i="61"/>
  <c r="M89" i="61"/>
  <c r="M85" i="61"/>
  <c r="M81" i="61"/>
  <c r="M77" i="61"/>
  <c r="M100" i="61"/>
  <c r="M96" i="61"/>
  <c r="M92" i="61"/>
  <c r="M88" i="61"/>
  <c r="M84" i="61"/>
  <c r="M80" i="61"/>
  <c r="M76" i="61"/>
  <c r="M72" i="61"/>
  <c r="M68" i="61"/>
  <c r="M64" i="61"/>
  <c r="M98" i="61"/>
  <c r="M74" i="61"/>
  <c r="M73" i="61"/>
  <c r="M70" i="61"/>
  <c r="M69" i="61"/>
  <c r="M66" i="61"/>
  <c r="M65" i="61"/>
  <c r="M61" i="61"/>
  <c r="M57" i="61"/>
  <c r="M53" i="61"/>
  <c r="M49" i="61"/>
  <c r="M102" i="61"/>
  <c r="M95" i="61"/>
  <c r="M91" i="61"/>
  <c r="M87" i="61"/>
  <c r="M83" i="61"/>
  <c r="M79" i="61"/>
  <c r="M75" i="61"/>
  <c r="M71" i="61"/>
  <c r="M67" i="61"/>
  <c r="M60" i="61"/>
  <c r="M56" i="61"/>
  <c r="M52" i="61"/>
  <c r="M48" i="61"/>
  <c r="M103" i="61"/>
  <c r="J100" i="61"/>
  <c r="J96" i="61"/>
  <c r="J92" i="61"/>
  <c r="J88" i="61"/>
  <c r="J84" i="61"/>
  <c r="J80" i="61"/>
  <c r="J76" i="61"/>
  <c r="J103" i="61"/>
  <c r="J99" i="61"/>
  <c r="J95" i="61"/>
  <c r="J91" i="61"/>
  <c r="J87" i="61"/>
  <c r="J83" i="61"/>
  <c r="J79" i="61"/>
  <c r="J75" i="61"/>
  <c r="J71" i="61"/>
  <c r="J67" i="61"/>
  <c r="J94" i="61"/>
  <c r="J90" i="61"/>
  <c r="J86" i="61"/>
  <c r="J82" i="61"/>
  <c r="J78" i="61"/>
  <c r="J60" i="61"/>
  <c r="J56" i="61"/>
  <c r="J52" i="61"/>
  <c r="J48" i="61"/>
  <c r="J98" i="61"/>
  <c r="J72" i="61"/>
  <c r="J68" i="61"/>
  <c r="J64" i="61"/>
  <c r="J63" i="61"/>
  <c r="J59" i="61"/>
  <c r="J55" i="61"/>
  <c r="J51" i="61"/>
  <c r="J47" i="61"/>
  <c r="P97" i="61"/>
  <c r="Q7" i="61" l="1"/>
  <c r="N7" i="61"/>
  <c r="Q8" i="61"/>
  <c r="R7" i="61"/>
  <c r="K9" i="61"/>
  <c r="E11" i="49"/>
  <c r="E10" i="49"/>
  <c r="O7" i="61" l="1"/>
  <c r="N8" i="61"/>
  <c r="K10" i="61"/>
  <c r="L9" i="61"/>
  <c r="R8" i="61"/>
  <c r="Q9" i="61"/>
  <c r="G16" i="33"/>
  <c r="G17" i="33"/>
  <c r="G20" i="33"/>
  <c r="G21" i="33"/>
  <c r="G22" i="33"/>
  <c r="G23" i="33"/>
  <c r="G24" i="33"/>
  <c r="G25" i="33"/>
  <c r="G7" i="33"/>
  <c r="G8" i="33"/>
  <c r="G9" i="33"/>
  <c r="G10" i="33"/>
  <c r="G11" i="33"/>
  <c r="G12" i="33"/>
  <c r="G13" i="33"/>
  <c r="G6" i="33"/>
  <c r="E282" i="5"/>
  <c r="E917" i="5"/>
  <c r="O8" i="61" l="1"/>
  <c r="N9" i="61"/>
  <c r="L10" i="61"/>
  <c r="K11" i="61"/>
  <c r="R9" i="61"/>
  <c r="Q10" i="61"/>
  <c r="O9" i="61" l="1"/>
  <c r="N10" i="61"/>
  <c r="L11" i="61"/>
  <c r="K12" i="61"/>
  <c r="R10" i="61"/>
  <c r="Q11" i="61"/>
  <c r="N11" i="61" l="1"/>
  <c r="O10" i="61"/>
  <c r="L12" i="61"/>
  <c r="K13" i="61"/>
  <c r="Q12" i="61"/>
  <c r="R11" i="61"/>
  <c r="O11" i="61" l="1"/>
  <c r="N12" i="61"/>
  <c r="K14" i="61"/>
  <c r="L13" i="61"/>
  <c r="R12" i="61"/>
  <c r="Q13" i="61"/>
  <c r="O12" i="61" l="1"/>
  <c r="N13" i="61"/>
  <c r="L14" i="61"/>
  <c r="K15" i="61"/>
  <c r="R13" i="61"/>
  <c r="Q14" i="61"/>
  <c r="O13" i="61" l="1"/>
  <c r="N14" i="61"/>
  <c r="R14" i="61"/>
  <c r="Q15" i="61"/>
  <c r="L15" i="61"/>
  <c r="K16" i="61"/>
  <c r="N15" i="61" l="1"/>
  <c r="O14" i="61"/>
  <c r="L16" i="61"/>
  <c r="K17" i="61"/>
  <c r="Q16" i="61"/>
  <c r="R15" i="61"/>
  <c r="O15" i="61" l="1"/>
  <c r="N16" i="61"/>
  <c r="R16" i="61"/>
  <c r="Q17" i="61"/>
  <c r="K18" i="61"/>
  <c r="L17" i="61"/>
  <c r="O16" i="61" l="1"/>
  <c r="N17" i="61"/>
  <c r="L18" i="61"/>
  <c r="K19" i="61"/>
  <c r="R17" i="61"/>
  <c r="Q18" i="61"/>
  <c r="N18" i="61" l="1"/>
  <c r="O17" i="61"/>
  <c r="Q19" i="61"/>
  <c r="R18" i="61"/>
  <c r="L19" i="61"/>
  <c r="K20" i="61"/>
  <c r="N19" i="61" l="1"/>
  <c r="O18" i="61"/>
  <c r="K21" i="61"/>
  <c r="L20" i="61"/>
  <c r="Q20" i="61"/>
  <c r="R19" i="61"/>
  <c r="O19" i="61" l="1"/>
  <c r="N20" i="61"/>
  <c r="R20" i="61"/>
  <c r="Q21" i="61"/>
  <c r="K22" i="61"/>
  <c r="L21" i="61"/>
  <c r="O20" i="61" l="1"/>
  <c r="N21" i="61"/>
  <c r="R21" i="61"/>
  <c r="Q22" i="61"/>
  <c r="L22" i="61"/>
  <c r="K23" i="61"/>
  <c r="O21" i="61" l="1"/>
  <c r="N22" i="61"/>
  <c r="R22" i="61"/>
  <c r="Q23" i="61"/>
  <c r="L23" i="61"/>
  <c r="K24" i="61"/>
  <c r="O22" i="61" l="1"/>
  <c r="N23" i="61"/>
  <c r="K25" i="61"/>
  <c r="L24" i="61"/>
  <c r="Q24" i="61"/>
  <c r="R23" i="61"/>
  <c r="O23" i="61" l="1"/>
  <c r="N24" i="61"/>
  <c r="R24" i="61"/>
  <c r="Q25" i="61"/>
  <c r="K26" i="61"/>
  <c r="L25" i="61"/>
  <c r="O24" i="61" l="1"/>
  <c r="N25" i="61"/>
  <c r="R25" i="61"/>
  <c r="Q26" i="61"/>
  <c r="L26" i="61"/>
  <c r="K27" i="61"/>
  <c r="N26" i="61" l="1"/>
  <c r="O25" i="61"/>
  <c r="L27" i="61"/>
  <c r="K28" i="61"/>
  <c r="Q27" i="61"/>
  <c r="R26" i="61"/>
  <c r="N27" i="61" l="1"/>
  <c r="O26" i="61"/>
  <c r="K29" i="61"/>
  <c r="L28" i="61"/>
  <c r="Q28" i="61"/>
  <c r="R27" i="61"/>
  <c r="N28" i="61" l="1"/>
  <c r="O27" i="61"/>
  <c r="R28" i="61"/>
  <c r="Q29" i="61"/>
  <c r="K30" i="61"/>
  <c r="L29" i="61"/>
  <c r="N29" i="61" l="1"/>
  <c r="O28" i="61"/>
  <c r="R29" i="61"/>
  <c r="Q30" i="61"/>
  <c r="L30" i="61"/>
  <c r="K31" i="61"/>
  <c r="O29" i="61" l="1"/>
  <c r="N30" i="61"/>
  <c r="Q31" i="61"/>
  <c r="R30" i="61"/>
  <c r="L31" i="61"/>
  <c r="K32" i="61"/>
  <c r="N31" i="61" l="1"/>
  <c r="O30" i="61"/>
  <c r="Q32" i="61"/>
  <c r="R31" i="61"/>
  <c r="K33" i="61"/>
  <c r="L32" i="61"/>
  <c r="O31" i="61" l="1"/>
  <c r="N32" i="61"/>
  <c r="K34" i="61"/>
  <c r="L33" i="61"/>
  <c r="R32" i="61"/>
  <c r="Q33" i="61"/>
  <c r="O32" i="61" l="1"/>
  <c r="N33" i="61"/>
  <c r="R33" i="61"/>
  <c r="Q34" i="61"/>
  <c r="L34" i="61"/>
  <c r="K35" i="61"/>
  <c r="N34" i="61" l="1"/>
  <c r="O33" i="61"/>
  <c r="R34" i="61"/>
  <c r="Q35" i="61"/>
  <c r="L35" i="61"/>
  <c r="K36" i="61"/>
  <c r="N35" i="61" l="1"/>
  <c r="O34" i="61"/>
  <c r="L36" i="61"/>
  <c r="K37" i="61"/>
  <c r="Q36" i="61"/>
  <c r="R35" i="61"/>
  <c r="O35" i="61" l="1"/>
  <c r="N36" i="61"/>
  <c r="K38" i="61"/>
  <c r="L37" i="61"/>
  <c r="R36" i="61"/>
  <c r="Q37" i="61"/>
  <c r="O36" i="61" l="1"/>
  <c r="N37" i="61"/>
  <c r="L38" i="61"/>
  <c r="K39" i="61"/>
  <c r="R37" i="61"/>
  <c r="Q38" i="61"/>
  <c r="O37" i="61" l="1"/>
  <c r="N38" i="61"/>
  <c r="R38" i="61"/>
  <c r="Q39" i="61"/>
  <c r="L39" i="61"/>
  <c r="K40" i="61"/>
  <c r="N39" i="61" l="1"/>
  <c r="O38" i="61"/>
  <c r="L40" i="61"/>
  <c r="K41" i="61"/>
  <c r="Q40" i="61"/>
  <c r="R39" i="61"/>
  <c r="O39" i="61" l="1"/>
  <c r="N40" i="61"/>
  <c r="K42" i="61"/>
  <c r="L41" i="61"/>
  <c r="R40" i="61"/>
  <c r="Q41" i="61"/>
  <c r="O40" i="61" l="1"/>
  <c r="N41" i="61"/>
  <c r="R41" i="61"/>
  <c r="Q42" i="61"/>
  <c r="L42" i="61"/>
  <c r="K43" i="61"/>
  <c r="O41" i="61" l="1"/>
  <c r="N42" i="61"/>
  <c r="L43" i="61"/>
  <c r="K44" i="61"/>
  <c r="R42" i="61"/>
  <c r="Q43" i="61"/>
  <c r="N43" i="61" l="1"/>
  <c r="O42" i="61"/>
  <c r="Q44" i="61"/>
  <c r="R43" i="61"/>
  <c r="L44" i="61"/>
  <c r="K45" i="61"/>
  <c r="N44" i="61" l="1"/>
  <c r="O43" i="61"/>
  <c r="K46" i="61"/>
  <c r="L45" i="61"/>
  <c r="R44" i="61"/>
  <c r="Q45" i="61"/>
  <c r="O44" i="61" l="1"/>
  <c r="N45" i="61"/>
  <c r="R45" i="61"/>
  <c r="Q46" i="61"/>
  <c r="L46" i="61"/>
  <c r="K47" i="61"/>
  <c r="N46" i="61" l="1"/>
  <c r="O45" i="61"/>
  <c r="L47" i="61"/>
  <c r="K48" i="61"/>
  <c r="R46" i="61"/>
  <c r="Q47" i="61"/>
  <c r="O46" i="61" l="1"/>
  <c r="N47" i="61"/>
  <c r="R47" i="61"/>
  <c r="Q48" i="61"/>
  <c r="L48" i="61"/>
  <c r="K49" i="61"/>
  <c r="O47" i="61" l="1"/>
  <c r="N48" i="61"/>
  <c r="L49" i="61"/>
  <c r="K50" i="61"/>
  <c r="R48" i="61"/>
  <c r="Q49" i="61"/>
  <c r="O48" i="61" l="1"/>
  <c r="N49" i="61"/>
  <c r="R49" i="61"/>
  <c r="Q50" i="61"/>
  <c r="L50" i="61"/>
  <c r="K51" i="61"/>
  <c r="O49" i="61" l="1"/>
  <c r="N50" i="61"/>
  <c r="R50" i="61"/>
  <c r="Q51" i="61"/>
  <c r="L51" i="61"/>
  <c r="K52" i="61"/>
  <c r="O50" i="61" l="1"/>
  <c r="N51" i="61"/>
  <c r="L52" i="61"/>
  <c r="K53" i="61"/>
  <c r="R51" i="61"/>
  <c r="Q52" i="61"/>
  <c r="N52" i="61" l="1"/>
  <c r="O51" i="61"/>
  <c r="R52" i="61"/>
  <c r="Q53" i="61"/>
  <c r="L53" i="61"/>
  <c r="K54" i="61"/>
  <c r="O52" i="61" l="1"/>
  <c r="N53" i="61"/>
  <c r="L54" i="61"/>
  <c r="K55" i="61"/>
  <c r="R53" i="61"/>
  <c r="Q54" i="61"/>
  <c r="O53" i="61" l="1"/>
  <c r="N54" i="61"/>
  <c r="R54" i="61"/>
  <c r="Q55" i="61"/>
  <c r="L55" i="61"/>
  <c r="K56" i="61"/>
  <c r="N55" i="61" l="1"/>
  <c r="O54" i="61"/>
  <c r="R55" i="61"/>
  <c r="Q56" i="61"/>
  <c r="L56" i="61"/>
  <c r="K57" i="61"/>
  <c r="N56" i="61" l="1"/>
  <c r="O55" i="61"/>
  <c r="L57" i="61"/>
  <c r="K58" i="61"/>
  <c r="Q57" i="61"/>
  <c r="R56" i="61"/>
  <c r="O56" i="61" l="1"/>
  <c r="N57" i="61"/>
  <c r="L58" i="61"/>
  <c r="K59" i="61"/>
  <c r="R57" i="61"/>
  <c r="Q58" i="61"/>
  <c r="O57" i="61" l="1"/>
  <c r="N58" i="61"/>
  <c r="R58" i="61"/>
  <c r="Q59" i="61"/>
  <c r="L59" i="61"/>
  <c r="K60" i="61"/>
  <c r="O58" i="61" l="1"/>
  <c r="N59" i="61"/>
  <c r="R59" i="61"/>
  <c r="Q60" i="61"/>
  <c r="L60" i="61"/>
  <c r="K61" i="61"/>
  <c r="O59" i="61" l="1"/>
  <c r="N60" i="61"/>
  <c r="L61" i="61"/>
  <c r="K62" i="61"/>
  <c r="Q61" i="61"/>
  <c r="R60" i="61"/>
  <c r="O60" i="61" l="1"/>
  <c r="N61" i="61"/>
  <c r="L62" i="61"/>
  <c r="K63" i="61"/>
  <c r="R61" i="61"/>
  <c r="Q62" i="61"/>
  <c r="N62" i="61" l="1"/>
  <c r="O61" i="61"/>
  <c r="R62" i="61"/>
  <c r="Q63" i="61"/>
  <c r="L63" i="61"/>
  <c r="K64" i="61"/>
  <c r="O62" i="61" l="1"/>
  <c r="N63" i="61"/>
  <c r="L64" i="61"/>
  <c r="K65" i="61"/>
  <c r="R63" i="61"/>
  <c r="Q64" i="61"/>
  <c r="O63" i="61" l="1"/>
  <c r="N64" i="61"/>
  <c r="Q65" i="61"/>
  <c r="R64" i="61"/>
  <c r="L65" i="61"/>
  <c r="K66" i="61"/>
  <c r="O64" i="61" l="1"/>
  <c r="N65" i="61"/>
  <c r="L66" i="61"/>
  <c r="K67" i="61"/>
  <c r="R65" i="61"/>
  <c r="Q66" i="61"/>
  <c r="O65" i="61" l="1"/>
  <c r="N66" i="61"/>
  <c r="L67" i="61"/>
  <c r="K68" i="61"/>
  <c r="R66" i="61"/>
  <c r="Q67" i="61"/>
  <c r="O66" i="61" l="1"/>
  <c r="N67" i="61"/>
  <c r="R67" i="61"/>
  <c r="Q68" i="61"/>
  <c r="L68" i="61"/>
  <c r="K69" i="61"/>
  <c r="O67" i="61" l="1"/>
  <c r="N68" i="61"/>
  <c r="L69" i="61"/>
  <c r="K70" i="61"/>
  <c r="Q69" i="61"/>
  <c r="R68" i="61"/>
  <c r="O68" i="61" l="1"/>
  <c r="N69" i="61"/>
  <c r="L70" i="61"/>
  <c r="K71" i="61"/>
  <c r="R69" i="61"/>
  <c r="Q70" i="61"/>
  <c r="O69" i="61" l="1"/>
  <c r="N70" i="61"/>
  <c r="R70" i="61"/>
  <c r="Q71" i="61"/>
  <c r="L71" i="61"/>
  <c r="K72" i="61"/>
  <c r="O70" i="61" l="1"/>
  <c r="N71" i="61"/>
  <c r="R71" i="61"/>
  <c r="Q72" i="61"/>
  <c r="L72" i="61"/>
  <c r="K73" i="61"/>
  <c r="O71" i="61" l="1"/>
  <c r="N72" i="61"/>
  <c r="L73" i="61"/>
  <c r="K74" i="61"/>
  <c r="Q73" i="61"/>
  <c r="R72" i="61"/>
  <c r="O72" i="61" l="1"/>
  <c r="N73" i="61"/>
  <c r="L74" i="61"/>
  <c r="K75" i="61"/>
  <c r="R73" i="61"/>
  <c r="Q74" i="61"/>
  <c r="N74" i="61" l="1"/>
  <c r="O73" i="61"/>
  <c r="L75" i="61"/>
  <c r="K76" i="61"/>
  <c r="R74" i="61"/>
  <c r="Q75" i="61"/>
  <c r="O74" i="61" l="1"/>
  <c r="N75" i="61"/>
  <c r="L76" i="61"/>
  <c r="K77" i="61"/>
  <c r="R75" i="61"/>
  <c r="Q76" i="61"/>
  <c r="O75" i="61" l="1"/>
  <c r="N76" i="61"/>
  <c r="Q77" i="61"/>
  <c r="R76" i="61"/>
  <c r="L77" i="61"/>
  <c r="K78" i="61"/>
  <c r="N77" i="61" l="1"/>
  <c r="O76" i="61"/>
  <c r="L78" i="61"/>
  <c r="K79" i="61"/>
  <c r="Q78" i="61"/>
  <c r="R77" i="61"/>
  <c r="O77" i="61" l="1"/>
  <c r="N78" i="61"/>
  <c r="L79" i="61"/>
  <c r="K80" i="61"/>
  <c r="Q79" i="61"/>
  <c r="R78" i="61"/>
  <c r="O78" i="61" l="1"/>
  <c r="N79" i="61"/>
  <c r="L80" i="61"/>
  <c r="K81" i="61"/>
  <c r="R79" i="61"/>
  <c r="Q80" i="61"/>
  <c r="O79" i="61" l="1"/>
  <c r="N80" i="61"/>
  <c r="L81" i="61"/>
  <c r="K82" i="61"/>
  <c r="Q81" i="61"/>
  <c r="R80" i="61"/>
  <c r="O80" i="61" l="1"/>
  <c r="N81" i="61"/>
  <c r="L82" i="61"/>
  <c r="K83" i="61"/>
  <c r="Q82" i="61"/>
  <c r="R81" i="61"/>
  <c r="O81" i="61" l="1"/>
  <c r="N82" i="61"/>
  <c r="L83" i="61"/>
  <c r="K84" i="61"/>
  <c r="Q83" i="61"/>
  <c r="R82" i="61"/>
  <c r="O82" i="61" l="1"/>
  <c r="N83" i="61"/>
  <c r="L84" i="61"/>
  <c r="K85" i="61"/>
  <c r="R83" i="61"/>
  <c r="Q84" i="61"/>
  <c r="O83" i="61" l="1"/>
  <c r="N84" i="61"/>
  <c r="L85" i="61"/>
  <c r="K86" i="61"/>
  <c r="Q85" i="61"/>
  <c r="R84" i="61"/>
  <c r="O84" i="61" l="1"/>
  <c r="N85" i="61"/>
  <c r="L86" i="61"/>
  <c r="K87" i="61"/>
  <c r="Q86" i="61"/>
  <c r="R85" i="61"/>
  <c r="O85" i="61" l="1"/>
  <c r="N86" i="61"/>
  <c r="L87" i="61"/>
  <c r="K88" i="61"/>
  <c r="Q87" i="61"/>
  <c r="R86" i="61"/>
  <c r="O86" i="61" l="1"/>
  <c r="N87" i="61"/>
  <c r="L88" i="61"/>
  <c r="K89" i="61"/>
  <c r="R87" i="61"/>
  <c r="Q88" i="61"/>
  <c r="O87" i="61" l="1"/>
  <c r="N88" i="61"/>
  <c r="L89" i="61"/>
  <c r="K90" i="61"/>
  <c r="Q89" i="61"/>
  <c r="R88" i="61"/>
  <c r="O88" i="61" l="1"/>
  <c r="N89" i="61"/>
  <c r="Q90" i="61"/>
  <c r="R89" i="61"/>
  <c r="L90" i="61"/>
  <c r="K91" i="61"/>
  <c r="O89" i="61" l="1"/>
  <c r="N90" i="61"/>
  <c r="Q91" i="61"/>
  <c r="R90" i="61"/>
  <c r="L91" i="61"/>
  <c r="K92" i="61"/>
  <c r="O90" i="61" l="1"/>
  <c r="N91" i="61"/>
  <c r="L92" i="61"/>
  <c r="K93" i="61"/>
  <c r="R91" i="61"/>
  <c r="Q92" i="61"/>
  <c r="O91" i="61" l="1"/>
  <c r="N92" i="61"/>
  <c r="Q93" i="61"/>
  <c r="R92" i="61"/>
  <c r="L93" i="61"/>
  <c r="K94" i="61"/>
  <c r="O92" i="61" l="1"/>
  <c r="N93" i="61"/>
  <c r="L94" i="61"/>
  <c r="K95" i="61"/>
  <c r="Q94" i="61"/>
  <c r="R93" i="61"/>
  <c r="O93" i="61" l="1"/>
  <c r="N94" i="61"/>
  <c r="L95" i="61"/>
  <c r="K96" i="61"/>
  <c r="Q95" i="61"/>
  <c r="R94" i="61"/>
  <c r="O94" i="61" l="1"/>
  <c r="N95" i="61"/>
  <c r="L96" i="61"/>
  <c r="K97" i="61"/>
  <c r="R95" i="61"/>
  <c r="Q96" i="61"/>
  <c r="O95" i="61" l="1"/>
  <c r="N96" i="61"/>
  <c r="R96" i="61"/>
  <c r="Q97" i="61"/>
  <c r="L97" i="61"/>
  <c r="K98" i="61"/>
  <c r="O96" i="61" l="1"/>
  <c r="N97" i="61"/>
  <c r="L98" i="61"/>
  <c r="K99" i="61"/>
  <c r="Q98" i="61"/>
  <c r="R97" i="61"/>
  <c r="O97" i="61" l="1"/>
  <c r="N98" i="61"/>
  <c r="R98" i="61"/>
  <c r="Q99" i="61"/>
  <c r="L99" i="61"/>
  <c r="K100" i="61"/>
  <c r="O98" i="61" l="1"/>
  <c r="N99" i="61"/>
  <c r="R99" i="61"/>
  <c r="Q100" i="61"/>
  <c r="L100" i="61"/>
  <c r="K101" i="61"/>
  <c r="O99" i="61" l="1"/>
  <c r="N100" i="61"/>
  <c r="L101" i="61"/>
  <c r="K102" i="61"/>
  <c r="R100" i="61"/>
  <c r="Q101" i="61"/>
  <c r="O100" i="61" l="1"/>
  <c r="N101" i="61"/>
  <c r="L102" i="61"/>
  <c r="K103" i="61"/>
  <c r="L103" i="61" s="1"/>
  <c r="R101" i="61"/>
  <c r="Q102" i="61"/>
  <c r="O101" i="61" l="1"/>
  <c r="N102" i="61"/>
  <c r="R102" i="61"/>
  <c r="Q103" i="61"/>
  <c r="R103" i="61" s="1"/>
  <c r="O102" i="61" l="1"/>
  <c r="N103" i="61"/>
  <c r="O103" i="61" s="1"/>
</calcChain>
</file>

<file path=xl/sharedStrings.xml><?xml version="1.0" encoding="utf-8"?>
<sst xmlns="http://schemas.openxmlformats.org/spreadsheetml/2006/main" count="3086" uniqueCount="1419">
  <si>
    <t>This version</t>
  </si>
  <si>
    <t>Date</t>
  </si>
  <si>
    <t>Revised by</t>
  </si>
  <si>
    <t>FRED Graph Observations</t>
  </si>
  <si>
    <t>Federal Reserve Economic Data</t>
  </si>
  <si>
    <t>Link: https://fred.stlouisfed.org</t>
  </si>
  <si>
    <t>Help: https://fredhelp.stlouisfed.org</t>
  </si>
  <si>
    <t>Economic Research Division</t>
  </si>
  <si>
    <t>Federal Reserve Bank of St. Louis</t>
  </si>
  <si>
    <t>GFDEGDQ188S</t>
  </si>
  <si>
    <t>Federal Debt: Total Public Debt as Percent of Gross Domestic Product, Percent of GDP, Quarterly, Seasonally Adjusted</t>
  </si>
  <si>
    <t>Frequency: Quarterly</t>
  </si>
  <si>
    <t>observation_date</t>
  </si>
  <si>
    <t>*Close price adjusted for splits.**Adjusted close price adjusted for splits and dividend and/or capital gain distributions.</t>
  </si>
  <si>
    <t>Open</t>
  </si>
  <si>
    <t>High</t>
  </si>
  <si>
    <t>Low</t>
  </si>
  <si>
    <t>Source: Yahoo Finance, accessed Nov. 4, 2021  https://finance.yahoo.com/quote/%5EGSPC/history?period1=-1325635200&amp;period2=1635984000&amp;interval=1d&amp;filter=history&amp;frequency=1d&amp;includeAdjustedClose=true</t>
  </si>
  <si>
    <t>Frequency: Weekly, As of Wednesday</t>
  </si>
  <si>
    <t>WALCL</t>
  </si>
  <si>
    <t>Assets: Total Assets: Total Assets (Less Eliminations from Consolidation): Wednesday Level, Millions of U.S. Dollars, Weekly, Not Seasonally Adjusted</t>
  </si>
  <si>
    <t>Board of Governors of the Federal Reserve System (US), Assets: Total Assets: Total Assets (Less Eliminations from Consolidation): Wednesday Level [WALCL], retrieved from FRED, Federal Reserve Bank of St. Louis; https://fred.stlouisfed.org/series/WALCL, November 4, 2021.</t>
  </si>
  <si>
    <t>Citation</t>
  </si>
  <si>
    <t>Source: FRED https://fred.stlouisfed.org/series/WALCL</t>
  </si>
  <si>
    <t>Frequency: Daily</t>
  </si>
  <si>
    <t>DTWEXBGS</t>
  </si>
  <si>
    <t>Trade Weighted U.S. Dollar Index: Broad, Goods and Services, Index Jan 2006=100, Daily, Not Seasonally Adjusted</t>
  </si>
  <si>
    <t>Source: FRED https://fred.stlouisfed.org/series/DTWEXBGS</t>
  </si>
  <si>
    <r>
      <t>Citation:</t>
    </r>
    <r>
      <rPr>
        <sz val="11"/>
        <color theme="1"/>
        <rFont val="Calibri"/>
        <family val="2"/>
        <scheme val="minor"/>
      </rPr>
      <t xml:space="preserve">  Board of Governors of the Federal Reserve System (US), Trade Weighted U.S. Dollar Index: Broad, Goods and Services [DTWEXBGS], retrieved from FRED, Federal Reserve Bank of St. Louis; https://fred.stlouisfed.org/series/DTWEXBGS, November 4, 2021.</t>
    </r>
  </si>
  <si>
    <t>Frequency: Daily, Close</t>
  </si>
  <si>
    <t>A939RX0Q048SBEA</t>
  </si>
  <si>
    <t>Real gross domestic product per capita, Chained 2012 Dollars, Quarterly, Seasonally Adjusted Annual Rate</t>
  </si>
  <si>
    <t>Source: FRED St. Louis Fed, https://fred.stlouisfed.org/series/A939RX0Q048SBEA</t>
  </si>
  <si>
    <t>Citation: U.S. Bureau of Economic Analysis, Real gross domestic product per capita [A939RX0Q048SBEA], retrieved from FRED, Federal Reserve Bank of St. Louis; https://fred.stlouisfed.org/series/A939RX0Q048SBEA, November 9, 2021.</t>
  </si>
  <si>
    <t>GDP/Capita</t>
  </si>
  <si>
    <t>= Increase in Fed assets, March 4, 2020 to Oct 27, 2021 (millions)</t>
  </si>
  <si>
    <t>= Increase in Fed assets, Jan. 2, 2008 to Dec. 31, 2013 (millions)</t>
  </si>
  <si>
    <t>By Age Group</t>
  </si>
  <si>
    <t>18-29</t>
  </si>
  <si>
    <t>30-39</t>
  </si>
  <si>
    <t>40-49</t>
  </si>
  <si>
    <t>50-64</t>
  </si>
  <si>
    <t>65-74</t>
  </si>
  <si>
    <t>75-84</t>
  </si>
  <si>
    <t>85+</t>
  </si>
  <si>
    <t>% of Population</t>
  </si>
  <si>
    <t>Years 0-17</t>
  </si>
  <si>
    <t>By Gender</t>
  </si>
  <si>
    <t>Male</t>
  </si>
  <si>
    <t>Female</t>
  </si>
  <si>
    <t>By Race/Ethnicity</t>
  </si>
  <si>
    <t>Hispanic/Latino</t>
  </si>
  <si>
    <t>Native American</t>
  </si>
  <si>
    <t>Asian</t>
  </si>
  <si>
    <t>Black</t>
  </si>
  <si>
    <t>White</t>
  </si>
  <si>
    <t>Other</t>
  </si>
  <si>
    <t>Ratio % Deaths to % Population</t>
  </si>
  <si>
    <t>Incidence of COVID-19 Cases and Deaths Relative to U.S. Population</t>
  </si>
  <si>
    <t>IRLTLT01USA156N</t>
  </si>
  <si>
    <t>Long-Term Government Bond Yields: 10-year: Main (Including Benchmark) for the United States, Percent, Annual, Not Seasonally Adjusted</t>
  </si>
  <si>
    <t>NGDPPOT</t>
  </si>
  <si>
    <t>Nominal Potential Gross Domestic Product, Billions of Dollars, Quarterly, Not Seasonally Adjusted</t>
  </si>
  <si>
    <t>Frequency: Annual</t>
  </si>
  <si>
    <t>1958-12-31 00:00:00</t>
  </si>
  <si>
    <t>Dec. 1958</t>
  </si>
  <si>
    <t>1959-01-31 00:00:00</t>
  </si>
  <si>
    <t>-</t>
  </si>
  <si>
    <t>1959-02-28 00:00:00</t>
  </si>
  <si>
    <t>1959-03-31 00:00:00</t>
  </si>
  <si>
    <t>1959-04-30 00:00:00</t>
  </si>
  <si>
    <t>1959-05-31 00:00:00</t>
  </si>
  <si>
    <t>1959-06-30 00:00:00</t>
  </si>
  <si>
    <t>1959-07-31 00:00:00</t>
  </si>
  <si>
    <t>1959-08-31 00:00:00</t>
  </si>
  <si>
    <t>1959-09-30 00:00:00</t>
  </si>
  <si>
    <t>1959-10-31 00:00:00</t>
  </si>
  <si>
    <t>1959-11-30 00:00:00</t>
  </si>
  <si>
    <t>1959-12-31 00:00:00</t>
  </si>
  <si>
    <t>Dec. 1959</t>
  </si>
  <si>
    <t>1960-01-31 00:00:00</t>
  </si>
  <si>
    <t>1960-02-29 00:00:00</t>
  </si>
  <si>
    <t>1960-03-31 00:00:00</t>
  </si>
  <si>
    <t>1960-04-30 00:00:00</t>
  </si>
  <si>
    <t>1960-05-31 00:00:00</t>
  </si>
  <si>
    <t>1960-06-30 00:00:00</t>
  </si>
  <si>
    <t>1960-07-31 00:00:00</t>
  </si>
  <si>
    <t>1960-08-31 00:00:00</t>
  </si>
  <si>
    <t>1960-09-30 00:00:00</t>
  </si>
  <si>
    <t>1960-10-31 00:00:00</t>
  </si>
  <si>
    <t>1960-11-30 00:00:00</t>
  </si>
  <si>
    <t>1960-12-31 00:00:00</t>
  </si>
  <si>
    <t>Dec. 1960</t>
  </si>
  <si>
    <t>1961-01-31 00:00:00</t>
  </si>
  <si>
    <t>1961-02-28 00:00:00</t>
  </si>
  <si>
    <t>1961-03-31 00:00:00</t>
  </si>
  <si>
    <t>1961-04-30 00:00:00</t>
  </si>
  <si>
    <t>1961-05-31 00:00:00</t>
  </si>
  <si>
    <t>1961-06-30 00:00:00</t>
  </si>
  <si>
    <t>1961-07-31 00:00:00</t>
  </si>
  <si>
    <t>1961-08-31 00:00:00</t>
  </si>
  <si>
    <t>1961-09-30 00:00:00</t>
  </si>
  <si>
    <t>1961-10-31 00:00:00</t>
  </si>
  <si>
    <t>1961-11-30 00:00:00</t>
  </si>
  <si>
    <t>1961-12-31 00:00:00</t>
  </si>
  <si>
    <t>Dec. 1961</t>
  </si>
  <si>
    <t>1962-01-31 00:00:00</t>
  </si>
  <si>
    <t>1962-02-28 00:00:00</t>
  </si>
  <si>
    <t>1962-03-31 00:00:00</t>
  </si>
  <si>
    <t>1962-04-30 00:00:00</t>
  </si>
  <si>
    <t>1962-05-31 00:00:00</t>
  </si>
  <si>
    <t>1962-06-30 00:00:00</t>
  </si>
  <si>
    <t>1962-07-31 00:00:00</t>
  </si>
  <si>
    <t>1962-08-31 00:00:00</t>
  </si>
  <si>
    <t>1962-09-30 00:00:00</t>
  </si>
  <si>
    <t>1962-10-31 00:00:00</t>
  </si>
  <si>
    <t>1962-11-30 00:00:00</t>
  </si>
  <si>
    <t>1962-12-31 00:00:00</t>
  </si>
  <si>
    <t>Dec. 1962</t>
  </si>
  <si>
    <t>1963-01-31 00:00:00</t>
  </si>
  <si>
    <t>1963-02-28 00:00:00</t>
  </si>
  <si>
    <t>1963-03-31 00:00:00</t>
  </si>
  <si>
    <t>1963-04-30 00:00:00</t>
  </si>
  <si>
    <t>1963-05-31 00:00:00</t>
  </si>
  <si>
    <t>1963-06-30 00:00:00</t>
  </si>
  <si>
    <t>1963-07-31 00:00:00</t>
  </si>
  <si>
    <t>1963-08-31 00:00:00</t>
  </si>
  <si>
    <t>1963-09-30 00:00:00</t>
  </si>
  <si>
    <t>1963-10-31 00:00:00</t>
  </si>
  <si>
    <t>1963-11-30 00:00:00</t>
  </si>
  <si>
    <t>1963-12-31 00:00:00</t>
  </si>
  <si>
    <t>Dec. 1963</t>
  </si>
  <si>
    <t>1964-01-31 00:00:00</t>
  </si>
  <si>
    <t>1964-02-29 00:00:00</t>
  </si>
  <si>
    <t>1964-03-31 00:00:00</t>
  </si>
  <si>
    <t>1964-04-30 00:00:00</t>
  </si>
  <si>
    <t>1964-05-31 00:00:00</t>
  </si>
  <si>
    <t>1964-06-30 00:00:00</t>
  </si>
  <si>
    <t>1964-07-31 00:00:00</t>
  </si>
  <si>
    <t>1964-08-31 00:00:00</t>
  </si>
  <si>
    <t>1964-09-30 00:00:00</t>
  </si>
  <si>
    <t>1964-10-31 00:00:00</t>
  </si>
  <si>
    <t>1964-11-30 00:00:00</t>
  </si>
  <si>
    <t>1964-12-31 00:00:00</t>
  </si>
  <si>
    <t>Dec. 1964</t>
  </si>
  <si>
    <t>1965-01-31 00:00:00</t>
  </si>
  <si>
    <t>1965-02-28 00:00:00</t>
  </si>
  <si>
    <t>1965-03-31 00:00:00</t>
  </si>
  <si>
    <t>1965-04-30 00:00:00</t>
  </si>
  <si>
    <t>1965-05-31 00:00:00</t>
  </si>
  <si>
    <t>1965-06-30 00:00:00</t>
  </si>
  <si>
    <t>1965-07-31 00:00:00</t>
  </si>
  <si>
    <t>1965-08-31 00:00:00</t>
  </si>
  <si>
    <t>1965-09-30 00:00:00</t>
  </si>
  <si>
    <t>1965-10-31 00:00:00</t>
  </si>
  <si>
    <t>1965-11-30 00:00:00</t>
  </si>
  <si>
    <t>1965-12-31 00:00:00</t>
  </si>
  <si>
    <t>Dec. 1965</t>
  </si>
  <si>
    <t>1966-01-31 00:00:00</t>
  </si>
  <si>
    <t>1966-02-28 00:00:00</t>
  </si>
  <si>
    <t>1966-03-31 00:00:00</t>
  </si>
  <si>
    <t>1966-04-30 00:00:00</t>
  </si>
  <si>
    <t>1966-05-31 00:00:00</t>
  </si>
  <si>
    <t>1966-06-30 00:00:00</t>
  </si>
  <si>
    <t>1966-07-31 00:00:00</t>
  </si>
  <si>
    <t>1966-08-31 00:00:00</t>
  </si>
  <si>
    <t>1966-09-30 00:00:00</t>
  </si>
  <si>
    <t>1966-10-31 00:00:00</t>
  </si>
  <si>
    <t>1966-11-30 00:00:00</t>
  </si>
  <si>
    <t>1966-12-31 00:00:00</t>
  </si>
  <si>
    <t>Dec. 1966</t>
  </si>
  <si>
    <t>1967-01-31 00:00:00</t>
  </si>
  <si>
    <t>1967-02-28 00:00:00</t>
  </si>
  <si>
    <t>1967-03-31 00:00:00</t>
  </si>
  <si>
    <t>1967-04-30 00:00:00</t>
  </si>
  <si>
    <t>1967-05-31 00:00:00</t>
  </si>
  <si>
    <t>1967-06-30 00:00:00</t>
  </si>
  <si>
    <t>1967-07-31 00:00:00</t>
  </si>
  <si>
    <t>1967-08-31 00:00:00</t>
  </si>
  <si>
    <t>1967-09-30 00:00:00</t>
  </si>
  <si>
    <t>1967-10-31 00:00:00</t>
  </si>
  <si>
    <t>1967-11-30 00:00:00</t>
  </si>
  <si>
    <t>1967-12-31 00:00:00</t>
  </si>
  <si>
    <t>Dec. 1967</t>
  </si>
  <si>
    <t>1968-01-31 00:00:00</t>
  </si>
  <si>
    <t>1968-02-29 00:00:00</t>
  </si>
  <si>
    <t>1968-03-31 00:00:00</t>
  </si>
  <si>
    <t>1968-04-30 00:00:00</t>
  </si>
  <si>
    <t>1968-05-31 00:00:00</t>
  </si>
  <si>
    <t>1968-06-30 00:00:00</t>
  </si>
  <si>
    <t>1968-07-31 00:00:00</t>
  </si>
  <si>
    <t>1968-08-31 00:00:00</t>
  </si>
  <si>
    <t>1968-09-30 00:00:00</t>
  </si>
  <si>
    <t>1968-10-31 00:00:00</t>
  </si>
  <si>
    <t>1968-11-30 00:00:00</t>
  </si>
  <si>
    <t>1968-12-31 00:00:00</t>
  </si>
  <si>
    <t>Dec. 1968</t>
  </si>
  <si>
    <t>1969-01-31 00:00:00</t>
  </si>
  <si>
    <t>1969-02-28 00:00:00</t>
  </si>
  <si>
    <t>1969-03-31 00:00:00</t>
  </si>
  <si>
    <t>1969-04-30 00:00:00</t>
  </si>
  <si>
    <t>1969-05-31 00:00:00</t>
  </si>
  <si>
    <t>1969-06-30 00:00:00</t>
  </si>
  <si>
    <t>1969-07-31 00:00:00</t>
  </si>
  <si>
    <t>1969-08-31 00:00:00</t>
  </si>
  <si>
    <t>1969-09-30 00:00:00</t>
  </si>
  <si>
    <t>1969-10-31 00:00:00</t>
  </si>
  <si>
    <t>1969-11-30 00:00:00</t>
  </si>
  <si>
    <t>1969-12-31 00:00:00</t>
  </si>
  <si>
    <t>Dec. 1969</t>
  </si>
  <si>
    <t>1970-01-31 00:00:00</t>
  </si>
  <si>
    <t>1970-02-28 00:00:00</t>
  </si>
  <si>
    <t>1970-03-31 00:00:00</t>
  </si>
  <si>
    <t>1970-04-30 00:00:00</t>
  </si>
  <si>
    <t>1970-05-31 00:00:00</t>
  </si>
  <si>
    <t>1970-06-30 00:00:00</t>
  </si>
  <si>
    <t>1970-07-31 00:00:00</t>
  </si>
  <si>
    <t>1970-08-31 00:00:00</t>
  </si>
  <si>
    <t>1970-09-30 00:00:00</t>
  </si>
  <si>
    <t>1970-10-31 00:00:00</t>
  </si>
  <si>
    <t>1970-11-30 00:00:00</t>
  </si>
  <si>
    <t>1970-12-31 00:00:00</t>
  </si>
  <si>
    <t>Dec. 1970</t>
  </si>
  <si>
    <t>1971-01-31 00:00:00</t>
  </si>
  <si>
    <t>1971-02-28 00:00:00</t>
  </si>
  <si>
    <t>1971-03-31 00:00:00</t>
  </si>
  <si>
    <t>1971-04-30 00:00:00</t>
  </si>
  <si>
    <t>1971-05-31 00:00:00</t>
  </si>
  <si>
    <t>1971-06-30 00:00:00</t>
  </si>
  <si>
    <t>1971-07-31 00:00:00</t>
  </si>
  <si>
    <t>1971-08-31 00:00:00</t>
  </si>
  <si>
    <t>1971-09-30 00:00:00</t>
  </si>
  <si>
    <t>1971-10-31 00:00:00</t>
  </si>
  <si>
    <t>1971-11-30 00:00:00</t>
  </si>
  <si>
    <t>1971-12-31 00:00:00</t>
  </si>
  <si>
    <t>Dec. 1971</t>
  </si>
  <si>
    <t>1972-01-31 00:00:00</t>
  </si>
  <si>
    <t>1972-02-29 00:00:00</t>
  </si>
  <si>
    <t>1972-03-31 00:00:00</t>
  </si>
  <si>
    <t>1972-04-30 00:00:00</t>
  </si>
  <si>
    <t>1972-05-31 00:00:00</t>
  </si>
  <si>
    <t>1972-06-30 00:00:00</t>
  </si>
  <si>
    <t>1972-07-31 00:00:00</t>
  </si>
  <si>
    <t>1972-08-31 00:00:00</t>
  </si>
  <si>
    <t>1972-09-30 00:00:00</t>
  </si>
  <si>
    <t>1972-10-31 00:00:00</t>
  </si>
  <si>
    <t>1972-11-30 00:00:00</t>
  </si>
  <si>
    <t>1972-12-31 00:00:00</t>
  </si>
  <si>
    <t>Dec. 1972</t>
  </si>
  <si>
    <t>1973-01-31 00:00:00</t>
  </si>
  <si>
    <t>1973-02-28 00:00:00</t>
  </si>
  <si>
    <t>1973-03-31 00:00:00</t>
  </si>
  <si>
    <t>1973-04-30 00:00:00</t>
  </si>
  <si>
    <t>1973-05-31 00:00:00</t>
  </si>
  <si>
    <t>1973-06-30 00:00:00</t>
  </si>
  <si>
    <t>1973-07-31 00:00:00</t>
  </si>
  <si>
    <t>1973-08-31 00:00:00</t>
  </si>
  <si>
    <t>1973-09-30 00:00:00</t>
  </si>
  <si>
    <t>1973-10-31 00:00:00</t>
  </si>
  <si>
    <t>1973-11-30 00:00:00</t>
  </si>
  <si>
    <t>1973-12-31 00:00:00</t>
  </si>
  <si>
    <t>Dec. 1973</t>
  </si>
  <si>
    <t>1974-01-31 00:00:00</t>
  </si>
  <si>
    <t>1974-02-28 00:00:00</t>
  </si>
  <si>
    <t>1974-03-31 00:00:00</t>
  </si>
  <si>
    <t>1974-04-30 00:00:00</t>
  </si>
  <si>
    <t>1974-05-31 00:00:00</t>
  </si>
  <si>
    <t>1974-06-30 00:00:00</t>
  </si>
  <si>
    <t>1974-07-31 00:00:00</t>
  </si>
  <si>
    <t>1974-08-31 00:00:00</t>
  </si>
  <si>
    <t>1974-09-30 00:00:00</t>
  </si>
  <si>
    <t>1974-10-31 00:00:00</t>
  </si>
  <si>
    <t>1974-11-30 00:00:00</t>
  </si>
  <si>
    <t>1974-12-31 00:00:00</t>
  </si>
  <si>
    <t>Dec. 1974</t>
  </si>
  <si>
    <t>1975-01-31 00:00:00</t>
  </si>
  <si>
    <t>1975-02-28 00:00:00</t>
  </si>
  <si>
    <t>1975-03-31 00:00:00</t>
  </si>
  <si>
    <t>1975-04-30 00:00:00</t>
  </si>
  <si>
    <t>1975-05-31 00:00:00</t>
  </si>
  <si>
    <t>1975-06-30 00:00:00</t>
  </si>
  <si>
    <t>1975-07-31 00:00:00</t>
  </si>
  <si>
    <t>1975-08-31 00:00:00</t>
  </si>
  <si>
    <t>1975-09-30 00:00:00</t>
  </si>
  <si>
    <t>1975-10-31 00:00:00</t>
  </si>
  <si>
    <t>1975-11-30 00:00:00</t>
  </si>
  <si>
    <t>1975-12-31 00:00:00</t>
  </si>
  <si>
    <t>Dec. 1975</t>
  </si>
  <si>
    <t>1976-01-31 00:00:00</t>
  </si>
  <si>
    <t>1976-02-29 00:00:00</t>
  </si>
  <si>
    <t>1976-03-31 00:00:00</t>
  </si>
  <si>
    <t>1976-04-30 00:00:00</t>
  </si>
  <si>
    <t>1976-05-31 00:00:00</t>
  </si>
  <si>
    <t>1976-06-30 00:00:00</t>
  </si>
  <si>
    <t>1976-07-31 00:00:00</t>
  </si>
  <si>
    <t>1976-08-31 00:00:00</t>
  </si>
  <si>
    <t>1976-09-30 00:00:00</t>
  </si>
  <si>
    <t>1976-10-31 00:00:00</t>
  </si>
  <si>
    <t>1976-11-30 00:00:00</t>
  </si>
  <si>
    <t>1976-12-31 00:00:00</t>
  </si>
  <si>
    <t>Dec. 1976</t>
  </si>
  <si>
    <t>1977-01-31 00:00:00</t>
  </si>
  <si>
    <t>1977-02-28 00:00:00</t>
  </si>
  <si>
    <t>1977-03-31 00:00:00</t>
  </si>
  <si>
    <t>1977-04-30 00:00:00</t>
  </si>
  <si>
    <t>1977-05-31 00:00:00</t>
  </si>
  <si>
    <t>1977-06-30 00:00:00</t>
  </si>
  <si>
    <t>1977-07-31 00:00:00</t>
  </si>
  <si>
    <t>1977-08-31 00:00:00</t>
  </si>
  <si>
    <t>1977-09-30 00:00:00</t>
  </si>
  <si>
    <t>1977-10-31 00:00:00</t>
  </si>
  <si>
    <t>1977-11-30 00:00:00</t>
  </si>
  <si>
    <t>1977-12-31 00:00:00</t>
  </si>
  <si>
    <t>Dec. 1977</t>
  </si>
  <si>
    <t>1978-01-31 00:00:00</t>
  </si>
  <si>
    <t>1978-02-28 00:00:00</t>
  </si>
  <si>
    <t>1978-03-31 00:00:00</t>
  </si>
  <si>
    <t>1978-04-30 00:00:00</t>
  </si>
  <si>
    <t>1978-05-31 00:00:00</t>
  </si>
  <si>
    <t>1978-06-30 00:00:00</t>
  </si>
  <si>
    <t>1978-07-31 00:00:00</t>
  </si>
  <si>
    <t>1978-08-31 00:00:00</t>
  </si>
  <si>
    <t>1978-09-30 00:00:00</t>
  </si>
  <si>
    <t>1978-10-31 00:00:00</t>
  </si>
  <si>
    <t>1978-11-30 00:00:00</t>
  </si>
  <si>
    <t>1978-12-31 00:00:00</t>
  </si>
  <si>
    <t>Dec. 1978</t>
  </si>
  <si>
    <t>1979-01-31 00:00:00</t>
  </si>
  <si>
    <t>1979-02-28 00:00:00</t>
  </si>
  <si>
    <t>1979-03-31 00:00:00</t>
  </si>
  <si>
    <t>1979-04-30 00:00:00</t>
  </si>
  <si>
    <t>1979-05-31 00:00:00</t>
  </si>
  <si>
    <t>1979-06-30 00:00:00</t>
  </si>
  <si>
    <t>1979-07-31 00:00:00</t>
  </si>
  <si>
    <t>1979-08-31 00:00:00</t>
  </si>
  <si>
    <t>1979-09-30 00:00:00</t>
  </si>
  <si>
    <t>1979-10-31 00:00:00</t>
  </si>
  <si>
    <t>1979-11-30 00:00:00</t>
  </si>
  <si>
    <t>1979-12-31 00:00:00</t>
  </si>
  <si>
    <t>Dec. 1979</t>
  </si>
  <si>
    <t>1980-01-31 00:00:00</t>
  </si>
  <si>
    <t>1980-02-29 00:00:00</t>
  </si>
  <si>
    <t>1980-03-31 00:00:00</t>
  </si>
  <si>
    <t>1980-04-30 00:00:00</t>
  </si>
  <si>
    <t>1980-05-31 00:00:00</t>
  </si>
  <si>
    <t>1980-06-30 00:00:00</t>
  </si>
  <si>
    <t>1980-07-31 00:00:00</t>
  </si>
  <si>
    <t>1980-08-31 00:00:00</t>
  </si>
  <si>
    <t>1980-09-30 00:00:00</t>
  </si>
  <si>
    <t>1980-10-31 00:00:00</t>
  </si>
  <si>
    <t>1980-11-30 00:00:00</t>
  </si>
  <si>
    <t>1980-12-31 00:00:00</t>
  </si>
  <si>
    <t>Dec. 1980</t>
  </si>
  <si>
    <t>1981-01-31 00:00:00</t>
  </si>
  <si>
    <t>1981-02-28 00:00:00</t>
  </si>
  <si>
    <t>1981-03-31 00:00:00</t>
  </si>
  <si>
    <t>1981-04-30 00:00:00</t>
  </si>
  <si>
    <t>1981-05-31 00:00:00</t>
  </si>
  <si>
    <t>1981-06-30 00:00:00</t>
  </si>
  <si>
    <t>1981-07-31 00:00:00</t>
  </si>
  <si>
    <t>1981-08-31 00:00:00</t>
  </si>
  <si>
    <t>1981-09-30 00:00:00</t>
  </si>
  <si>
    <t>1981-10-31 00:00:00</t>
  </si>
  <si>
    <t>1981-11-30 00:00:00</t>
  </si>
  <si>
    <t>1981-12-31 00:00:00</t>
  </si>
  <si>
    <t>Dec. 1981</t>
  </si>
  <si>
    <t>1982-01-31 00:00:00</t>
  </si>
  <si>
    <t>1982-02-28 00:00:00</t>
  </si>
  <si>
    <t>1982-03-31 00:00:00</t>
  </si>
  <si>
    <t>1982-04-30 00:00:00</t>
  </si>
  <si>
    <t>1982-05-31 00:00:00</t>
  </si>
  <si>
    <t>1982-06-30 00:00:00</t>
  </si>
  <si>
    <t>1982-07-31 00:00:00</t>
  </si>
  <si>
    <t>1982-08-31 00:00:00</t>
  </si>
  <si>
    <t>1982-09-30 00:00:00</t>
  </si>
  <si>
    <t>1982-10-31 00:00:00</t>
  </si>
  <si>
    <t>1982-11-30 00:00:00</t>
  </si>
  <si>
    <t>1982-12-31 00:00:00</t>
  </si>
  <si>
    <t>Dec. 1982</t>
  </si>
  <si>
    <t>1983-01-31 00:00:00</t>
  </si>
  <si>
    <t>1983-02-28 00:00:00</t>
  </si>
  <si>
    <t>1983-03-31 00:00:00</t>
  </si>
  <si>
    <t>1983-04-30 00:00:00</t>
  </si>
  <si>
    <t>1983-05-31 00:00:00</t>
  </si>
  <si>
    <t>1983-06-30 00:00:00</t>
  </si>
  <si>
    <t>1983-07-31 00:00:00</t>
  </si>
  <si>
    <t>1983-08-31 00:00:00</t>
  </si>
  <si>
    <t>1983-09-30 00:00:00</t>
  </si>
  <si>
    <t>1983-10-31 00:00:00</t>
  </si>
  <si>
    <t>1983-11-30 00:00:00</t>
  </si>
  <si>
    <t>1983-12-31 00:00:00</t>
  </si>
  <si>
    <t>Dec. 1983</t>
  </si>
  <si>
    <t>1984-01-31 00:00:00</t>
  </si>
  <si>
    <t>1984-02-29 00:00:00</t>
  </si>
  <si>
    <t>1984-03-31 00:00:00</t>
  </si>
  <si>
    <t>1984-04-30 00:00:00</t>
  </si>
  <si>
    <t>1984-05-31 00:00:00</t>
  </si>
  <si>
    <t>1984-06-30 00:00:00</t>
  </si>
  <si>
    <t>1984-07-31 00:00:00</t>
  </si>
  <si>
    <t>1984-08-31 00:00:00</t>
  </si>
  <si>
    <t>1984-09-30 00:00:00</t>
  </si>
  <si>
    <t>1984-10-31 00:00:00</t>
  </si>
  <si>
    <t>1984-11-30 00:00:00</t>
  </si>
  <si>
    <t>1984-12-31 00:00:00</t>
  </si>
  <si>
    <t>Dec. 1984</t>
  </si>
  <si>
    <t>1985-01-31 00:00:00</t>
  </si>
  <si>
    <t>1985-02-28 00:00:00</t>
  </si>
  <si>
    <t>1985-03-31 00:00:00</t>
  </si>
  <si>
    <t>1985-04-30 00:00:00</t>
  </si>
  <si>
    <t>1985-05-31 00:00:00</t>
  </si>
  <si>
    <t>1985-06-30 00:00:00</t>
  </si>
  <si>
    <t>1985-07-31 00:00:00</t>
  </si>
  <si>
    <t>1985-08-31 00:00:00</t>
  </si>
  <si>
    <t>1985-09-30 00:00:00</t>
  </si>
  <si>
    <t>1985-10-31 00:00:00</t>
  </si>
  <si>
    <t>1985-11-30 00:00:00</t>
  </si>
  <si>
    <t>1985-12-31 00:00:00</t>
  </si>
  <si>
    <t>Dec. 1985</t>
  </si>
  <si>
    <t>1986-01-31 00:00:00</t>
  </si>
  <si>
    <t>1986-02-28 00:00:00</t>
  </si>
  <si>
    <t>1986-03-31 00:00:00</t>
  </si>
  <si>
    <t>1986-04-30 00:00:00</t>
  </si>
  <si>
    <t>1986-05-31 00:00:00</t>
  </si>
  <si>
    <t>1986-06-30 00:00:00</t>
  </si>
  <si>
    <t>1986-07-31 00:00:00</t>
  </si>
  <si>
    <t>1986-08-31 00:00:00</t>
  </si>
  <si>
    <t>1986-09-30 00:00:00</t>
  </si>
  <si>
    <t>1986-10-31 00:00:00</t>
  </si>
  <si>
    <t>1986-11-30 00:00:00</t>
  </si>
  <si>
    <t>1986-12-31 00:00:00</t>
  </si>
  <si>
    <t>Dec. 1986</t>
  </si>
  <si>
    <t>1987-01-31 00:00:00</t>
  </si>
  <si>
    <t>1987-02-28 00:00:00</t>
  </si>
  <si>
    <t>1987-03-31 00:00:00</t>
  </si>
  <si>
    <t>1987-04-30 00:00:00</t>
  </si>
  <si>
    <t>1987-05-31 00:00:00</t>
  </si>
  <si>
    <t>1987-06-30 00:00:00</t>
  </si>
  <si>
    <t>1987-07-31 00:00:00</t>
  </si>
  <si>
    <t>1987-08-31 00:00:00</t>
  </si>
  <si>
    <t>1987-09-30 00:00:00</t>
  </si>
  <si>
    <t>1987-10-31 00:00:00</t>
  </si>
  <si>
    <t>1987-11-30 00:00:00</t>
  </si>
  <si>
    <t>1987-12-31 00:00:00</t>
  </si>
  <si>
    <t>Dec. 1987</t>
  </si>
  <si>
    <t>1988-01-31 00:00:00</t>
  </si>
  <si>
    <t>1988-02-29 00:00:00</t>
  </si>
  <si>
    <t>1988-03-31 00:00:00</t>
  </si>
  <si>
    <t>1988-04-30 00:00:00</t>
  </si>
  <si>
    <t>1988-05-31 00:00:00</t>
  </si>
  <si>
    <t>1988-06-30 00:00:00</t>
  </si>
  <si>
    <t>1988-07-31 00:00:00</t>
  </si>
  <si>
    <t>1988-08-31 00:00:00</t>
  </si>
  <si>
    <t>1988-09-30 00:00:00</t>
  </si>
  <si>
    <t>1988-10-31 00:00:00</t>
  </si>
  <si>
    <t>1988-11-30 00:00:00</t>
  </si>
  <si>
    <t>1988-12-31 00:00:00</t>
  </si>
  <si>
    <t>Dec. 1988</t>
  </si>
  <si>
    <t>1989-01-31 00:00:00</t>
  </si>
  <si>
    <t>1989-02-28 00:00:00</t>
  </si>
  <si>
    <t>1989-03-31 00:00:00</t>
  </si>
  <si>
    <t>1989-04-30 00:00:00</t>
  </si>
  <si>
    <t>1989-05-31 00:00:00</t>
  </si>
  <si>
    <t>1989-06-30 00:00:00</t>
  </si>
  <si>
    <t>1989-07-31 00:00:00</t>
  </si>
  <si>
    <t>1989-08-31 00:00:00</t>
  </si>
  <si>
    <t>1989-09-30 00:00:00</t>
  </si>
  <si>
    <t>1989-10-31 00:00:00</t>
  </si>
  <si>
    <t>1989-11-30 00:00:00</t>
  </si>
  <si>
    <t>1989-12-31 00:00:00</t>
  </si>
  <si>
    <t>Dec. 1989</t>
  </si>
  <si>
    <t>1990-01-31 00:00:00</t>
  </si>
  <si>
    <t>1990-02-28 00:00:00</t>
  </si>
  <si>
    <t>1990-03-31 00:00:00</t>
  </si>
  <si>
    <t>1990-04-30 00:00:00</t>
  </si>
  <si>
    <t>1990-05-31 00:00:00</t>
  </si>
  <si>
    <t>1990-06-30 00:00:00</t>
  </si>
  <si>
    <t>1990-07-31 00:00:00</t>
  </si>
  <si>
    <t>1990-08-31 00:00:00</t>
  </si>
  <si>
    <t>1990-09-30 00:00:00</t>
  </si>
  <si>
    <t>1990-10-31 00:00:00</t>
  </si>
  <si>
    <t>1990-11-30 00:00:00</t>
  </si>
  <si>
    <t>1990-12-31 00:00:00</t>
  </si>
  <si>
    <t>Dec. 1990</t>
  </si>
  <si>
    <t>1991-01-31 00:00:00</t>
  </si>
  <si>
    <t>1991-02-28 00:00:00</t>
  </si>
  <si>
    <t>1991-03-31 00:00:00</t>
  </si>
  <si>
    <t>1991-04-30 00:00:00</t>
  </si>
  <si>
    <t>1991-05-31 00:00:00</t>
  </si>
  <si>
    <t>1991-06-30 00:00:00</t>
  </si>
  <si>
    <t>1991-07-31 00:00:00</t>
  </si>
  <si>
    <t>1991-08-31 00:00:00</t>
  </si>
  <si>
    <t>1991-09-30 00:00:00</t>
  </si>
  <si>
    <t>1991-10-31 00:00:00</t>
  </si>
  <si>
    <t>1991-11-30 00:00:00</t>
  </si>
  <si>
    <t>1991-12-31 00:00:00</t>
  </si>
  <si>
    <t>Dec. 1991</t>
  </si>
  <si>
    <t>1992-01-31 00:00:00</t>
  </si>
  <si>
    <t>1992-02-29 00:00:00</t>
  </si>
  <si>
    <t>1992-03-31 00:00:00</t>
  </si>
  <si>
    <t>1992-04-30 00:00:00</t>
  </si>
  <si>
    <t>1992-05-31 00:00:00</t>
  </si>
  <si>
    <t>1992-06-30 00:00:00</t>
  </si>
  <si>
    <t>1992-07-31 00:00:00</t>
  </si>
  <si>
    <t>1992-08-31 00:00:00</t>
  </si>
  <si>
    <t>1992-09-30 00:00:00</t>
  </si>
  <si>
    <t>1992-10-31 00:00:00</t>
  </si>
  <si>
    <t>1992-11-30 00:00:00</t>
  </si>
  <si>
    <t>1992-12-31 00:00:00</t>
  </si>
  <si>
    <t>Dec. 1992</t>
  </si>
  <si>
    <t>1993-01-31 00:00:00</t>
  </si>
  <si>
    <t>1993-02-28 00:00:00</t>
  </si>
  <si>
    <t>1993-03-31 00:00:00</t>
  </si>
  <si>
    <t>1993-04-30 00:00:00</t>
  </si>
  <si>
    <t>1993-05-31 00:00:00</t>
  </si>
  <si>
    <t>1993-06-30 00:00:00</t>
  </si>
  <si>
    <t>1993-07-31 00:00:00</t>
  </si>
  <si>
    <t>1993-08-31 00:00:00</t>
  </si>
  <si>
    <t>1993-09-30 00:00:00</t>
  </si>
  <si>
    <t>1993-10-31 00:00:00</t>
  </si>
  <si>
    <t>1993-11-30 00:00:00</t>
  </si>
  <si>
    <t>1993-12-31 00:00:00</t>
  </si>
  <si>
    <t>Dec. 1993</t>
  </si>
  <si>
    <t>1994-01-31 00:00:00</t>
  </si>
  <si>
    <t>1994-02-28 00:00:00</t>
  </si>
  <si>
    <t>1994-03-31 00:00:00</t>
  </si>
  <si>
    <t>1994-04-30 00:00:00</t>
  </si>
  <si>
    <t>1994-05-31 00:00:00</t>
  </si>
  <si>
    <t>1994-06-30 00:00:00</t>
  </si>
  <si>
    <t>1994-07-31 00:00:00</t>
  </si>
  <si>
    <t>1994-08-31 00:00:00</t>
  </si>
  <si>
    <t>1994-09-30 00:00:00</t>
  </si>
  <si>
    <t>1994-10-31 00:00:00</t>
  </si>
  <si>
    <t>1994-11-30 00:00:00</t>
  </si>
  <si>
    <t>1994-12-31 00:00:00</t>
  </si>
  <si>
    <t>Dec. 1994</t>
  </si>
  <si>
    <t>1995-01-31 00:00:00</t>
  </si>
  <si>
    <t>1995-02-28 00:00:00</t>
  </si>
  <si>
    <t>1995-03-31 00:00:00</t>
  </si>
  <si>
    <t>1995-04-30 00:00:00</t>
  </si>
  <si>
    <t>1995-05-31 00:00:00</t>
  </si>
  <si>
    <t>1995-06-30 00:00:00</t>
  </si>
  <si>
    <t>1995-07-31 00:00:00</t>
  </si>
  <si>
    <t>1995-08-31 00:00:00</t>
  </si>
  <si>
    <t>1995-09-30 00:00:00</t>
  </si>
  <si>
    <t>1995-10-31 00:00:00</t>
  </si>
  <si>
    <t>1995-11-30 00:00:00</t>
  </si>
  <si>
    <t>1995-12-31 00:00:00</t>
  </si>
  <si>
    <t>Dec. 1995</t>
  </si>
  <si>
    <t>1996-01-31 00:00:00</t>
  </si>
  <si>
    <t>1996-02-29 00:00:00</t>
  </si>
  <si>
    <t>1996-03-31 00:00:00</t>
  </si>
  <si>
    <t>1996-04-30 00:00:00</t>
  </si>
  <si>
    <t>1996-05-31 00:00:00</t>
  </si>
  <si>
    <t>1996-06-30 00:00:00</t>
  </si>
  <si>
    <t>1996-07-31 00:00:00</t>
  </si>
  <si>
    <t>1996-08-31 00:00:00</t>
  </si>
  <si>
    <t>1996-09-30 00:00:00</t>
  </si>
  <si>
    <t>1996-10-31 00:00:00</t>
  </si>
  <si>
    <t>1996-11-30 00:00:00</t>
  </si>
  <si>
    <t>1996-12-31 00:00:00</t>
  </si>
  <si>
    <t>Dec. 1996</t>
  </si>
  <si>
    <t>1997-01-31 00:00:00</t>
  </si>
  <si>
    <t>1997-02-28 00:00:00</t>
  </si>
  <si>
    <t>1997-03-31 00:00:00</t>
  </si>
  <si>
    <t>1997-04-30 00:00:00</t>
  </si>
  <si>
    <t>1997-05-31 00:00:00</t>
  </si>
  <si>
    <t>1997-06-30 00:00:00</t>
  </si>
  <si>
    <t>1997-07-31 00:00:00</t>
  </si>
  <si>
    <t>1997-08-31 00:00:00</t>
  </si>
  <si>
    <t>1997-09-30 00:00:00</t>
  </si>
  <si>
    <t>1997-10-31 00:00:00</t>
  </si>
  <si>
    <t>1997-11-30 00:00:00</t>
  </si>
  <si>
    <t>1997-12-31 00:00:00</t>
  </si>
  <si>
    <t>Dec. 1997</t>
  </si>
  <si>
    <t>1998-01-31 00:00:00</t>
  </si>
  <si>
    <t>1998-02-28 00:00:00</t>
  </si>
  <si>
    <t>1998-03-31 00:00:00</t>
  </si>
  <si>
    <t>1998-04-30 00:00:00</t>
  </si>
  <si>
    <t>1998-05-31 00:00:00</t>
  </si>
  <si>
    <t>1998-06-30 00:00:00</t>
  </si>
  <si>
    <t>1998-07-31 00:00:00</t>
  </si>
  <si>
    <t>1998-08-31 00:00:00</t>
  </si>
  <si>
    <t>1998-09-30 00:00:00</t>
  </si>
  <si>
    <t>1998-10-31 00:00:00</t>
  </si>
  <si>
    <t>1998-11-30 00:00:00</t>
  </si>
  <si>
    <t>1998-12-31 00:00:00</t>
  </si>
  <si>
    <t>Dec. 1998</t>
  </si>
  <si>
    <t>1999-01-31 00:00:00</t>
  </si>
  <si>
    <t>1999-02-28 00:00:00</t>
  </si>
  <si>
    <t>1999-03-31 00:00:00</t>
  </si>
  <si>
    <t>1999-04-30 00:00:00</t>
  </si>
  <si>
    <t>1999-05-31 00:00:00</t>
  </si>
  <si>
    <t>1999-06-30 00:00:00</t>
  </si>
  <si>
    <t>1999-07-31 00:00:00</t>
  </si>
  <si>
    <t>1999-08-31 00:00:00</t>
  </si>
  <si>
    <t>1999-09-30 00:00:00</t>
  </si>
  <si>
    <t>1999-10-31 00:00:00</t>
  </si>
  <si>
    <t>1999-11-30 00:00:00</t>
  </si>
  <si>
    <t>1999-12-31 00:00:00</t>
  </si>
  <si>
    <t>Dec. 1999</t>
  </si>
  <si>
    <t>2000-01-31 00:00:00</t>
  </si>
  <si>
    <t>2000-02-29 00:00:00</t>
  </si>
  <si>
    <t>2000-03-31 00:00:00</t>
  </si>
  <si>
    <t>2000-04-30 00:00:00</t>
  </si>
  <si>
    <t>2000-05-31 00:00:00</t>
  </si>
  <si>
    <t>2000-06-30 00:00:00</t>
  </si>
  <si>
    <t>2000-07-31 00:00:00</t>
  </si>
  <si>
    <t>2000-08-31 00:00:00</t>
  </si>
  <si>
    <t>2000-09-30 00:00:00</t>
  </si>
  <si>
    <t>2000-10-31 00:00:00</t>
  </si>
  <si>
    <t>2000-11-30 00:00:00</t>
  </si>
  <si>
    <t>2000-12-31 00:00:00</t>
  </si>
  <si>
    <t>Dec. 2000</t>
  </si>
  <si>
    <t>2001-01-31 00:00:00</t>
  </si>
  <si>
    <t>2001-02-28 00:00:00</t>
  </si>
  <si>
    <t>2001-03-31 00:00:00</t>
  </si>
  <si>
    <t>2001-04-30 00:00:00</t>
  </si>
  <si>
    <t>2001-05-31 00:00:00</t>
  </si>
  <si>
    <t>2001-06-30 00:00:00</t>
  </si>
  <si>
    <t>2001-07-31 00:00:00</t>
  </si>
  <si>
    <t>2001-08-31 00:00:00</t>
  </si>
  <si>
    <t>2001-09-30 00:00:00</t>
  </si>
  <si>
    <t>2001-10-31 00:00:00</t>
  </si>
  <si>
    <t>2001-11-30 00:00:00</t>
  </si>
  <si>
    <t>2001-12-31 00:00:00</t>
  </si>
  <si>
    <t>Dec. 2001</t>
  </si>
  <si>
    <t>2002-01-31 00:00:00</t>
  </si>
  <si>
    <t>2002-02-28 00:00:00</t>
  </si>
  <si>
    <t>2002-03-31 00:00:00</t>
  </si>
  <si>
    <t>2002-04-30 00:00:00</t>
  </si>
  <si>
    <t>2002-05-31 00:00:00</t>
  </si>
  <si>
    <t>2002-06-30 00:00:00</t>
  </si>
  <si>
    <t>2002-07-31 00:00:00</t>
  </si>
  <si>
    <t>2002-08-31 00:00:00</t>
  </si>
  <si>
    <t>2002-09-30 00:00:00</t>
  </si>
  <si>
    <t>2002-10-31 00:00:00</t>
  </si>
  <si>
    <t>2002-11-30 00:00:00</t>
  </si>
  <si>
    <t>2002-12-31 00:00:00</t>
  </si>
  <si>
    <t>Dec. 2002</t>
  </si>
  <si>
    <t>2003-01-31 00:00:00</t>
  </si>
  <si>
    <t>2003-02-28 00:00:00</t>
  </si>
  <si>
    <t>2003-03-31 00:00:00</t>
  </si>
  <si>
    <t>2003-04-30 00:00:00</t>
  </si>
  <si>
    <t>2003-05-31 00:00:00</t>
  </si>
  <si>
    <t>2003-06-30 00:00:00</t>
  </si>
  <si>
    <t>2003-07-31 00:00:00</t>
  </si>
  <si>
    <t>2003-08-31 00:00:00</t>
  </si>
  <si>
    <t>2003-09-30 00:00:00</t>
  </si>
  <si>
    <t>2003-10-31 00:00:00</t>
  </si>
  <si>
    <t>2003-11-30 00:00:00</t>
  </si>
  <si>
    <t>2003-12-31 00:00:00</t>
  </si>
  <si>
    <t>Dec. 2003</t>
  </si>
  <si>
    <t>2004-01-31 00:00:00</t>
  </si>
  <si>
    <t>2004-02-29 00:00:00</t>
  </si>
  <si>
    <t>2004-03-31 00:00:00</t>
  </si>
  <si>
    <t>2004-04-30 00:00:00</t>
  </si>
  <si>
    <t>2004-05-31 00:00:00</t>
  </si>
  <si>
    <t>2004-06-30 00:00:00</t>
  </si>
  <si>
    <t>2004-07-31 00:00:00</t>
  </si>
  <si>
    <t>2004-08-31 00:00:00</t>
  </si>
  <si>
    <t>2004-09-30 00:00:00</t>
  </si>
  <si>
    <t>2004-10-31 00:00:00</t>
  </si>
  <si>
    <t>2004-11-30 00:00:00</t>
  </si>
  <si>
    <t>2004-12-31 00:00:00</t>
  </si>
  <si>
    <t>Dec. 2004</t>
  </si>
  <si>
    <t>2005-01-31 00:00:00</t>
  </si>
  <si>
    <t>2005-02-28 00:00:00</t>
  </si>
  <si>
    <t>2005-03-31 00:00:00</t>
  </si>
  <si>
    <t>2005-04-30 00:00:00</t>
  </si>
  <si>
    <t>2005-05-31 00:00:00</t>
  </si>
  <si>
    <t>2005-06-30 00:00:00</t>
  </si>
  <si>
    <t>2005-07-31 00:00:00</t>
  </si>
  <si>
    <t>2005-08-31 00:00:00</t>
  </si>
  <si>
    <t>2005-09-30 00:00:00</t>
  </si>
  <si>
    <t>2005-10-31 00:00:00</t>
  </si>
  <si>
    <t>2005-11-30 00:00:00</t>
  </si>
  <si>
    <t>2005-12-31 00:00:00</t>
  </si>
  <si>
    <t>Dec. 2005</t>
  </si>
  <si>
    <t>2006-01-31 00:00:00</t>
  </si>
  <si>
    <t>2006-02-28 00:00:00</t>
  </si>
  <si>
    <t>2006-03-31 00:00:00</t>
  </si>
  <si>
    <t>2006-04-30 00:00:00</t>
  </si>
  <si>
    <t>2006-05-31 00:00:00</t>
  </si>
  <si>
    <t>2006-06-30 00:00:00</t>
  </si>
  <si>
    <t>2006-07-31 00:00:00</t>
  </si>
  <si>
    <t>2006-08-31 00:00:00</t>
  </si>
  <si>
    <t>2006-09-30 00:00:00</t>
  </si>
  <si>
    <t>2006-10-31 00:00:00</t>
  </si>
  <si>
    <t>2006-11-30 00:00:00</t>
  </si>
  <si>
    <t>2006-12-31 00:00:00</t>
  </si>
  <si>
    <t>Dec. 2006</t>
  </si>
  <si>
    <t>2007-01-31 00:00:00</t>
  </si>
  <si>
    <t>2007-02-28 00:00:00</t>
  </si>
  <si>
    <t>2007-03-31 00:00:00</t>
  </si>
  <si>
    <t>2007-04-30 00:00:00</t>
  </si>
  <si>
    <t>2007-05-31 00:00:00</t>
  </si>
  <si>
    <t>2007-06-30 00:00:00</t>
  </si>
  <si>
    <t>2007-07-31 00:00:00</t>
  </si>
  <si>
    <t>2007-08-31 00:00:00</t>
  </si>
  <si>
    <t>2007-09-30 00:00:00</t>
  </si>
  <si>
    <t>2007-10-31 00:00:00</t>
  </si>
  <si>
    <t>2007-11-30 00:00:00</t>
  </si>
  <si>
    <t>2007-12-31 00:00:00</t>
  </si>
  <si>
    <t>Dec. 2007</t>
  </si>
  <si>
    <t>2008-01-31 00:00:00</t>
  </si>
  <si>
    <t>2008-02-29 00:00:00</t>
  </si>
  <si>
    <t>2008-03-31 00:00:00</t>
  </si>
  <si>
    <t>2008-04-30 00:00:00</t>
  </si>
  <si>
    <t>2008-05-31 00:00:00</t>
  </si>
  <si>
    <t>2008-06-30 00:00:00</t>
  </si>
  <si>
    <t>2008-07-31 00:00:00</t>
  </si>
  <si>
    <t>2008-08-31 00:00:00</t>
  </si>
  <si>
    <t>2008-09-30 00:00:00</t>
  </si>
  <si>
    <t>2008-10-31 00:00:00</t>
  </si>
  <si>
    <t>2008-11-30 00:00:00</t>
  </si>
  <si>
    <t>2008-12-31 00:00:00</t>
  </si>
  <si>
    <t>Dec. 2008</t>
  </si>
  <si>
    <t>2009-01-31 00:00:00</t>
  </si>
  <si>
    <t>2009-02-28 00:00:00</t>
  </si>
  <si>
    <t>2009-03-31 00:00:00</t>
  </si>
  <si>
    <t>2009-04-30 00:00:00</t>
  </si>
  <si>
    <t>2009-05-31 00:00:00</t>
  </si>
  <si>
    <t>2009-06-30 00:00:00</t>
  </si>
  <si>
    <t>2009-07-31 00:00:00</t>
  </si>
  <si>
    <t>2009-08-31 00:00:00</t>
  </si>
  <si>
    <t>2009-09-30 00:00:00</t>
  </si>
  <si>
    <t>2009-10-31 00:00:00</t>
  </si>
  <si>
    <t>2009-11-30 00:00:00</t>
  </si>
  <si>
    <t>2009-12-31 00:00:00</t>
  </si>
  <si>
    <t>Dec. 2009</t>
  </si>
  <si>
    <t>2010-01-31 00:00:00</t>
  </si>
  <si>
    <t>2010-02-28 00:00:00</t>
  </si>
  <si>
    <t>2010-03-31 00:00:00</t>
  </si>
  <si>
    <t>2010-04-30 00:00:00</t>
  </si>
  <si>
    <t>2010-05-31 00:00:00</t>
  </si>
  <si>
    <t>2010-06-30 00:00:00</t>
  </si>
  <si>
    <t>2010-07-31 00:00:00</t>
  </si>
  <si>
    <t>2010-08-31 00:00:00</t>
  </si>
  <si>
    <t>2010-09-30 00:00:00</t>
  </si>
  <si>
    <t>2010-10-31 00:00:00</t>
  </si>
  <si>
    <t>2010-11-30 00:00:00</t>
  </si>
  <si>
    <t>2010-12-31 00:00:00</t>
  </si>
  <si>
    <t>Dec. 2010</t>
  </si>
  <si>
    <t>2011-01-31 00:00:00</t>
  </si>
  <si>
    <t>2011-02-28 00:00:00</t>
  </si>
  <si>
    <t>2011-03-31 00:00:00</t>
  </si>
  <si>
    <t>2011-04-30 00:00:00</t>
  </si>
  <si>
    <t>2011-05-31 00:00:00</t>
  </si>
  <si>
    <t>2011-06-30 00:00:00</t>
  </si>
  <si>
    <t>2011-07-31 00:00:00</t>
  </si>
  <si>
    <t>2011-08-31 00:00:00</t>
  </si>
  <si>
    <t>2011-09-30 00:00:00</t>
  </si>
  <si>
    <t>2011-10-31 00:00:00</t>
  </si>
  <si>
    <t>2011-11-30 00:00:00</t>
  </si>
  <si>
    <t>2011-12-31 00:00:00</t>
  </si>
  <si>
    <t>Dec. 2011</t>
  </si>
  <si>
    <t>2012-01-31 00:00:00</t>
  </si>
  <si>
    <t>2012-02-29 00:00:00</t>
  </si>
  <si>
    <t>2012-03-31 00:00:00</t>
  </si>
  <si>
    <t>2012-04-30 00:00:00</t>
  </si>
  <si>
    <t>2012-05-31 00:00:00</t>
  </si>
  <si>
    <t>2012-06-30 00:00:00</t>
  </si>
  <si>
    <t>2012-07-31 00:00:00</t>
  </si>
  <si>
    <t>2012-08-31 00:00:00</t>
  </si>
  <si>
    <t>2012-09-30 00:00:00</t>
  </si>
  <si>
    <t>2012-10-31 00:00:00</t>
  </si>
  <si>
    <t>2012-11-30 00:00:00</t>
  </si>
  <si>
    <t>2012-12-31 00:00:00</t>
  </si>
  <si>
    <t>Dec. 2012</t>
  </si>
  <si>
    <t>2013-01-31 00:00:00</t>
  </si>
  <si>
    <t>2013-02-28 00:00:00</t>
  </si>
  <si>
    <t>2013-03-31 00:00:00</t>
  </si>
  <si>
    <t>2013-04-30 00:00:00</t>
  </si>
  <si>
    <t>2013-05-31 00:00:00</t>
  </si>
  <si>
    <t>2013-06-30 00:00:00</t>
  </si>
  <si>
    <t>2013-07-31 00:00:00</t>
  </si>
  <si>
    <t>2013-08-31 00:00:00</t>
  </si>
  <si>
    <t>2013-09-30 00:00:00</t>
  </si>
  <si>
    <t>2013-10-31 00:00:00</t>
  </si>
  <si>
    <t>2013-11-30 00:00:00</t>
  </si>
  <si>
    <t>2013-12-31 00:00:00</t>
  </si>
  <si>
    <t>Dec. 2013</t>
  </si>
  <si>
    <t>2014-01-31 00:00:00</t>
  </si>
  <si>
    <t>2014-02-28 00:00:00</t>
  </si>
  <si>
    <t>2014-03-31 00:00:00</t>
  </si>
  <si>
    <t>2014-04-30 00:00:00</t>
  </si>
  <si>
    <t>2014-05-31 00:00:00</t>
  </si>
  <si>
    <t>2014-06-30 00:00:00</t>
  </si>
  <si>
    <t>2014-07-31 00:00:00</t>
  </si>
  <si>
    <t>2014-08-31 00:00:00</t>
  </si>
  <si>
    <t>2014-09-30 00:00:00</t>
  </si>
  <si>
    <t>2014-10-31 00:00:00</t>
  </si>
  <si>
    <t>2014-11-30 00:00:00</t>
  </si>
  <si>
    <t>2014-12-31 00:00:00</t>
  </si>
  <si>
    <t>Dec. 2014</t>
  </si>
  <si>
    <t>2015-01-31 00:00:00</t>
  </si>
  <si>
    <t>2015-02-28 00:00:00</t>
  </si>
  <si>
    <t>2015-03-31 00:00:00</t>
  </si>
  <si>
    <t>2015-04-30 00:00:00</t>
  </si>
  <si>
    <t>2015-05-31 00:00:00</t>
  </si>
  <si>
    <t>2015-06-30 00:00:00</t>
  </si>
  <si>
    <t>2015-07-31 00:00:00</t>
  </si>
  <si>
    <t>2015-08-31 00:00:00</t>
  </si>
  <si>
    <t>2015-09-30 00:00:00</t>
  </si>
  <si>
    <t>2015-10-31 00:00:00</t>
  </si>
  <si>
    <t>2015-11-30 00:00:00</t>
  </si>
  <si>
    <t>2015-12-31 00:00:00</t>
  </si>
  <si>
    <t>Dec. 2015</t>
  </si>
  <si>
    <t>2016-01-31 00:00:00</t>
  </si>
  <si>
    <t>2016-02-29 00:00:00</t>
  </si>
  <si>
    <t>2016-03-31 00:00:00</t>
  </si>
  <si>
    <t>2016-04-30 00:00:00</t>
  </si>
  <si>
    <t>2016-05-31 00:00:00</t>
  </si>
  <si>
    <t>2016-06-30 00:00:00</t>
  </si>
  <si>
    <t>2016-07-31 00:00:00</t>
  </si>
  <si>
    <t>2016-08-31 00:00:00</t>
  </si>
  <si>
    <t>2016-09-30 00:00:00</t>
  </si>
  <si>
    <t>2016-10-31 00:00:00</t>
  </si>
  <si>
    <t>2016-11-30 00:00:00</t>
  </si>
  <si>
    <t>2016-12-31 00:00:00</t>
  </si>
  <si>
    <t>Dec. 2016</t>
  </si>
  <si>
    <t>2017-01-31 00:00:00</t>
  </si>
  <si>
    <t>2017-02-28 00:00:00</t>
  </si>
  <si>
    <t>2017-03-31 00:00:00</t>
  </si>
  <si>
    <t>2017-04-30 00:00:00</t>
  </si>
  <si>
    <t>2017-05-31 00:00:00</t>
  </si>
  <si>
    <t>2017-06-30 00:00:00</t>
  </si>
  <si>
    <t>2017-07-31 00:00:00</t>
  </si>
  <si>
    <t>2017-08-31 00:00:00</t>
  </si>
  <si>
    <t>2017-09-30 00:00:00</t>
  </si>
  <si>
    <t>2017-10-31 00:00:00</t>
  </si>
  <si>
    <t>2017-11-30 00:00:00</t>
  </si>
  <si>
    <t>2017-12-31 00:00:00</t>
  </si>
  <si>
    <t>Dec. 2017</t>
  </si>
  <si>
    <t>2018-01-31 00:00:00</t>
  </si>
  <si>
    <t>2018-02-28 00:00:00</t>
  </si>
  <si>
    <t>2018-03-31 00:00:00</t>
  </si>
  <si>
    <t>2018-04-30 00:00:00</t>
  </si>
  <si>
    <t>2018-05-31 00:00:00</t>
  </si>
  <si>
    <t>2018-06-30 00:00:00</t>
  </si>
  <si>
    <t>2018-07-31 00:00:00</t>
  </si>
  <si>
    <t>2018-08-31 00:00:00</t>
  </si>
  <si>
    <t>2018-09-30 00:00:00</t>
  </si>
  <si>
    <t>2018-10-31 00:00:00</t>
  </si>
  <si>
    <t>2018-11-30 00:00:00</t>
  </si>
  <si>
    <t>2018-12-31 00:00:00</t>
  </si>
  <si>
    <t>Dec. 2018</t>
  </si>
  <si>
    <t>2019-01-31 00:00:00</t>
  </si>
  <si>
    <t>2019-02-28 00:00:00</t>
  </si>
  <si>
    <t>2019-03-31 00:00:00</t>
  </si>
  <si>
    <t>2019-04-30 00:00:00</t>
  </si>
  <si>
    <t>2019-05-31 00:00:00</t>
  </si>
  <si>
    <t>2019-06-30 00:00:00</t>
  </si>
  <si>
    <t>2019-07-31 00:00:00</t>
  </si>
  <si>
    <t>2019-08-31 00:00:00</t>
  </si>
  <si>
    <t>2019-09-30 00:00:00</t>
  </si>
  <si>
    <t>2019-10-31 00:00:00</t>
  </si>
  <si>
    <t>2019-11-30 00:00:00</t>
  </si>
  <si>
    <t>2019-12-31 00:00:00</t>
  </si>
  <si>
    <t>Dec. 2019</t>
  </si>
  <si>
    <t>2020-01-31 00:00:00</t>
  </si>
  <si>
    <t>2020-02-29 00:00:00</t>
  </si>
  <si>
    <t>2020-03-31 00:00:00</t>
  </si>
  <si>
    <t>2020-04-30 00:00:00</t>
  </si>
  <si>
    <t>2020-05-31 00:00:00</t>
  </si>
  <si>
    <t>2020-06-30 00:00:00</t>
  </si>
  <si>
    <t>2020-07-31 00:00:00</t>
  </si>
  <si>
    <t>2020-08-31 00:00:00</t>
  </si>
  <si>
    <t>2020-09-30 00:00:00</t>
  </si>
  <si>
    <t>2020-10-31 00:00:00</t>
  </si>
  <si>
    <t>2020-11-30 00:00:00</t>
  </si>
  <si>
    <t>2020-12-31 00:00:00</t>
  </si>
  <si>
    <t>Dec. 2020</t>
  </si>
  <si>
    <t>2021-01-31 00:00:00</t>
  </si>
  <si>
    <t>2021-02-28 00:00:00</t>
  </si>
  <si>
    <t>2021-03-31 00:00:00</t>
  </si>
  <si>
    <t>2021-04-30 00:00:00</t>
  </si>
  <si>
    <t>2021-05-31 00:00:00</t>
  </si>
  <si>
    <t>2021-06-30 00:00:00</t>
  </si>
  <si>
    <t>2021-07-31 00:00:00</t>
  </si>
  <si>
    <t>2021-08-31 00:00:00</t>
  </si>
  <si>
    <t>2021-09-30 00:00:00</t>
  </si>
  <si>
    <t>2021-10-31 00:00:00</t>
  </si>
  <si>
    <t>2021-11-30 00:00:00</t>
  </si>
  <si>
    <t>2021-12-31 00:00:00</t>
  </si>
  <si>
    <t>Dec. 2021</t>
  </si>
  <si>
    <t>2022-01-31 00:00:00</t>
  </si>
  <si>
    <t>date</t>
  </si>
  <si>
    <t>COVID RESPONSE</t>
  </si>
  <si>
    <t>N/A</t>
  </si>
  <si>
    <t>Asset Purchases</t>
  </si>
  <si>
    <t>Liquidity Measures</t>
  </si>
  <si>
    <t>Other Loan Purchase Programs</t>
  </si>
  <si>
    <t>Lending Facilities</t>
  </si>
  <si>
    <t>Loan and Grant Programs</t>
  </si>
  <si>
    <t>Income Support</t>
  </si>
  <si>
    <t>State &amp; Local Funding</t>
  </si>
  <si>
    <t>Direct Payments</t>
  </si>
  <si>
    <t>Health Spending</t>
  </si>
  <si>
    <t>Tax Policy</t>
  </si>
  <si>
    <t>Trump Administration</t>
  </si>
  <si>
    <t>Biden Administration</t>
  </si>
  <si>
    <t>All</t>
  </si>
  <si>
    <t>Black, not Latino</t>
  </si>
  <si>
    <t>Latino (any)</t>
  </si>
  <si>
    <t>Other Multiracial (not Latino)</t>
  </si>
  <si>
    <t>Percentage Share of Adults</t>
  </si>
  <si>
    <t>Lacking Sufficient Food During Pandemic</t>
  </si>
  <si>
    <t>Not Current on Rent, October 2021</t>
  </si>
  <si>
    <t>Trouble Paying for Usual Household Expenses Last 7 Days October 2021</t>
  </si>
  <si>
    <t>Peak Unemployment Rate during Pandemic</t>
  </si>
  <si>
    <t>Source of Data: "Tracking the COVID-19 Economy's Effects on Food, Housing, and Employment Hardships," Center on Budget and Policy Prioities, February 10, 2022, downloaded April 21, 2022 from https://www.cbpp.org/research/poverty-and-inequality/tracking-the-covid-19-economys-effects-on-food-housing-and; Robert W. Fairlie, Kenneth A Couch, and Huanan Xu, "Racial Disparioties in Enemployment during the COVID-19 Pandemic and Recovery" Federal Reserve Bank of Boston, September 28, 2021 downloaded April 22, 2022 from www.bostonfed.org.</t>
  </si>
  <si>
    <t>Percent Change in Real Median Income</t>
  </si>
  <si>
    <t>All Households</t>
  </si>
  <si>
    <t>Family Households</t>
  </si>
  <si>
    <t>Nonfamily Households</t>
  </si>
  <si>
    <t>Female Householder</t>
  </si>
  <si>
    <t>Male Householder</t>
  </si>
  <si>
    <t>Race</t>
  </si>
  <si>
    <t>Hispanic</t>
  </si>
  <si>
    <t>Age</t>
  </si>
  <si>
    <t>Under 65 years</t>
  </si>
  <si>
    <t>65 years or older</t>
  </si>
  <si>
    <t>Nativity</t>
  </si>
  <si>
    <t>Native-born</t>
  </si>
  <si>
    <t>Foreign-born</t>
  </si>
  <si>
    <t>Region</t>
  </si>
  <si>
    <t>Midwest</t>
  </si>
  <si>
    <t>South</t>
  </si>
  <si>
    <t>West</t>
  </si>
  <si>
    <t>Residence</t>
  </si>
  <si>
    <t>Major Metro</t>
  </si>
  <si>
    <t>Outside Metro</t>
  </si>
  <si>
    <t>Educational Attainment</t>
  </si>
  <si>
    <t>No High School</t>
  </si>
  <si>
    <t>High School</t>
  </si>
  <si>
    <t>Some College</t>
  </si>
  <si>
    <t>Bachelor's Degree or Higher</t>
  </si>
  <si>
    <t>*</t>
  </si>
  <si>
    <t>Northeast</t>
  </si>
  <si>
    <r>
      <t xml:space="preserve">Source: Author's table based on data in Emily A. Shrider et al, 2021. "Income and Poverty in the United States: 2020," </t>
    </r>
    <r>
      <rPr>
        <i/>
        <sz val="11"/>
        <color theme="1"/>
        <rFont val="Calibri"/>
        <family val="2"/>
        <scheme val="minor"/>
      </rPr>
      <t xml:space="preserve">Current Population Reports, </t>
    </r>
    <r>
      <rPr>
        <sz val="11"/>
        <color theme="1"/>
        <rFont val="Calibri"/>
        <family val="2"/>
        <scheme val="minor"/>
      </rPr>
      <t xml:space="preserve">U.S. Census Bureau, Department of Commerce, Washington, D.C., and Jessica Semega and Melissa Kollar, 2022. "Income in the United States: 2021," </t>
    </r>
    <r>
      <rPr>
        <i/>
        <sz val="11"/>
        <color theme="1"/>
        <rFont val="Calibri"/>
        <family val="2"/>
        <scheme val="minor"/>
      </rPr>
      <t xml:space="preserve">Current Population Reports, </t>
    </r>
    <r>
      <rPr>
        <sz val="11"/>
        <color theme="1"/>
        <rFont val="Calibri"/>
        <family val="2"/>
        <scheme val="minor"/>
      </rPr>
      <t xml:space="preserve">U.S. Census Bureau, Department of Commerce, Washington D.C. </t>
    </r>
  </si>
  <si>
    <t>Source of data: Longtermtrends website, downloaded November 1, 2022 from https://www.longtermtrends.net/m2-money-supply-vs-inflation/99dea103-98d2-4769-ab32-37ddcfce3998; and U.S. Department of the Treasury. Fiscal Service, Federal Debt: Total U.S. Department of the Treasury. Fiscal Service, Federal Debt: Total Public Debt [GFDEBTN], retrieved from FRED, Federal Reserve Bank of St. Louis; https://fred.stlouisfed.org/series/GFDEBTN, November 1, 2022.</t>
  </si>
  <si>
    <t>Source: Jessica Semega and Melissa Kollar, "Income in the United States: 2021," Report Number P60-276, U.S. Bureau of Census, Department of Commerce, downloaded Nov. 1, 2022 from https://www.census.gov/library/publications/2022/demo/p60-276.html.</t>
  </si>
  <si>
    <r>
      <rPr>
        <sz val="14"/>
        <color theme="1"/>
        <rFont val="Calibri"/>
        <family val="2"/>
        <scheme val="minor"/>
      </rPr>
      <t xml:space="preserve">Table A-4a.
</t>
    </r>
    <r>
      <rPr>
        <b/>
        <sz val="14"/>
        <color theme="1"/>
        <rFont val="Calibri"/>
        <family val="2"/>
        <scheme val="minor"/>
      </rPr>
      <t>Selected Measures of Household Income Dispersion: 1967 to 2021</t>
    </r>
  </si>
  <si>
    <r>
      <t xml:space="preserve">(Income in 2021 dollars, adjusted using the R-CPI-U-RS. Further explanation of income inequality measures is available at "The Changing Shape of the Nation's Income Distribution: 1947-1998," </t>
    </r>
    <r>
      <rPr>
        <i/>
        <sz val="9"/>
        <color theme="1"/>
        <rFont val="Calibri"/>
        <family val="2"/>
        <scheme val="minor"/>
      </rPr>
      <t>Current Population Reports</t>
    </r>
    <r>
      <rPr>
        <sz val="9"/>
        <color theme="1"/>
        <rFont val="Calibri"/>
        <family val="2"/>
        <scheme val="minor"/>
      </rPr>
      <t>, Series P60-204. Information on confidentiality protection, sampling error, nonsampling error, and definitions is available at &lt;https://www2.census.gov/programs-surveys/cps/techdocs/cpsmar22.pdf&gt;)</t>
    </r>
  </si>
  <si>
    <t>Household income at selected percentiles</t>
  </si>
  <si>
    <t>50th
(median)</t>
  </si>
  <si>
    <t>90th/10th</t>
  </si>
  <si>
    <t>90th/50th</t>
  </si>
  <si>
    <t>50th/10th</t>
  </si>
  <si>
    <t>Note: Inflation-adjusted estimates may differ slightly from other published data due to rounding. Margins of error are available via email at sehsd.isb.list@census.gov.</t>
  </si>
  <si>
    <t>Source: U.S. Census Bureau, Current Population Survey, 1968 to 2022 Annual Social and Economic Supplements (CPS ASEC).</t>
  </si>
  <si>
    <t xml:space="preserve"> Notes</t>
  </si>
  <si>
    <t>total_cases</t>
  </si>
  <si>
    <t>new_cases</t>
  </si>
  <si>
    <t>7-Day Moving Average, New Cases, U.S.</t>
  </si>
  <si>
    <t>total_deaths</t>
  </si>
  <si>
    <t>new_deaths</t>
  </si>
  <si>
    <t>7-Day Moving Average, Deaths, U.S.</t>
  </si>
  <si>
    <t>total_cases_per_million</t>
  </si>
  <si>
    <t>new_cases_per_million</t>
  </si>
  <si>
    <t>new_cases_smoothed_per_million</t>
  </si>
  <si>
    <t>total_deaths_per_million</t>
  </si>
  <si>
    <t>new_deaths_per_million</t>
  </si>
  <si>
    <t>new_deaths_smoothed_per_million</t>
  </si>
  <si>
    <t>reproduction_rate</t>
  </si>
  <si>
    <t>icu_patients</t>
  </si>
  <si>
    <t>icu_patients_per_million</t>
  </si>
  <si>
    <t>hosp_patients</t>
  </si>
  <si>
    <t>hosp_patients_per_million</t>
  </si>
  <si>
    <t>weekly_icu_admissions</t>
  </si>
  <si>
    <t>weekly_icu_admissions_per_million</t>
  </si>
  <si>
    <t>weekly_hosp_admissions</t>
  </si>
  <si>
    <t>weekly_hosp_admissions_per_million</t>
  </si>
  <si>
    <t>total_tests</t>
  </si>
  <si>
    <t>new_tests</t>
  </si>
  <si>
    <t>total_tests_per_thousand</t>
  </si>
  <si>
    <t>new_tests_per_thousand</t>
  </si>
  <si>
    <t>new_tests_smoothed</t>
  </si>
  <si>
    <t>new_tests_smoothed_per_thousand</t>
  </si>
  <si>
    <t>positive_rate</t>
  </si>
  <si>
    <t>tests_per_case</t>
  </si>
  <si>
    <t>tests_units</t>
  </si>
  <si>
    <t>total_vaccinations</t>
  </si>
  <si>
    <t>people_vaccinated</t>
  </si>
  <si>
    <t>people_fully_vaccinated</t>
  </si>
  <si>
    <t>total_boosters</t>
  </si>
  <si>
    <t>new_vaccinations</t>
  </si>
  <si>
    <t>new_vaccinations_smoothed</t>
  </si>
  <si>
    <t>total_vaccinations_per_hundred</t>
  </si>
  <si>
    <t>people_vaccinated_per_hundred</t>
  </si>
  <si>
    <t>people_fully_vaccinated_per_hundred</t>
  </si>
  <si>
    <t>total_boosters_per_hundred</t>
  </si>
  <si>
    <t>new_vaccinations_smoothed_per_million</t>
  </si>
  <si>
    <t>new_people_vaccinated_smoothed</t>
  </si>
  <si>
    <t>new_people_vaccinated_smoothed_per_hundred</t>
  </si>
  <si>
    <t>stringency_index</t>
  </si>
  <si>
    <t>population_density</t>
  </si>
  <si>
    <t>median_age</t>
  </si>
  <si>
    <t>aged_65_older</t>
  </si>
  <si>
    <t>aged_70_older</t>
  </si>
  <si>
    <t>gdp_per_capita</t>
  </si>
  <si>
    <t>extreme_poverty</t>
  </si>
  <si>
    <t>cardiovasc_death_rate</t>
  </si>
  <si>
    <t>diabetes_prevalence</t>
  </si>
  <si>
    <t>female_smokers</t>
  </si>
  <si>
    <t>male_smokers</t>
  </si>
  <si>
    <t>handwashing_facilities</t>
  </si>
  <si>
    <t>hospital_beds_per_thousand</t>
  </si>
  <si>
    <t>life_expectancy</t>
  </si>
  <si>
    <t>human_development_index</t>
  </si>
  <si>
    <t>population</t>
  </si>
  <si>
    <t>excess_mortality_cumulative_absolute</t>
  </si>
  <si>
    <t>excess_mortality_cumulative</t>
  </si>
  <si>
    <t>excess_mortality</t>
  </si>
  <si>
    <t>excess_mortality_cumulative_per_million</t>
  </si>
  <si>
    <t>tests performed</t>
  </si>
  <si>
    <t>2020</t>
  </si>
  <si>
    <t>2017</t>
  </si>
  <si>
    <t>2013</t>
  </si>
  <si>
    <t>2010</t>
  </si>
  <si>
    <t>2009</t>
  </si>
  <si>
    <t>2004</t>
  </si>
  <si>
    <t>2000</t>
  </si>
  <si>
    <t>Interdecile ratios at selected percentiles</t>
  </si>
  <si>
    <t>10th percentile</t>
  </si>
  <si>
    <t>90th percentile</t>
  </si>
  <si>
    <t>U.S. Government Commitments and Disbursements in Response to the COVID Pandemic</t>
  </si>
  <si>
    <t>(In Billions of U.S. Dollars)</t>
  </si>
  <si>
    <t xml:space="preserve">Allowed </t>
  </si>
  <si>
    <t>Disbursed</t>
  </si>
  <si>
    <t>Ratio: Disbursed/Allowed</t>
  </si>
  <si>
    <t>Federal Reserve Disbursements</t>
  </si>
  <si>
    <r>
      <t>Federal Reserve, Total</t>
    </r>
    <r>
      <rPr>
        <vertAlign val="superscript"/>
        <sz val="11"/>
        <color rgb="FF000000"/>
        <rFont val="Calibri"/>
        <family val="2"/>
        <scheme val="minor"/>
      </rPr>
      <t>‡</t>
    </r>
    <r>
      <rPr>
        <sz val="11"/>
        <color rgb="FF000000"/>
        <rFont val="Calibri"/>
        <family val="2"/>
        <scheme val="minor"/>
      </rPr>
      <t>*</t>
    </r>
  </si>
  <si>
    <t>Legislative Spending</t>
  </si>
  <si>
    <t>Other Spending**</t>
  </si>
  <si>
    <t>Legislative, Total</t>
  </si>
  <si>
    <t>Administrative Spending (Executive Order)</t>
  </si>
  <si>
    <t>Administrative, Total</t>
  </si>
  <si>
    <t>Total: Fed, Legislative, Administrative</t>
  </si>
  <si>
    <t>Total: Legislative, Administrative</t>
  </si>
  <si>
    <r>
      <t>‡</t>
    </r>
    <r>
      <rPr>
        <sz val="10"/>
        <color rgb="FF000000"/>
        <rFont val="Calibri"/>
        <family val="2"/>
        <scheme val="minor"/>
      </rPr>
      <t xml:space="preserve"> The total for Fed "allowances and disbursements" ignores the impact of monetary policy actions such as cuts in Federal Funds Rate and reduction in reserve requirements.</t>
    </r>
  </si>
  <si>
    <t>*Note that virtually all of the Fed commitments were in the form of loans and investments (for which the return of capital could reasonably be presumed), rather than "spending" in the sense of Congressional authorizations.  For this reason, the total of all commitments are presented two ways: with, and without Fed commitments.</t>
  </si>
  <si>
    <t xml:space="preserve">**Congress committed $456 billion to enlarge the Exchange Stabilization Fund, which was used to backstop Fed loan programs under Section 13(3).  </t>
  </si>
  <si>
    <t xml:space="preserve">Source: Author's table derived from data presented in "Track the COVID Money," Committee for a Responsible Federal Budget, accessed October 3, 2022 from https://www.covidmoneytracker.org/. </t>
  </si>
  <si>
    <t>Household Income Percentile</t>
  </si>
  <si>
    <t xml:space="preserve">Source: Author's table derived from data at DQYDJ, downloaded on November 5, 2022 from https://dqydj.com/2021-average-median-top-household-income-percentiles/.  These data are drawn from "HINC-06. Income Distribution to $250,000 or More for Households," 2019 and 2021, Current Population Survey, Annual Social and Economic Supplement, U.S. Census Bureau, Department of Commerce, Washington, D.C., downloaded November 2, 2022 from https://www.census.gov/data/tables/time-series/demo/income-poverty/cps-hinc/hinc-06.html.  </t>
  </si>
  <si>
    <t>2019 (Reported in 2020)</t>
  </si>
  <si>
    <t>2021 (Reported in 2022)</t>
  </si>
  <si>
    <t>2020 (Reported in 2021)</t>
  </si>
  <si>
    <t>Absolute Increase 2020 vs. 2019</t>
  </si>
  <si>
    <t>Percentage Change 2020 vs. 2019</t>
  </si>
  <si>
    <t>Absolute Increase 2021 vs 2020</t>
  </si>
  <si>
    <t>Percentage Change 2021 vs. 2020</t>
  </si>
  <si>
    <t>2019 Percent of Household Income</t>
  </si>
  <si>
    <t>2019 Cumulative Percent of Household Income</t>
  </si>
  <si>
    <t>2020 Percent of Household Income</t>
  </si>
  <si>
    <t>2020 Cumulative Percent of Household Income</t>
  </si>
  <si>
    <t>2021 Percent of Household Income</t>
  </si>
  <si>
    <t>2021 Cumulative Percent of Household Income</t>
  </si>
  <si>
    <t>2019 Area Under Lorenz Curve (Note 1)</t>
  </si>
  <si>
    <t>2020 Area Under Lorenz Curve (Note 1)</t>
  </si>
  <si>
    <t>2021 Area Under Lorenz Curve (Note 1)</t>
  </si>
  <si>
    <t>Theoretical Total Across Percentiles</t>
  </si>
  <si>
    <t>For Year 2020</t>
  </si>
  <si>
    <t>For Year 2019</t>
  </si>
  <si>
    <t>Country</t>
  </si>
  <si>
    <t>Democracy Index</t>
  </si>
  <si>
    <t>Gini Coeff. %</t>
  </si>
  <si>
    <t xml:space="preserve">Palma Ratio </t>
  </si>
  <si>
    <t>80th:20th</t>
  </si>
  <si>
    <t>Albania</t>
  </si>
  <si>
    <t>Argentina</t>
  </si>
  <si>
    <t>Armenia</t>
  </si>
  <si>
    <t>Austria</t>
  </si>
  <si>
    <t>Belgium</t>
  </si>
  <si>
    <t>Bulgaria</t>
  </si>
  <si>
    <t>Belarus</t>
  </si>
  <si>
    <t>Bolivia</t>
  </si>
  <si>
    <t>Brazil</t>
  </si>
  <si>
    <t>China</t>
  </si>
  <si>
    <t>Colombia</t>
  </si>
  <si>
    <t>Costa Rica</t>
  </si>
  <si>
    <t>Cyprus</t>
  </si>
  <si>
    <t>Czechia</t>
  </si>
  <si>
    <t>Denmark</t>
  </si>
  <si>
    <t>Dominican Republic</t>
  </si>
  <si>
    <t>Ecuador</t>
  </si>
  <si>
    <t>Spain</t>
  </si>
  <si>
    <t>Estonia</t>
  </si>
  <si>
    <t>Finland</t>
  </si>
  <si>
    <t>France</t>
  </si>
  <si>
    <t>Greece</t>
  </si>
  <si>
    <t>Croatia</t>
  </si>
  <si>
    <t>Hungary</t>
  </si>
  <si>
    <t>Indonesia</t>
  </si>
  <si>
    <t>Ireland</t>
  </si>
  <si>
    <t>Iran</t>
  </si>
  <si>
    <t>Kyrgyzstan</t>
  </si>
  <si>
    <t>Luxembourg</t>
  </si>
  <si>
    <t>Latvia</t>
  </si>
  <si>
    <t>Mali</t>
  </si>
  <si>
    <t>Malta</t>
  </si>
  <si>
    <t>Montenegro</t>
  </si>
  <si>
    <t>Netherlands</t>
  </si>
  <si>
    <t>Norway</t>
  </si>
  <si>
    <t>Peru</t>
  </si>
  <si>
    <t>Poland</t>
  </si>
  <si>
    <t>Portugal</t>
  </si>
  <si>
    <t>Paraguay</t>
  </si>
  <si>
    <t>Romania</t>
  </si>
  <si>
    <t>Russia</t>
  </si>
  <si>
    <t>El Salvador</t>
  </si>
  <si>
    <t>Serbia</t>
  </si>
  <si>
    <t>Slovakia</t>
  </si>
  <si>
    <t>Slovenia</t>
  </si>
  <si>
    <t>Sweden</t>
  </si>
  <si>
    <t>Thailand</t>
  </si>
  <si>
    <t>Turkey</t>
  </si>
  <si>
    <t>Uganda</t>
  </si>
  <si>
    <t>Ukraine</t>
  </si>
  <si>
    <t>Uruguay</t>
  </si>
  <si>
    <r>
      <t xml:space="preserve">Source: Author's table based on data from two sources, (a) Economist Intelligence Unit </t>
    </r>
    <r>
      <rPr>
        <i/>
        <sz val="11"/>
        <rFont val="Calibri"/>
        <family val="2"/>
      </rPr>
      <t xml:space="preserve">Democracy Index 2019, and 2020. </t>
    </r>
    <r>
      <rPr>
        <sz val="11"/>
        <rFont val="Calibri"/>
        <family val="2"/>
      </rPr>
      <t>http://www.eiu.com/Handlers/WhitepaperHandler.ashx?fi=Democracy-Index-2019.pdf&amp;mode=wp&amp;campaignid=democracyindex2019</t>
    </r>
    <r>
      <rPr>
        <i/>
        <sz val="11"/>
        <rFont val="Calibri"/>
        <family val="2"/>
      </rPr>
      <t xml:space="preserve">; </t>
    </r>
    <r>
      <rPr>
        <sz val="11"/>
        <rFont val="Calibri"/>
        <family val="2"/>
      </rPr>
      <t xml:space="preserve"> and (b) United Nations University, UNU-WIDER, "World Income Inequality Database (WIID)". Version 30 June 2022. https://doi.org/10.35188/UNU-WIDER/WIID-300622.</t>
    </r>
  </si>
  <si>
    <t>BAMLH0A0HYM2</t>
  </si>
  <si>
    <t>ICE BofA US High Yield Index Option-Adjusted Spread, Percent, Daily, Not Seasonally Adjusted</t>
  </si>
  <si>
    <t>BAMLC0A0CM</t>
  </si>
  <si>
    <t>ICE BofA US Corporate Index Option-Adjusted Spread, Percent, Daily, Not Seasonally Adjusted</t>
  </si>
  <si>
    <t>%</t>
  </si>
  <si>
    <t>S&amp;P500 Closing Price</t>
  </si>
  <si>
    <t xml:space="preserve">Source: Author's figure based on data from three sources: (a) S&amp;P500 Index from Yahoo Finance, accessed Nov. 4, 2021  https://finance.yahoo.com/quote/%5EGSPC/history?period1=-1325635200&amp;period2=1635984000&amp;interval=1d&amp;filter=history&amp;frequency=1d&amp;includeAdjustedClose=true (b) Investment grade spread from Ice Data Indices, LLC, ICE BofA US Corporate Index Option-Adjusted Spread [BAMLC0A0CM], and (c) High-Yield bond spread from ICE BofA US High Yield Index Option-Adjusted Spread [BAMLH0A0HYM2 retrieved from FRED, Federal Reserve Bank of St. Louis; https://fred.stlouisfed.org/series/BAMLC0A0CM, October 2, 2022. </t>
  </si>
  <si>
    <t>Timeline with New Legislation (in boldface)</t>
  </si>
  <si>
    <t>Timeline of the Financial and Economic Crisis of 2020-2021</t>
  </si>
  <si>
    <t xml:space="preserve">Note: The following list of events covers only selected notable developments.  For the sake of brevity, many other less significant events in the U.S. and globally are excluded.  </t>
  </si>
  <si>
    <t>Jan. 4, 2020</t>
  </si>
  <si>
    <t>Local health officials in Wuhan, China, declare an outbreak of a viral pneumonia strain—later determined to be the first 27 cases of COVID-19.</t>
  </si>
  <si>
    <t>Jan. 21, 2020</t>
  </si>
  <si>
    <t>Chinese authorities confirm human-to-human transmission of the novel coronavirus.  US CDC reports first confirmed US case, a man in Washington State who fell ill four days after returning from Wuhan.</t>
  </si>
  <si>
    <t>Jan. 22, 2020</t>
  </si>
  <si>
    <t>Chinese authorities impose a nationwide lockdown</t>
  </si>
  <si>
    <t>Jan. 23, 2020</t>
  </si>
  <si>
    <t>Beijing bans movement into and out of Wuhan.  First U.S. case of COVID-19 is identified.</t>
  </si>
  <si>
    <t>Jan. 30, 2020</t>
  </si>
  <si>
    <t>World Health Organization declares COVID-19 outbreak to be a Public health emergency of international concern.  The yield curve on U.S. Treasury securities inverts, implying that a recession is likely—this follows report by analysts in 2019 of a slowdown in US economic activity, which some declared would turn into a recession in 2020.</t>
  </si>
  <si>
    <t>Jan. 31, 2020</t>
  </si>
  <si>
    <t>Secretary Azar declares a public health emergency for the U.S. from COVID-19.  As prearranged, the UK leaves the European Union.</t>
  </si>
  <si>
    <t>Feb. 5, 2020</t>
  </si>
  <si>
    <t xml:space="preserve">U.S. Senate acquits Trump of articles of impeachment.  </t>
  </si>
  <si>
    <t>Late Feb., 2020</t>
  </si>
  <si>
    <t>Early cases of Covid-19 detected South Korea (Feb. 17), Iran (Feb. 19), and Italy (Feb. 20).</t>
  </si>
  <si>
    <t>Feb. 19, 2020</t>
  </si>
  <si>
    <t>S&amp;P500 Index hits an all-time high.  Credit spreads reach a record low.</t>
  </si>
  <si>
    <t>Feb. 20, 2020</t>
  </si>
  <si>
    <t>Selling trend commences in financial markets.</t>
  </si>
  <si>
    <t>Feb. 22, 2020</t>
  </si>
  <si>
    <t>G20 meeting of finance ministers in Saudi Arabia.</t>
  </si>
  <si>
    <t>Feb. 23, 2020</t>
  </si>
  <si>
    <t>Peter Navarro, adviser to President Trump, writes, “We face a significant probability of a serious pandemic coronavirus event in the U.S. that may extend well into 2021” and warns of many lives lost. [Tooze 65-78]</t>
  </si>
  <si>
    <t>Feb. 24, 2020</t>
  </si>
  <si>
    <t>(Monday) News that the COVID-19 has spread significantly outside of China.</t>
  </si>
  <si>
    <t>Feb. 25, 2020</t>
  </si>
  <si>
    <t>(Tuesday) Dr. Nancy Messonier, director of CDC’s National Center for Immunization and Respiratory Diseases said, “It’s not so much of a question of if this will happen anymore, but rather more of a question of exactly when this will happen and how many people in this country will have severe illness.” (NT p7) Larry Kudlow “We have contained this—I won’t say airtight, but pretty close to airtight…I don’t think it’s going to be an economic tragedy at all.” (Timiraos p. 7) U.S. Business confidence has fallen to 37.3 from 56.2 at the end of January.</t>
  </si>
  <si>
    <t>Feb. 26, 2020</t>
  </si>
  <si>
    <t>(Wednesday) Powell convenes first Covid-19 crisis-planning meeting at the Fed.  Richard Clarida said, “if…we shut down the entire economy, then this will be a bigger hit than the Great Depression.” (Timiraos p.9)</t>
  </si>
  <si>
    <t>Feb. 28, 2020</t>
  </si>
  <si>
    <t>Stock markets report deepest one-week declines since 2008 Global Financial Crisis: DJIA down 12.4%.  Fed Chairman Powell decides to issue a statement signaling that the Fed was ready to cut rates.  He stated that the Fed is “closely monitoring economic developments and evolving risks…the coronavirus poses evolving risks to economic activity…[and the Fed] will use its tools as appropriate to support the economy.”</t>
  </si>
  <si>
    <t>Feb. 2020</t>
  </si>
  <si>
    <t>An economic recession begins, according to the National Bureau of Economic Research.  It lasted three months, the shortest on record.</t>
  </si>
  <si>
    <t>Mar. 2, 2020</t>
  </si>
  <si>
    <t>Bank of Japan announces the intention to purchase up to ¥500 billion ($4.6 billion) of government debt.</t>
  </si>
  <si>
    <t>Mar. 3, 2020</t>
  </si>
  <si>
    <t xml:space="preserve">The Federal Open Market Committee met in an emergency session.  The committee agreed to extend short-term loans into the repo market, reopen dollar swap loans to five foreign central banks, and lower the Fed Funds Rate by 50 basis points.  Mnuchin convened a meeting of G7 finance ministers, who published a statement reaffirming plans to use “all appropriate policy tools” to address the impact of the outbreak.  Australia, Malaysia, Indonesia, South Korea and Mexico commenced monetary actions.  </t>
  </si>
  <si>
    <t>Mar. 4, 2020</t>
  </si>
  <si>
    <t>Canada, Saudi Arabia, and Brazil announce monetary responses.  The IMF announces a $50 billion credit line to assist emerging market countries.</t>
  </si>
  <si>
    <t>Mar. 5, 2020</t>
  </si>
  <si>
    <r>
      <t>President Trump signs an</t>
    </r>
    <r>
      <rPr>
        <b/>
        <sz val="11"/>
        <color theme="1"/>
        <rFont val="Calibri"/>
        <family val="2"/>
        <scheme val="minor"/>
      </rPr>
      <t xml:space="preserve"> emergency appropriations act allocating $8.3 billion to additional government spending.</t>
    </r>
    <r>
      <rPr>
        <sz val="11"/>
        <color theme="1"/>
        <rFont val="Calibri"/>
        <family val="2"/>
        <scheme val="minor"/>
      </rPr>
      <t xml:space="preserve">  Argentina commences monetary policy responses.</t>
    </r>
  </si>
  <si>
    <t>Mar. 6, 2020</t>
  </si>
  <si>
    <t xml:space="preserve">A price war between OPEC and Russia begins as the two sides fail to reach agreement on oil production cuts in response to the crisis.  </t>
  </si>
  <si>
    <t>Mar. 7, 2020</t>
  </si>
  <si>
    <r>
      <t xml:space="preserve">Saudi Arabia and Russia both announce </t>
    </r>
    <r>
      <rPr>
        <i/>
        <sz val="11"/>
        <color theme="1"/>
        <rFont val="Calibri"/>
        <family val="2"/>
        <scheme val="minor"/>
      </rPr>
      <t xml:space="preserve">increases </t>
    </r>
    <r>
      <rPr>
        <sz val="11"/>
        <color theme="1"/>
        <rFont val="Calibri"/>
        <family val="2"/>
        <scheme val="minor"/>
      </rPr>
      <t xml:space="preserve">in oil production.  </t>
    </r>
  </si>
  <si>
    <t>Mar. 9, 2020</t>
  </si>
  <si>
    <r>
      <t>Fed interventions in repo market begin: NY Fed offers $150 billion in overnight repo funding.  The price of oil falls 22% and unleashes wave of selling on Wall Street.  Dow Jones Industrial Average declines 7.79%</t>
    </r>
    <r>
      <rPr>
        <vertAlign val="superscript"/>
        <sz val="11"/>
        <color theme="1"/>
        <rFont val="Calibri"/>
        <family val="2"/>
        <scheme val="minor"/>
      </rPr>
      <t>[2]</t>
    </r>
    <r>
      <rPr>
        <sz val="11"/>
        <color theme="1"/>
        <rFont val="Calibri"/>
        <family val="2"/>
        <scheme val="minor"/>
      </rPr>
      <t>--this was the largest one-day absolute decline in the index until then.  S&amp;P500 is in “freefall.”</t>
    </r>
    <r>
      <rPr>
        <vertAlign val="superscript"/>
        <sz val="11"/>
        <color theme="1"/>
        <rFont val="Calibri"/>
        <family val="2"/>
        <scheme val="minor"/>
      </rPr>
      <t>[i]</t>
    </r>
    <r>
      <rPr>
        <sz val="11"/>
        <color theme="1"/>
        <rFont val="Calibri"/>
        <family val="2"/>
        <scheme val="minor"/>
      </rPr>
      <t xml:space="preserve">  The declines trigger “circuit breakers.”</t>
    </r>
    <r>
      <rPr>
        <vertAlign val="superscript"/>
        <sz val="11"/>
        <color theme="1"/>
        <rFont val="Calibri"/>
        <family val="2"/>
        <scheme val="minor"/>
      </rPr>
      <t>[3]</t>
    </r>
    <r>
      <rPr>
        <sz val="11"/>
        <color theme="1"/>
        <rFont val="Calibri"/>
        <family val="2"/>
        <scheme val="minor"/>
      </rPr>
      <t xml:space="preserve">  Stock markets around the world fall sharply.  Fed provides $150 billion in repo funding.  Central banks in Russia, Brazil, Japan, and Indonesia announce additional monetary stimulus programs.</t>
    </r>
  </si>
  <si>
    <t>Mar. 11, 2020</t>
  </si>
  <si>
    <t>Fed increases overnight repo funding from $150 billion to $175 billion. And adds $95 billion in two-week and one-month repo loans.  The World Health Organization officially declares the onset of a global pandemic.  President Trump imposes a travel ban on goods and passengers from Europe. Fed increases repo funding to $175 billion (decision announced March 10).</t>
  </si>
  <si>
    <t>Christine Lagarde, President of the European Central Bank, alarms the markets by stating “We are not here to close spreads.”  Stock markets tumble around the world.  Dow Jones Industrial Average declines 9.99%, triggering a circuit breaker in trading.  Fed offers 1-month and 3-month repo funding[4] in $500 billion batches (decision announced on March 11).</t>
  </si>
  <si>
    <t>Mar. 13, 2020</t>
  </si>
  <si>
    <t>President Trump declares a national emergency and suspends entry to the US by foreign nationals.  Leaders in Russia, Saudi Arabia, Turkey, Mexico, Canada, Brazil, Japan, and Indonesia announce additional monetary responses as well as the intention to undertake fiscal stimulus policies.  Nancy Pelosi, Speaker of the U.S. House of Representatives declared the intention to bring forward a bill for additional social safety net provisions and economic stimulus.  Mnuchin says on CNBC’s Jim Cramer show, “Whatever we need to do, whatever the Fed needs to do, whatever Congress needs to do, we will provide liquidity and this will be an entire whole-of-government approach led by the president.”  [Trump] declared in a Rose Garden speech that the pandemic was a national emergency: “Two very big words.”  He announced plans to surge the production of testing kits, and he tried to project calm. “We’ll remove or eliminate every obstacle necessary to deliver our people the care that they need and that they’re entitled to.  No resource will be spared,” he said.</t>
  </si>
  <si>
    <t>Mar. 15, 2020</t>
  </si>
  <si>
    <t>Powell called an emergency meeting of the Federal Open Market Committee, to propose a (a) 1 percentage point rate cut, (b) purchase $500 billion in Treasury securities and at least $200 billion in mortgage securities; (c) cut the discount rate to a quarter percentage point; (d) initiate inexpensive dollar swap loans with five more central banks; and (e) relax regulatory restrictions to encourage banks to lend.  Recommendations were approved and announced at 5:00 pm that day—unusual for a Sunday.  In response, the equity futures market sold off and triggered a halt in market trading.</t>
  </si>
  <si>
    <t>Mar. 16, 2020</t>
  </si>
  <si>
    <r>
      <t xml:space="preserve">Markets fall sharply again—Dow Jones industrial average declines 12.93%.  This triggers circuit breakers again.  </t>
    </r>
    <r>
      <rPr>
        <sz val="11"/>
        <color rgb="FF385623"/>
        <rFont val="Calibri"/>
        <family val="2"/>
        <scheme val="minor"/>
      </rPr>
      <t xml:space="preserve">A “catastrophic Monday.”  The eight largest banks reported that they borrowed from the discount window, not because they needed it, but because they wanted to remove the stigma for other banks to borrow there.  </t>
    </r>
  </si>
  <si>
    <t>Mar. 17, 2020</t>
  </si>
  <si>
    <t>Fed announced the establishment of a Commercial Paper Funding facility with up to $1 trillion in funds.  Fed also expressed support for payroll and other short-term expenses by businesses.</t>
  </si>
  <si>
    <t>Mar. 18, 2020</t>
  </si>
  <si>
    <t>President Trump declared that “America is at war.”  The UK pound falls against the dollar to the lowest level since 1985 “Unusual discrepancies” emerge in the pricing of UK gilts because dealers are unable to “equilibrate” the market, resulting in a “near meltdown.”  The European Central Bank commences a bond-buying program of €750 million, which observers deemed a “revolution” in ECB monetary policy.  German Chancellor Merkel declared support for “a large reconstruction and resiliency fund,” but not jointly-issued bonds.”[ii]  Fed announced a widening of credit support to include mutual funds.</t>
  </si>
  <si>
    <t>Mar. 19, 2020</t>
  </si>
  <si>
    <t xml:space="preserve">Fed announced widening of currency swap lines to include 14 countries, including Mexico, Brazil, and South Korea.  Bank of England announced program to buy £200 billion in gilts (UK government bonds).  </t>
  </si>
  <si>
    <t>Mar. 20, 2020</t>
  </si>
  <si>
    <t>The Fed announced an expansion in the Money Market Mutual Fund Liquidity Facility to include loans to funds secured by high quality securities issued by states and municipalities.   Six major central banks announced coordinated program of support to financial markets.  The U.S. Internal Revenue Service declared that the deadline for annual tax filings would be delayed from April 15 to July 15.</t>
  </si>
  <si>
    <t>Mar. 22, 2020</t>
  </si>
  <si>
    <t>U.S. financial regulators announced relaxation of rules limiting loan modifications.</t>
  </si>
  <si>
    <t>Mar. 23, 2020</t>
  </si>
  <si>
    <r>
      <t>This day marked the nadir of the U.S. stock market decline.  From Feb. 19, 2020, the value of global equities had fallen by $26 trillion</t>
    </r>
    <r>
      <rPr>
        <vertAlign val="superscript"/>
        <sz val="11"/>
        <color theme="1"/>
        <rFont val="Calibri"/>
        <family val="2"/>
        <scheme val="minor"/>
      </rPr>
      <t>[iii]</t>
    </r>
    <r>
      <rPr>
        <sz val="11"/>
        <color theme="1"/>
        <rFont val="Calibri"/>
        <family val="2"/>
        <scheme val="minor"/>
      </rPr>
      <t>—this compared to the value of all listed equities on world markets of about $85 trillion</t>
    </r>
    <r>
      <rPr>
        <vertAlign val="superscript"/>
        <sz val="11"/>
        <color theme="1"/>
        <rFont val="Calibri"/>
        <family val="2"/>
        <scheme val="minor"/>
      </rPr>
      <t>[iv]</t>
    </r>
    <r>
      <rPr>
        <sz val="11"/>
        <color theme="1"/>
        <rFont val="Calibri"/>
        <family val="2"/>
        <scheme val="minor"/>
      </rPr>
      <t xml:space="preserve"> at the end of 2019.  Fed announces nine facilities to backstop credit markets: expanded loans to automobile lenders, credit card lenders, small businesses, students, large employers (like airlines), and it invoked Section 13(3) of the Federal Reserve Act to draw on the Treasury’s Exchange Stabilization Fund.  The major novelty was the Fed’s commitment to buy corporate debt directly in the primary market and in the form of ETFs.  The Fed expressed a policy of “using its full range of tools…[and] aggressive efforts…to provide powerful support for the flow of credit,”</t>
    </r>
    <r>
      <rPr>
        <vertAlign val="superscript"/>
        <sz val="11"/>
        <color theme="1"/>
        <rFont val="Calibri"/>
        <family val="2"/>
        <scheme val="minor"/>
      </rPr>
      <t>[v]</t>
    </r>
    <r>
      <rPr>
        <sz val="11"/>
        <color theme="1"/>
        <rFont val="Calibri"/>
        <family val="2"/>
        <scheme val="minor"/>
      </rPr>
      <t xml:space="preserve"> marking a turning point in monetary policy.</t>
    </r>
  </si>
  <si>
    <t>Mar. 24, 2020</t>
  </si>
  <si>
    <t>Stock markets rose sharply: 11% one-day gain for the Dow Jones Industrial Average and 9% for the S&amp;P500 Index.</t>
  </si>
  <si>
    <t>Mar. 25, 2020</t>
  </si>
  <si>
    <r>
      <t xml:space="preserve">The U.S. Senate unanimously approved the </t>
    </r>
    <r>
      <rPr>
        <b/>
        <sz val="11"/>
        <color theme="1"/>
        <rFont val="Calibri"/>
        <family val="2"/>
        <scheme val="minor"/>
      </rPr>
      <t>Coronavirus, Aid, Relief, and Economic Security Act (CARES Act)</t>
    </r>
    <r>
      <rPr>
        <sz val="11"/>
        <color theme="1"/>
        <rFont val="Calibri"/>
        <family val="2"/>
        <scheme val="minor"/>
      </rPr>
      <t>, which would inject $2.7 trillion</t>
    </r>
    <r>
      <rPr>
        <vertAlign val="superscript"/>
        <sz val="11"/>
        <color theme="1"/>
        <rFont val="Calibri"/>
        <family val="2"/>
        <scheme val="minor"/>
      </rPr>
      <t>[5]</t>
    </r>
    <r>
      <rPr>
        <sz val="11"/>
        <color theme="1"/>
        <rFont val="Calibri"/>
        <family val="2"/>
        <scheme val="minor"/>
      </rPr>
      <t xml:space="preserve"> into the U.S. economy</t>
    </r>
    <r>
      <rPr>
        <vertAlign val="superscript"/>
        <sz val="11"/>
        <color theme="1"/>
        <rFont val="Calibri"/>
        <family val="2"/>
        <scheme val="minor"/>
      </rPr>
      <t>[vi]</t>
    </r>
    <r>
      <rPr>
        <sz val="11"/>
        <color theme="1"/>
        <rFont val="Calibri"/>
        <family val="2"/>
        <scheme val="minor"/>
      </rPr>
      <t>.  Later, the International Monetary Fund estimated that fiscal stimulus programs by countries adds $14 trillion to the global economy.  Nine countries within the European Union called for the issuance of common debt instruments (Germany and the Netherlands disagreed).</t>
    </r>
  </si>
  <si>
    <t>Mar. 26, 2020</t>
  </si>
  <si>
    <t>Department of Labor announced a ten-fold rise in applications for unemployment benefits compared to the week before, to over 3.283 million.</t>
  </si>
  <si>
    <t>Mar. 27, 2020</t>
  </si>
  <si>
    <r>
      <t xml:space="preserve">The U.S. House of Representatives passed the fiscal stimulus package passed by the Senate two days earlier.  </t>
    </r>
    <r>
      <rPr>
        <b/>
        <sz val="11"/>
        <color theme="1"/>
        <rFont val="Calibri"/>
        <family val="2"/>
        <scheme val="minor"/>
      </rPr>
      <t>President Trump signed the CARES Act this day.</t>
    </r>
    <r>
      <rPr>
        <sz val="11"/>
        <color theme="1"/>
        <rFont val="Calibri"/>
        <family val="2"/>
        <scheme val="minor"/>
      </rPr>
      <t xml:space="preserve">    </t>
    </r>
  </si>
  <si>
    <t>Mar. 29, 2020</t>
  </si>
  <si>
    <t>Trump announced a general lockdown.</t>
  </si>
  <si>
    <t>Apr. 2, 2020</t>
  </si>
  <si>
    <t>Weekly unemployment insurance claims rose to 6.6 million, the highest in history of the series.</t>
  </si>
  <si>
    <t>Apr. 3, 2020</t>
  </si>
  <si>
    <t>The Small Business Administration began processing loans under the “Paycheck Protection Program,” which was authorized by the CARES Act.  Such loans were forgiven if employees were kept employed for eight weeks and if the money was used for payroll, rent, mortgages or utilities.  Over the weekend of April 4-5, banks submitted thousands of PPP applications to the SBA portal.  A few days later, the Treasury warned that the fund would be exhausted in two weeks.  A week later, Congress added $310 billion in PPP funding.</t>
  </si>
  <si>
    <t>Apr. 9, 2020</t>
  </si>
  <si>
    <t xml:space="preserve">Fed announced the $600 billion “Main Street Lending Program” to provide up to $2.3 trillion in loans to assist credit flows to households and employers.  </t>
  </si>
  <si>
    <t>Apr. 28, 2020</t>
  </si>
  <si>
    <t>The Federal Open Market Committee met, after which it reaffirmed its program of aggressive purchases of Treasury securities and mortgage-backed securities as well as large-scale repo operations.  Powell began to emphasize the importance of more fiscal stimulus.  US confirmed 1 million cases of COVID-19, the first country to reach that level.  President Trump invoked the Defense Production Act to compel meat and poultry processors to continue operating.</t>
  </si>
  <si>
    <t>Department of Labor issued the May employment report that employment fell by 20.5 million in April and that the unemployment rate rose to 14.7%, the largest one-month slump in jobs since these seasonally-adjusted data began in 1948—qualitatively, unemployment rose to levels not seen since late in the Great Depression.</t>
  </si>
  <si>
    <t>George Floyd was killed by a police officer, igniting “Black Lives Matter” protests in over 2,000 American cities over the following summer.[vii]</t>
  </si>
  <si>
    <t>The Bureau of Labor Statistics delivered a major positive surprise, that employment rose 2.5 million in May and that the unemployment rate had declined to 13.3%--this was in contrast to an expected loss of over 8 million jobs for May, and an increase in unemployment to 19.7%.</t>
  </si>
  <si>
    <t>Fed announces market-index-based plan to purchase corporate debt securities.</t>
  </si>
  <si>
    <t>Jul. 2021</t>
  </si>
  <si>
    <t>Daily COVID cases in the U.S. surpassed 50,000.  President Trump signed an extension of the Payroll Protection Program (July 4).  German Chancellor Merkel announced a change in policy and supported financing the emergency fund by issuing debt jointly guaranteed by EU member countries.  The Fed extended operation of seven emergency lending programs[6] (July 28).</t>
  </si>
  <si>
    <t>Aug. 27, 2020</t>
  </si>
  <si>
    <r>
      <t xml:space="preserve">Fed Chairman Powell announced a revision to Fed targets: long-term </t>
    </r>
    <r>
      <rPr>
        <i/>
        <u/>
        <sz val="11"/>
        <color theme="1"/>
        <rFont val="Calibri"/>
        <family val="2"/>
        <scheme val="minor"/>
      </rPr>
      <t xml:space="preserve">average </t>
    </r>
    <r>
      <rPr>
        <sz val="11"/>
        <color theme="1"/>
        <rFont val="Calibri"/>
        <family val="2"/>
        <scheme val="minor"/>
      </rPr>
      <t>inflation of less than 2% (as opposed to earlier policy of short-term marginal inflation of 2%).</t>
    </r>
  </si>
  <si>
    <t>Fall 2020</t>
  </si>
  <si>
    <t>Second surge in COVID cases.</t>
  </si>
  <si>
    <t>Nov. 2020</t>
  </si>
  <si>
    <t>Various financial market indexes returned to levels comparable to January 2020.</t>
  </si>
  <si>
    <t>Nov. 3, 2020</t>
  </si>
  <si>
    <t>Presidential election in the U.S.</t>
  </si>
  <si>
    <t>Nov. 9, 2020</t>
  </si>
  <si>
    <t>Pfizer/BioNTech vaccine was declared successful in trials.</t>
  </si>
  <si>
    <t>Nov. 13, 2020</t>
  </si>
  <si>
    <t>25 Corporate CEOs called for every vote to be counted.[viii]</t>
  </si>
  <si>
    <t>Nov. 23, 2020</t>
  </si>
  <si>
    <t>AstraZeneca vaccine was declared successful in trials.</t>
  </si>
  <si>
    <t>Nov. 30, 2020</t>
  </si>
  <si>
    <t>The Fed extended again several lending facilities to give continued stimulus to the economy.</t>
  </si>
  <si>
    <t>Dec. 27, 2020</t>
  </si>
  <si>
    <r>
      <t xml:space="preserve">President Trump signed an </t>
    </r>
    <r>
      <rPr>
        <b/>
        <sz val="11"/>
        <color theme="1"/>
        <rFont val="Calibri"/>
        <family val="2"/>
        <scheme val="minor"/>
      </rPr>
      <t>extension of the CARES Act</t>
    </r>
    <r>
      <rPr>
        <sz val="11"/>
        <color theme="1"/>
        <rFont val="Calibri"/>
        <family val="2"/>
        <scheme val="minor"/>
      </rPr>
      <t>.</t>
    </r>
  </si>
  <si>
    <t>Dec. 2, 2020</t>
  </si>
  <si>
    <t>COVID hospitalizations exceeded 250,000, a new record.</t>
  </si>
  <si>
    <t>Dec. 11, 2020</t>
  </si>
  <si>
    <t>U.S. Food and Drug Administration (FDA) authorized the Pfizer-BioNTech COVID-19 vaccine for emergency use in people 16 years and older.</t>
  </si>
  <si>
    <t>Dec. 16, 2020</t>
  </si>
  <si>
    <t xml:space="preserve">Fed extended various international swap lines in U.S. dollars.  </t>
  </si>
  <si>
    <t>Dec. 18, 2020</t>
  </si>
  <si>
    <t>FDA authorized a second vaccine, produced by Moderna, for use in people aged 18 years and older.</t>
  </si>
  <si>
    <t>Dec. 23, 2020</t>
  </si>
  <si>
    <t>CDC reported that over one million people in U.S. have received a first dose of vaccine.</t>
  </si>
  <si>
    <r>
      <t xml:space="preserve">President Trump signed the </t>
    </r>
    <r>
      <rPr>
        <b/>
        <sz val="11"/>
        <color theme="1"/>
        <rFont val="Calibri"/>
        <family val="2"/>
        <scheme val="minor"/>
      </rPr>
      <t>Coronavirus Response and Relief Supplemental Appropriations Act</t>
    </r>
    <r>
      <rPr>
        <sz val="11"/>
        <color theme="1"/>
        <rFont val="Calibri"/>
        <family val="2"/>
        <scheme val="minor"/>
      </rPr>
      <t>, to give another round of financial support to individuals and organizations.  [how many $$ ? $900 bn?]</t>
    </r>
  </si>
  <si>
    <t>Dec. 30, 2020</t>
  </si>
  <si>
    <t>China and the EU signed the “Comprehensive Agreement on Investment,” aimed at boosting foreign direct investment.</t>
  </si>
  <si>
    <t>Jan. 2021</t>
  </si>
  <si>
    <t xml:space="preserve">Daily COVID cases, the cumulative deaths from COVID, and the number of people who received a first dose of vaccine all sharply increased this month.  </t>
  </si>
  <si>
    <t>Jan. 20, 2021</t>
  </si>
  <si>
    <t>Inauguration of Joe Biden as President of the U.S.  He signed eight executive orders mandating, among other things, social distancing and the wearing of masks.</t>
  </si>
  <si>
    <t>Mar. 2, 2021</t>
  </si>
  <si>
    <t>Texas Governor Greg Abbott issued an executive order lifting the state’s mask requirement, the fifth state to lift orders (after Montana, Iowa, North Dakota, and Mississippi).  President Biden invoked the Defense Production Act to speed vaccine production.</t>
  </si>
  <si>
    <t>Mar. 11, 2021</t>
  </si>
  <si>
    <r>
      <t xml:space="preserve">President Biden signed the </t>
    </r>
    <r>
      <rPr>
        <b/>
        <sz val="11"/>
        <color theme="1"/>
        <rFont val="Calibri"/>
        <family val="2"/>
        <scheme val="minor"/>
      </rPr>
      <t>American Rescue Plan</t>
    </r>
    <r>
      <rPr>
        <sz val="11"/>
        <color theme="1"/>
        <rFont val="Calibri"/>
        <family val="2"/>
        <scheme val="minor"/>
      </rPr>
      <t xml:space="preserve"> into law.  $19. Trillion package. Among other features, this plan gives $1,400 per-person checks to needy individuals.</t>
    </r>
  </si>
  <si>
    <t>Apr. 27, 2021</t>
  </si>
  <si>
    <t>CDC issues relaxed safety guidelines for vaccinated people.</t>
  </si>
  <si>
    <t>Labor Department reported that the consumer price index had risen 4.2% in April, compared to a year earlier.  This commences a wave of rising inflation.</t>
  </si>
  <si>
    <t>CDC announced further relaxation of safety guidelines for vaccinated people.</t>
  </si>
  <si>
    <t>Jun. 25, 2021</t>
  </si>
  <si>
    <t>Fed announced a final extension of its Paycheck Protection Program facility to banks making loans under the Paycheck Protection Program.</t>
  </si>
  <si>
    <t>Aug. 20, 2021</t>
  </si>
  <si>
    <t>CDC reported that at least 200 million people have received at least one vaccine dose.</t>
  </si>
  <si>
    <t>Nov. 15, 2021</t>
  </si>
  <si>
    <r>
      <t xml:space="preserve">Congress passes, and President Biden signs, a </t>
    </r>
    <r>
      <rPr>
        <b/>
        <sz val="11"/>
        <color theme="1"/>
        <rFont val="Calibri"/>
        <family val="2"/>
        <scheme val="minor"/>
      </rPr>
      <t>bill committing $1 trillion in Federal spending toward infrastructure development</t>
    </r>
    <r>
      <rPr>
        <sz val="11"/>
        <color theme="1"/>
        <rFont val="Calibri"/>
        <family val="2"/>
        <scheme val="minor"/>
      </rPr>
      <t>.  The bill had gained bipartisan support.</t>
    </r>
  </si>
  <si>
    <t>Nov. 26, 2021</t>
  </si>
  <si>
    <t>World Health Organization declared the Omicron variant of COVID a “variant of concern.”  The Dow Jones Industrial Average fell 2.5%.</t>
  </si>
  <si>
    <t>Feb. 2022</t>
  </si>
  <si>
    <t>Civil unrest and violent truckers’ strikes in Canada (and later, the U.S.) sprang from popular resistance to government regulations regarding vaccination, mask-wearing, and social distancing.</t>
  </si>
  <si>
    <t>Feb. 8, 2022</t>
  </si>
  <si>
    <t>CDC reported that over 900,000 people had died from COVID-19 in the U.S.</t>
  </si>
  <si>
    <t>Feb. 24, 2022</t>
  </si>
  <si>
    <t>Russia invaded Ukraine.</t>
  </si>
  <si>
    <t>Apr. 19, 2022</t>
  </si>
  <si>
    <t>A U.S. judge struck down remaining Federal Government mandates regarding face masks and social distancing on public interstate transportation.</t>
  </si>
  <si>
    <t>[1] You can find exhibit B1, S&amp;P500 Index, in the associated Excel spreadsheet, COVID2020.xlsx.</t>
  </si>
  <si>
    <t>[2] In comparison, the standard deviation of daily returns on the S&amp;P500 index from 2016 to 2021, for instance, was only 1.16%.  Thus, a decline of 7.79% was 6.7 standard deviations from a mean return of zero, or about the likelihood of two in a million that the market movement that day was just due to the usual noise in the market.</t>
  </si>
  <si>
    <t xml:space="preserve">[3] A “circuit breaker” is an emergency regulation that halts trading in financial markets in order to quell panicked selling or manic buying.  In 2020-2022, circuit breakers would trigger if one-day declines in the S&amp;P500 stock index fell 7% and 13% (for 15 minutes) or 20% below its previous-day closing value (closed for the rest of the day).  </t>
  </si>
  <si>
    <t>[4] “Repo funding” is a form of short-term borrowing (usually just over night) in which the borrower pledges government securities in return for cash from the lender.  “Repo” refers to a repurchase agreement between a lender (who effectively buys the government securities) and the borrower (who promises to repurchase the securities the next day at a higher price.)  Repo funding is a major source of liquidity in financial markets.</t>
  </si>
  <si>
    <t>[5] The CARES Act was originally $2.2 trillion, and later expanded to $2.7 trillion.</t>
  </si>
  <si>
    <t>[6] Primary Dealer Credit Facility, the Money Market Mutual Fund Liquidity Facility, the Primary Market Corporate Credit Facility, the Secondary Market Corporate Credit Facility, the Term Asset-Backed Securities Loan Facility, the Paycheck Protection Program Liquidity Facility, and the Main Street Lending Program.</t>
  </si>
  <si>
    <t>[i] Tooze, Shutdown, 80).</t>
  </si>
  <si>
    <t>[ii] Tooze 180, 184.</t>
  </si>
  <si>
    <t>[iii] Tooze, 120.</t>
  </si>
  <si>
    <r>
      <t>[iv]</t>
    </r>
    <r>
      <rPr>
        <sz val="10"/>
        <color theme="1"/>
        <rFont val="Calibri"/>
        <family val="2"/>
        <scheme val="minor"/>
      </rPr>
      <t xml:space="preserve"> Jesse Pounds, Dec. 26, 2019, “Global Stock Markets Gained $17 Trillion in 2019” Global stock markets gained $17 trillion in value in 2019 (cnbc.com).  </t>
    </r>
  </si>
  <si>
    <r>
      <t>[v]</t>
    </r>
    <r>
      <rPr>
        <sz val="10"/>
        <color theme="1"/>
        <rFont val="Calibri"/>
        <family val="2"/>
        <scheme val="minor"/>
      </rPr>
      <t xml:space="preserve"> “Federal Reserve Announces extensive new measures to support the economy,” Press Release, March 23, 2020, https://fraser.stlouisfed.org/archival-collection/board-governors-federal-reserve-system-6116/federal-reserve-announces-extensive-new-measures-support-economy-589400.</t>
    </r>
  </si>
  <si>
    <t>[vi] Tooze 131, 136.</t>
  </si>
  <si>
    <r>
      <t>[vii]</t>
    </r>
    <r>
      <rPr>
        <sz val="10"/>
        <color theme="1"/>
        <rFont val="Calibri"/>
        <family val="2"/>
        <scheme val="minor"/>
      </rPr>
      <t xml:space="preserve"> History.com.  https://www.history.com/this-day-in-history/george-floyd-killed-by-police-officer</t>
    </r>
  </si>
  <si>
    <r>
      <t>[viii]</t>
    </r>
    <r>
      <rPr>
        <sz val="10"/>
        <color theme="1"/>
        <rFont val="Calibri"/>
        <family val="2"/>
        <scheme val="minor"/>
      </rPr>
      <t xml:space="preserve"> CBS News, “Corporate CEOs Press Lawmakers to Ensure Every Vote Will be Counted,” downloaded November 9, 2021 from CEOs may press lawmakers to ensure smooth transition to Biden - CBS News.  </t>
    </r>
  </si>
  <si>
    <t xml:space="preserve">June 9-10, 2020    </t>
  </si>
  <si>
    <t>The Federal Open Market Committee convened and issued a message nearly identical to the April FOMC meeting, indicating that it would continue the current policy stance.  Powell announced an expectation that economic recovery would begin in the second half of the year.</t>
  </si>
  <si>
    <t xml:space="preserve">Jan. 28-29, 2020 </t>
  </si>
  <si>
    <t>Federal Open Market Committee met and expressed confidence about economic conditions.</t>
  </si>
  <si>
    <t>Exhibit B2</t>
  </si>
  <si>
    <t>Source: Author's analysis from public resources.</t>
  </si>
  <si>
    <t>Closing Price</t>
  </si>
  <si>
    <t>Closing Price % Change</t>
  </si>
  <si>
    <t>Exhibit C1</t>
  </si>
  <si>
    <t xml:space="preserve">Source of Data: Federal Reserve Bank of St. Louis, </t>
  </si>
  <si>
    <t xml:space="preserve"> R (10-Year US Treasury Bond Yield: Whole Percent)</t>
  </si>
  <si>
    <t>G (% Change Nominal GDP, Whole Percent)</t>
  </si>
  <si>
    <t>Monetary Policy: M2 Growth Rate</t>
  </si>
  <si>
    <t>Fiscal Policy: % Chg in Federal Debt</t>
  </si>
  <si>
    <t>Monetary and Fiscal Policies vs. Inflation</t>
  </si>
  <si>
    <t>1. The area under Lorenz Curve is calculated using the formula for the approximation of the area of a trapezoid, area = 0.5 * (p + a) * h,  where p is the length of the longer base, q is the length of the shorter base, and h is the height.</t>
  </si>
  <si>
    <t>Source: Author's figure based on various data sources as follows:</t>
  </si>
  <si>
    <t xml:space="preserve">Source: Author's figure based on nonfarm employment data from U.S. Bureau of Labor Statistics, Department of Labor, "Peak-to-Trough Tables" accessed on September 23, 2022 from https://www.bls.gov/ces/tables/peak-trough.htm. Data on the S&amp;P 500 Index are from Yahoo Finance, accessed Nov. 4, 2021  https://finance.yahoo.com/quote/%5EGSPC/history?period1=-1325635200&amp;period2=1635984000&amp;interval=1d&amp;filter=history&amp;frequency=1d&amp;includeAdjustedClose=true.  Data on  GDP per Capita, FRED St. Louis Fed, https://fred.stlouisfed.org/series/A939RX0Q048SBEA.  Data on U.S. COVID deaths are from Centers for Disease Control and Prevention, accessed September 23, 2022 from https://data.cdc.gov/NCHS/Provisional-COVID-19-Death-Counts-by-Week-Ending-D/r8kw-7aab .  And the indication of recession months is from  "U.S. Business Cycle Expansions and Contractions" NBER, accessed September 23, 2022 from https://www.nber.org/research/data/us-business-cycle-expansions-and-contractions. </t>
  </si>
  <si>
    <t xml:space="preserve">Source: Author's figure based on nonfarm employment data from U.S. Bureau of Labor Statistics, Department of Labor, "Peak-to-Trough Tables" accessed on September 23, 2022 from https://www.bls.gov/ces/tables/peak-trough.htm.  Sata on the S&amp;P500 Index are from </t>
  </si>
  <si>
    <t>Source: GDP per Capita, FRED St. Louis Fed, https://fred.stlouisfed.org/series/A939RX0Q048SBEA</t>
  </si>
  <si>
    <t xml:space="preserve">Source: Centers for Disease Control and Prevention, accessed September 23, 2022 from https://data.cdc.gov/NCHS/Provisional-COVID-19-Death-Counts-by-Week-Ending-D/r8kw-7aab </t>
  </si>
  <si>
    <t xml:space="preserve">Source: "U.S. Business Cycle Expansions and Contractions" NBER, accessed September 23, 2022 from https://www.nber.org/research/data/us-business-cycle-expansions-and-contractions. </t>
  </si>
  <si>
    <t>NonFarm Employment</t>
  </si>
  <si>
    <t>% Job Losses During Crisis (Left Axis)</t>
  </si>
  <si>
    <t>S&amp;P500 Index</t>
  </si>
  <si>
    <t>% Change S&amp;P500 Index (Left Axis)</t>
  </si>
  <si>
    <t>GDP per Capita</t>
  </si>
  <si>
    <t>% Change GDP per Capita (Left Axis)</t>
  </si>
  <si>
    <t>U.S. COVID Deaths</t>
  </si>
  <si>
    <t>Recession (Shaded)</t>
  </si>
  <si>
    <t>2019-Sep</t>
  </si>
  <si>
    <t>Oct</t>
  </si>
  <si>
    <t>Nov</t>
  </si>
  <si>
    <t>Dec</t>
  </si>
  <si>
    <t>2020-Jan</t>
  </si>
  <si>
    <t>Feb</t>
  </si>
  <si>
    <t>Mar</t>
  </si>
  <si>
    <t>Apr</t>
  </si>
  <si>
    <t>May</t>
  </si>
  <si>
    <t>Jun</t>
  </si>
  <si>
    <t>Jul</t>
  </si>
  <si>
    <t>Aug</t>
  </si>
  <si>
    <t>Sep</t>
  </si>
  <si>
    <t>2021-Jan</t>
  </si>
  <si>
    <t>2022-Jan</t>
  </si>
  <si>
    <t>S&amp;P500 Close</t>
  </si>
  <si>
    <t>End Date</t>
  </si>
  <si>
    <t>COVID-19 Deaths</t>
  </si>
  <si>
    <t>CUM Covid Deaths</t>
  </si>
  <si>
    <t>COVID-19 Deaths (4 weeks)</t>
  </si>
  <si>
    <t>Contents</t>
  </si>
  <si>
    <t>For Students</t>
  </si>
  <si>
    <t>A1</t>
  </si>
  <si>
    <t>Covid Cases</t>
  </si>
  <si>
    <t>A2</t>
  </si>
  <si>
    <t xml:space="preserve">Bond Spreads and S&amp;P500 </t>
  </si>
  <si>
    <t>A3</t>
  </si>
  <si>
    <t>Foreign Exchange: US Dollar</t>
  </si>
  <si>
    <t>A4</t>
  </si>
  <si>
    <t>A5</t>
  </si>
  <si>
    <t>A6</t>
  </si>
  <si>
    <t>Span of Crisis</t>
  </si>
  <si>
    <t>Gini-Income-Democracy</t>
  </si>
  <si>
    <t>B1</t>
  </si>
  <si>
    <t>Daily Returns</t>
  </si>
  <si>
    <t>B2</t>
  </si>
  <si>
    <t>Timeline of Events</t>
  </si>
  <si>
    <t>C1</t>
  </si>
  <si>
    <t>U.S. Government Commitments</t>
  </si>
  <si>
    <t>C2</t>
  </si>
  <si>
    <t>Growth of Fed Assets</t>
  </si>
  <si>
    <t>C3</t>
  </si>
  <si>
    <t>Government Debt as % of GDP</t>
  </si>
  <si>
    <t>C4</t>
  </si>
  <si>
    <t>"r vs. g"  US 10-Year Treasury Yields vs. Growth</t>
  </si>
  <si>
    <t>C5</t>
  </si>
  <si>
    <t>Fiscal and Monetary Stimulus</t>
  </si>
  <si>
    <t>D1</t>
  </si>
  <si>
    <t>Incidence of Inequality</t>
  </si>
  <si>
    <t>D2</t>
  </si>
  <si>
    <t>Economic Precarity</t>
  </si>
  <si>
    <t>D3</t>
  </si>
  <si>
    <t>Change in Real Income</t>
  </si>
  <si>
    <t>D4</t>
  </si>
  <si>
    <t>Interdecile Ratios</t>
  </si>
  <si>
    <t>D5</t>
  </si>
  <si>
    <t>US Household Income Distribution, 2019, 2020, and 2021</t>
  </si>
  <si>
    <t>CPI Inflation Rate (No Lag)</t>
  </si>
  <si>
    <t>CPI Inflation Rate (Lag 1 Mo.)</t>
  </si>
  <si>
    <t>CPI Inflation Rate (Lag 2 Mos.)</t>
  </si>
  <si>
    <t>CPI Inflation Rate (Lag 3 Mos.)</t>
  </si>
  <si>
    <t>CPI Inflation Rate (Lag 12 Mos.)</t>
  </si>
  <si>
    <t>CPI Inflation Rate (Lag 6 Mos.)</t>
  </si>
  <si>
    <t>CPI Inflation Rate (Lag 18 Mos.)</t>
  </si>
  <si>
    <t>CPI Inflation Rate (Lag 24 Mos.)</t>
  </si>
  <si>
    <t>Filename</t>
  </si>
  <si>
    <t>% COVID Cases</t>
  </si>
  <si>
    <t>% COVID Deaths</t>
  </si>
  <si>
    <t>2019 to 2020</t>
  </si>
  <si>
    <t>2020 to 2021</t>
  </si>
  <si>
    <t>Note: Asterisk means the change is significant at the 90 percent confidence level or higher.</t>
  </si>
  <si>
    <r>
      <t xml:space="preserve">Measures of Inequality, Income, and Democracy across a Sample of 51 Countries, 2019 and 2020                                          </t>
    </r>
    <r>
      <rPr>
        <b/>
        <sz val="14"/>
        <color theme="1"/>
        <rFont val="Calibri"/>
        <family val="2"/>
        <scheme val="minor"/>
      </rPr>
      <t>(Also see spreadsheet COVID2020.xlsx)</t>
    </r>
  </si>
  <si>
    <r>
      <t xml:space="preserve">Source: Author’s figure based on data from U.S. Centers for Disease Control and Prevention, and </t>
    </r>
    <r>
      <rPr>
        <i/>
        <sz val="10"/>
        <color theme="1"/>
        <rFont val="Calibri"/>
        <family val="2"/>
        <scheme val="minor"/>
      </rPr>
      <t xml:space="preserve">New York Times, </t>
    </r>
    <r>
      <rPr>
        <sz val="10"/>
        <color theme="1"/>
        <rFont val="Calibri"/>
        <family val="2"/>
        <scheme val="minor"/>
      </rPr>
      <t xml:space="preserve">“Coronavirus in the U.S.: Latest Map and Case Count” https://www.nytimes.com/interactive/2021/us/covid-cases.html. </t>
    </r>
  </si>
  <si>
    <t>Exhibit D6</t>
  </si>
  <si>
    <t>Measuring the Gini Coefficient</t>
  </si>
  <si>
    <t xml:space="preserve">The Gini Coefficient is a measure of the income inequality among segments of the population.[1]  It can range between values of zero and one, where zero indicates absolute inequality, and one indicates perfect equality.  In graphic terms, a ranking of the cumulative share of income on the vertical axis by a ranking of the cumulative share of people by their income (from lowest to highest) is depicted in the following figure.  Perfect equality is depicted by the 45-degree line.  Most societies, however, have some income inequality, which yields deviation below perfect equality.  This deviation is depicted by the “Lorenz Curve,” a plot of cumulative share of income against cumulative share of people.  The Gini Coefficient is the ratio of area A divided by the sum of areas A and B.  </t>
  </si>
  <si>
    <r>
      <t>(1)</t>
    </r>
    <r>
      <rPr>
        <sz val="7"/>
        <color theme="1"/>
        <rFont val="Times New Roman"/>
        <family val="1"/>
      </rPr>
      <t xml:space="preserve">   </t>
    </r>
    <r>
      <rPr>
        <sz val="11"/>
        <color theme="1"/>
        <rFont val="Calibri"/>
        <family val="2"/>
        <scheme val="minor"/>
      </rPr>
      <t xml:space="preserve">  </t>
    </r>
  </si>
  <si>
    <t>To find the Gini Coefficient, analysts typically estimate the area B, which allows them to estimate area A and compute the ratio since A + B = 0.5.  Thus, the Gini Coefficient can also be estimated as</t>
  </si>
  <si>
    <r>
      <t xml:space="preserve">The task, therefore, is to estimate the size of area B, under the Lorenz curve.  A rough approximation in Excel, would be to sum the rectangles for each percentile under the Lorenz curve.  A closer approximation in Excel would be to sum the </t>
    </r>
    <r>
      <rPr>
        <i/>
        <sz val="11"/>
        <color theme="1"/>
        <rFont val="Calibri"/>
        <family val="2"/>
        <scheme val="minor"/>
      </rPr>
      <t xml:space="preserve">trapezoids </t>
    </r>
    <r>
      <rPr>
        <sz val="11"/>
        <color theme="1"/>
        <rFont val="Calibri"/>
        <family val="2"/>
        <scheme val="minor"/>
      </rPr>
      <t xml:space="preserve">for each percentile under the Lorenz curve.  </t>
    </r>
    <r>
      <rPr>
        <b/>
        <sz val="11"/>
        <color theme="1"/>
        <rFont val="Calibri"/>
        <family val="2"/>
        <scheme val="minor"/>
      </rPr>
      <t>Exhibit D5</t>
    </r>
    <r>
      <rPr>
        <sz val="11"/>
        <color theme="1"/>
        <rFont val="Calibri"/>
        <family val="2"/>
        <scheme val="minor"/>
      </rPr>
      <t xml:space="preserve"> already computes the size of the trapezoids at each percentile.  The task remaining for the analyst is to sum the areas of the trapezoids to gain an estimate of the size of area B, and then to complete the calculation using Equation (2)  </t>
    </r>
  </si>
  <si>
    <t>Source: Public domain, from Wikimedia Commons https://en.wikipedia.org/wiki/File:Economics_Gini_coefficient2.svg</t>
  </si>
  <si>
    <t>(2)</t>
  </si>
  <si>
    <t>Robert F. Bruner</t>
  </si>
  <si>
    <t>D6</t>
  </si>
  <si>
    <t xml:space="preserve">This spreadsheet supports STUDENT analysis of the case, "The COVID Pandemic of 2020-2022 (A), (B), (C), and (D)" </t>
  </si>
  <si>
    <t>Trading Volume</t>
  </si>
  <si>
    <t>Trading Volume % Change</t>
  </si>
  <si>
    <t>Source: U.S. Office of Management and Budget and Federal Reserve Bank of St. Louis, Federal Debt: Total Public Debt as Percent of Gross Domestic Product [GFDEGDQ188S], retrieved from FRED, Federal Reserve Bank of St. Louis; https://fred.stlouisfed.org/series/GFDEGDQ188S, November 4, 2021.</t>
  </si>
  <si>
    <t>Source: Author's table based on data from U.S. Centers for Disease Control, downloaded April 13, 2022 from https://covid.cdc.gov/covid-data-tracker/#demographics</t>
  </si>
  <si>
    <t>v21</t>
  </si>
  <si>
    <t>COVID2020 STUDENT v21.xlsx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</si>
</sst>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yyyy\-mm\-dd"/>
    <numFmt numFmtId="165" formatCode="0.00000"/>
    <numFmt numFmtId="166" formatCode="0.0000"/>
    <numFmt numFmtId="167" formatCode="0.0"/>
    <numFmt numFmtId="168" formatCode="_(&quot;$&quot;* #,##0_);_(&quot;$&quot;* \(#,##0\);_(&quot;$&quot;* &quot;-&quot;??_);_(@_)"/>
    <numFmt numFmtId="169" formatCode="0.0%"/>
    <numFmt numFmtId="170" formatCode="0.000000000000000"/>
    <numFmt numFmtId="171" formatCode="0.0000000000000000"/>
    <numFmt numFmtId="172" formatCode="_(* #,##0_);_(* \(#,##0\);_(* &quot;-&quot;??_);_(@_)"/>
    <numFmt numFmtId="174" formatCode="##0.00"/>
    <numFmt numFmtId="176" formatCode="0.000"/>
    <numFmt numFmtId="177" formatCode="0.000%"/>
    <numFmt numFmtId="178" formatCode="0.0000%"/>
    <numFmt numFmtId="179" formatCode="[$-409]mmmm\ d\,\ yyyy;@"/>
  </numFmts>
  <fonts count="48"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9"/>
      <color rgb="FF333333"/>
      <name val="Verdana"/>
      <family val="2"/>
    </font>
    <font>
      <sz val="10"/>
      <color theme="1"/>
      <name val="Arial"/>
      <family val="2"/>
    </font>
    <font>
      <sz val="8"/>
      <color rgb="FF5B636A"/>
      <name val="Arial"/>
      <family val="2"/>
    </font>
    <font>
      <u/>
      <sz val="11"/>
      <color theme="10"/>
      <name val="Calibri"/>
      <family val="2"/>
      <scheme val="minor"/>
    </font>
    <font>
      <b/>
      <u/>
      <sz val="11"/>
      <color theme="1"/>
      <name val="Calibri"/>
      <family val="2"/>
      <scheme val="minor"/>
    </font>
    <font>
      <b/>
      <sz val="11"/>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u/>
      <sz val="10"/>
      <color theme="1"/>
      <name val="Calibri"/>
      <family val="2"/>
      <scheme val="minor"/>
    </font>
    <font>
      <b/>
      <sz val="9"/>
      <color theme="1"/>
      <name val="Calibri"/>
      <family val="2"/>
      <scheme val="minor"/>
    </font>
    <font>
      <sz val="9"/>
      <color theme="1"/>
      <name val="Calibri"/>
      <family val="2"/>
      <scheme val="minor"/>
    </font>
    <font>
      <i/>
      <sz val="11"/>
      <color theme="1"/>
      <name val="Calibri"/>
      <family val="2"/>
      <scheme val="minor"/>
    </font>
    <font>
      <sz val="14"/>
      <color theme="1"/>
      <name val="Calibri"/>
      <family val="2"/>
      <scheme val="minor"/>
    </font>
    <font>
      <b/>
      <sz val="14"/>
      <color theme="1"/>
      <name val="Calibri"/>
      <family val="2"/>
      <scheme val="minor"/>
    </font>
    <font>
      <i/>
      <sz val="9"/>
      <color theme="1"/>
      <name val="Calibri"/>
      <family val="2"/>
      <scheme val="minor"/>
    </font>
    <font>
      <sz val="8"/>
      <color theme="1"/>
      <name val="Arial"/>
      <family val="2"/>
    </font>
    <font>
      <b/>
      <sz val="8"/>
      <color theme="1"/>
      <name val="Calibri"/>
      <family val="2"/>
      <scheme val="minor"/>
    </font>
    <font>
      <vertAlign val="superscript"/>
      <sz val="10"/>
      <color theme="1"/>
      <name val="Calibri"/>
      <family val="2"/>
      <scheme val="minor"/>
    </font>
    <font>
      <b/>
      <sz val="12"/>
      <color rgb="FF000000"/>
      <name val="Calibri"/>
      <family val="2"/>
      <scheme val="minor"/>
    </font>
    <font>
      <sz val="11"/>
      <color rgb="FF000000"/>
      <name val="Calibri"/>
      <family val="2"/>
      <scheme val="minor"/>
    </font>
    <font>
      <b/>
      <u/>
      <sz val="11"/>
      <color rgb="FF000000"/>
      <name val="Calibri"/>
      <family val="2"/>
      <scheme val="minor"/>
    </font>
    <font>
      <u/>
      <sz val="11"/>
      <color rgb="FF000000"/>
      <name val="Calibri"/>
      <family val="2"/>
      <scheme val="minor"/>
    </font>
    <font>
      <vertAlign val="superscript"/>
      <sz val="11"/>
      <color rgb="FF000000"/>
      <name val="Calibri"/>
      <family val="2"/>
      <scheme val="minor"/>
    </font>
    <font>
      <vertAlign val="superscript"/>
      <sz val="11"/>
      <color theme="1"/>
      <name val="Calibri"/>
      <family val="2"/>
      <scheme val="minor"/>
    </font>
    <font>
      <vertAlign val="superscript"/>
      <sz val="10"/>
      <color rgb="FF000000"/>
      <name val="Calibri"/>
      <family val="2"/>
      <scheme val="minor"/>
    </font>
    <font>
      <sz val="10"/>
      <color rgb="FF000000"/>
      <name val="Calibri"/>
      <family val="2"/>
      <scheme val="minor"/>
    </font>
    <font>
      <sz val="14"/>
      <color rgb="FF2B2C28"/>
      <name val="Open Sans"/>
      <family val="2"/>
    </font>
    <font>
      <b/>
      <sz val="12"/>
      <color rgb="FF2B2C28"/>
      <name val="Open Sans"/>
      <family val="2"/>
    </font>
    <font>
      <sz val="11"/>
      <name val="Calibri"/>
      <family val="2"/>
    </font>
    <font>
      <i/>
      <sz val="11"/>
      <name val="Calibri"/>
      <family val="2"/>
    </font>
    <font>
      <b/>
      <u/>
      <sz val="11"/>
      <name val="Calibri"/>
      <family val="2"/>
    </font>
    <font>
      <b/>
      <sz val="16"/>
      <color theme="1"/>
      <name val="Calibri"/>
      <family val="2"/>
      <scheme val="minor"/>
    </font>
    <font>
      <b/>
      <sz val="16"/>
      <name val="Calibri"/>
      <family val="2"/>
    </font>
    <font>
      <sz val="8"/>
      <name val="Arial"/>
      <family val="2"/>
    </font>
    <font>
      <sz val="11"/>
      <color rgb="FF385623"/>
      <name val="Calibri"/>
      <family val="2"/>
      <scheme val="minor"/>
    </font>
    <font>
      <i/>
      <u/>
      <sz val="11"/>
      <color theme="1"/>
      <name val="Calibri"/>
      <family val="2"/>
      <scheme val="minor"/>
    </font>
    <font>
      <b/>
      <u/>
      <sz val="14"/>
      <color theme="1"/>
      <name val="Calibri"/>
      <family val="2"/>
      <scheme val="minor"/>
    </font>
    <font>
      <sz val="11"/>
      <color rgb="FF2B2C28"/>
      <name val="Calibri"/>
      <family val="2"/>
      <scheme val="minor"/>
    </font>
    <font>
      <b/>
      <u/>
      <sz val="16"/>
      <color theme="1"/>
      <name val="Calibri"/>
      <family val="2"/>
      <scheme val="minor"/>
    </font>
    <font>
      <sz val="10"/>
      <color rgb="FF000000"/>
      <name val="Calibri"/>
      <family val="2"/>
    </font>
    <font>
      <i/>
      <sz val="10"/>
      <color theme="1"/>
      <name val="Calibri"/>
      <family val="2"/>
      <scheme val="minor"/>
    </font>
    <font>
      <sz val="7"/>
      <color theme="1"/>
      <name val="Times New Roman"/>
      <family val="1"/>
    </font>
    <font>
      <sz val="8"/>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0F0F0"/>
        <bgColor indexed="64"/>
      </patternFill>
    </fill>
    <fill>
      <patternFill patternType="solid">
        <fgColor rgb="FFFFFFFF"/>
        <bgColor indexed="64"/>
      </patternFill>
    </fill>
  </fills>
  <borders count="15">
    <border>
      <left/>
      <right/>
      <top/>
      <bottom/>
      <diagonal/>
    </border>
    <border>
      <left/>
      <right/>
      <top style="medium">
        <color rgb="FFE0E4E9"/>
      </top>
      <bottom/>
      <diagonal/>
    </border>
    <border>
      <left style="thin">
        <color rgb="FFFFFFFF"/>
      </left>
      <right style="thin">
        <color rgb="FFFFFFFF"/>
      </right>
      <top style="thin">
        <color rgb="FFFFFFFF"/>
      </top>
      <bottom style="thin">
        <color rgb="FFFFFFFF"/>
      </bottom>
      <diagonal/>
    </border>
    <border>
      <left style="thin">
        <color rgb="FFAAC1D9"/>
      </left>
      <right style="thin">
        <color rgb="FFAAC1D9"/>
      </right>
      <top style="thin">
        <color rgb="FFAAC1D9"/>
      </top>
      <bottom style="thin">
        <color rgb="FFAAC1D9"/>
      </bottom>
      <diagonal/>
    </border>
    <border>
      <left style="thin">
        <color rgb="FFAAC1D9"/>
      </left>
      <right/>
      <top style="thin">
        <color rgb="FFAAC1D9"/>
      </top>
      <bottom style="thin">
        <color rgb="FFAAC1D9"/>
      </bottom>
      <diagonal/>
    </border>
    <border>
      <left/>
      <right style="thin">
        <color rgb="FFAAC1D9"/>
      </right>
      <top style="thin">
        <color rgb="FFAAC1D9"/>
      </top>
      <bottom style="thin">
        <color rgb="FFAAC1D9"/>
      </bottom>
      <diagonal/>
    </border>
    <border>
      <left style="thick">
        <color rgb="FFAAC1D9"/>
      </left>
      <right style="thin">
        <color rgb="FFAAC1D9"/>
      </right>
      <top style="thin">
        <color rgb="FFAAC1D9"/>
      </top>
      <bottom style="thin">
        <color rgb="FFAAC1D9"/>
      </bottom>
      <diagonal/>
    </border>
    <border>
      <left style="thin">
        <color rgb="FFAAC1D9"/>
      </left>
      <right style="thick">
        <color rgb="FFAAC1D9"/>
      </right>
      <top style="thin">
        <color rgb="FFAAC1D9"/>
      </top>
      <bottom style="thin">
        <color rgb="FFAAC1D9"/>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s>
  <cellStyleXfs count="7">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 fillId="0" borderId="0"/>
  </cellStyleXfs>
  <cellXfs count="210">
    <xf numFmtId="0" fontId="0" fillId="0" borderId="0" xfId="0"/>
    <xf numFmtId="0" fontId="2" fillId="0" borderId="0" xfId="0" applyFont="1" applyAlignment="1">
      <alignment horizontal="center"/>
    </xf>
    <xf numFmtId="15" fontId="2" fillId="0" borderId="0" xfId="0" applyNumberFormat="1" applyFont="1" applyAlignment="1">
      <alignment horizontal="center"/>
    </xf>
    <xf numFmtId="0" fontId="3" fillId="0" borderId="0" xfId="2"/>
    <xf numFmtId="164" fontId="3" fillId="0" borderId="0" xfId="2" applyNumberFormat="1"/>
    <xf numFmtId="165" fontId="3" fillId="0" borderId="0" xfId="2" applyNumberFormat="1"/>
    <xf numFmtId="15" fontId="5" fillId="0" borderId="1" xfId="0" applyNumberFormat="1" applyFont="1" applyBorder="1" applyAlignment="1">
      <alignment horizontal="left" vertical="center" indent="1"/>
    </xf>
    <xf numFmtId="4" fontId="5" fillId="0" borderId="1" xfId="0" applyNumberFormat="1" applyFont="1" applyBorder="1" applyAlignment="1">
      <alignment horizontal="right" vertical="center" indent="1"/>
    </xf>
    <xf numFmtId="3" fontId="5" fillId="0" borderId="1" xfId="0" applyNumberFormat="1" applyFont="1" applyBorder="1" applyAlignment="1">
      <alignment horizontal="right" vertical="center" indent="1"/>
    </xf>
    <xf numFmtId="0" fontId="8" fillId="0" borderId="0" xfId="0" applyFont="1"/>
    <xf numFmtId="3" fontId="5" fillId="0" borderId="0" xfId="0" applyNumberFormat="1" applyFont="1" applyBorder="1" applyAlignment="1">
      <alignment horizontal="right" vertical="center" indent="1"/>
    </xf>
    <xf numFmtId="0" fontId="6" fillId="0" borderId="0" xfId="0" applyFont="1" applyBorder="1" applyAlignment="1">
      <alignment vertical="center" wrapText="1"/>
    </xf>
    <xf numFmtId="10" fontId="5" fillId="0" borderId="1" xfId="1" applyNumberFormat="1" applyFont="1" applyBorder="1" applyAlignment="1">
      <alignment horizontal="right" vertical="center" indent="1"/>
    </xf>
    <xf numFmtId="164" fontId="0" fillId="0" borderId="0" xfId="0" applyNumberFormat="1"/>
    <xf numFmtId="1" fontId="0" fillId="0" borderId="0" xfId="0" applyNumberFormat="1"/>
    <xf numFmtId="0" fontId="4" fillId="0" borderId="0" xfId="0" applyFont="1"/>
    <xf numFmtId="0" fontId="3" fillId="0" borderId="0" xfId="2" applyFill="1"/>
    <xf numFmtId="0" fontId="3" fillId="0" borderId="0" xfId="2"/>
    <xf numFmtId="164" fontId="3" fillId="0" borderId="0" xfId="2" applyNumberFormat="1"/>
    <xf numFmtId="0" fontId="3" fillId="0" borderId="0" xfId="2" applyAlignment="1">
      <alignment horizontal="right"/>
    </xf>
    <xf numFmtId="166" fontId="3" fillId="0" borderId="0" xfId="2" applyNumberFormat="1"/>
    <xf numFmtId="0" fontId="0" fillId="0" borderId="0" xfId="0" applyFill="1"/>
    <xf numFmtId="4" fontId="5" fillId="0" borderId="1" xfId="0" applyNumberFormat="1" applyFont="1" applyFill="1" applyBorder="1" applyAlignment="1">
      <alignment horizontal="right" vertical="center" indent="1"/>
    </xf>
    <xf numFmtId="10" fontId="5" fillId="0" borderId="1" xfId="1" applyNumberFormat="1" applyFont="1" applyFill="1" applyBorder="1" applyAlignment="1">
      <alignment horizontal="right" vertical="center" indent="1"/>
    </xf>
    <xf numFmtId="15" fontId="0" fillId="0" borderId="0" xfId="0" applyNumberFormat="1"/>
    <xf numFmtId="14" fontId="0" fillId="0" borderId="0" xfId="0" applyNumberFormat="1"/>
    <xf numFmtId="0" fontId="3" fillId="0" borderId="0" xfId="2" applyAlignment="1">
      <alignment horizontal="right"/>
    </xf>
    <xf numFmtId="2" fontId="3" fillId="0" borderId="0" xfId="2" applyNumberFormat="1"/>
    <xf numFmtId="0" fontId="0" fillId="0" borderId="0" xfId="0" applyAlignment="1">
      <alignment vertical="center"/>
    </xf>
    <xf numFmtId="0" fontId="7" fillId="0" borderId="0" xfId="3" applyAlignment="1">
      <alignment vertical="center"/>
    </xf>
    <xf numFmtId="0" fontId="9" fillId="0" borderId="0" xfId="0" applyFont="1" applyAlignment="1">
      <alignment horizontal="left" vertical="center"/>
    </xf>
    <xf numFmtId="0" fontId="0" fillId="0" borderId="0" xfId="0" applyAlignment="1">
      <alignment horizontal="center"/>
    </xf>
    <xf numFmtId="0" fontId="3" fillId="0" borderId="0" xfId="2"/>
    <xf numFmtId="164" fontId="3" fillId="0" borderId="0" xfId="2" applyNumberFormat="1"/>
    <xf numFmtId="1" fontId="3" fillId="0" borderId="0" xfId="2" applyNumberFormat="1"/>
    <xf numFmtId="9" fontId="0" fillId="0" borderId="0" xfId="1" applyFont="1"/>
    <xf numFmtId="0" fontId="0" fillId="2" borderId="0" xfId="0" applyFill="1" applyAlignment="1">
      <alignment horizontal="center"/>
    </xf>
    <xf numFmtId="4" fontId="5" fillId="3" borderId="1" xfId="0" applyNumberFormat="1" applyFont="1" applyFill="1" applyBorder="1" applyAlignment="1">
      <alignment horizontal="right" vertical="center" indent="1"/>
    </xf>
    <xf numFmtId="0" fontId="0" fillId="0" borderId="0" xfId="0" quotePrefix="1"/>
    <xf numFmtId="168" fontId="0" fillId="0" borderId="0" xfId="4" applyNumberFormat="1" applyFont="1"/>
    <xf numFmtId="0" fontId="1" fillId="0" borderId="0" xfId="3" applyFont="1" applyAlignment="1">
      <alignment vertical="center"/>
    </xf>
    <xf numFmtId="0" fontId="9" fillId="0" borderId="0" xfId="0" applyFont="1"/>
    <xf numFmtId="0" fontId="9" fillId="0" borderId="0" xfId="0" quotePrefix="1" applyFont="1"/>
    <xf numFmtId="169" fontId="0" fillId="0" borderId="0" xfId="1" applyNumberFormat="1" applyFont="1"/>
    <xf numFmtId="167" fontId="0" fillId="0" borderId="0" xfId="0" applyNumberFormat="1" applyAlignment="1">
      <alignment horizontal="center"/>
    </xf>
    <xf numFmtId="0" fontId="9" fillId="0" borderId="0" xfId="0" applyFont="1" applyAlignment="1">
      <alignment vertical="center"/>
    </xf>
    <xf numFmtId="165" fontId="0" fillId="0" borderId="0" xfId="0" applyNumberFormat="1"/>
    <xf numFmtId="170" fontId="0" fillId="0" borderId="0" xfId="0" applyNumberFormat="1"/>
    <xf numFmtId="171" fontId="0" fillId="0" borderId="0" xfId="0" applyNumberFormat="1"/>
    <xf numFmtId="49" fontId="12" fillId="0" borderId="0" xfId="0" applyNumberFormat="1" applyFont="1" applyAlignment="1">
      <alignment horizontal="center" vertical="center" wrapText="1"/>
    </xf>
    <xf numFmtId="2" fontId="11" fillId="0" borderId="0" xfId="0" applyNumberFormat="1" applyFont="1" applyAlignment="1">
      <alignment wrapText="1"/>
    </xf>
    <xf numFmtId="49" fontId="12" fillId="0" borderId="0" xfId="0" quotePrefix="1" applyNumberFormat="1" applyFont="1" applyAlignment="1">
      <alignment horizontal="center" vertical="center" wrapText="1"/>
    </xf>
    <xf numFmtId="0" fontId="14" fillId="0" borderId="0" xfId="0" applyFont="1" applyAlignment="1">
      <alignment horizontal="center" wrapText="1"/>
    </xf>
    <xf numFmtId="0" fontId="0" fillId="3" borderId="0" xfId="0" applyFill="1"/>
    <xf numFmtId="0" fontId="12" fillId="0" borderId="0" xfId="0" applyFont="1" applyAlignment="1">
      <alignment horizontal="center" wrapText="1"/>
    </xf>
    <xf numFmtId="0" fontId="9" fillId="0" borderId="0" xfId="0" applyFont="1" applyAlignment="1">
      <alignment horizontal="center" wrapText="1"/>
    </xf>
    <xf numFmtId="172" fontId="0" fillId="0" borderId="0" xfId="5" applyNumberFormat="1" applyFont="1"/>
    <xf numFmtId="1" fontId="3" fillId="3" borderId="0" xfId="2" applyNumberFormat="1" applyFill="1"/>
    <xf numFmtId="9" fontId="0" fillId="0" borderId="0" xfId="1" applyNumberFormat="1" applyFont="1" applyAlignment="1">
      <alignment horizontal="center"/>
    </xf>
    <xf numFmtId="169" fontId="0" fillId="0" borderId="0" xfId="1" applyNumberFormat="1" applyFont="1" applyAlignment="1">
      <alignment horizontal="center"/>
    </xf>
    <xf numFmtId="169" fontId="0" fillId="0" borderId="0" xfId="0" applyNumberFormat="1" applyAlignment="1">
      <alignment horizontal="center"/>
    </xf>
    <xf numFmtId="0" fontId="0" fillId="0" borderId="0" xfId="0"/>
    <xf numFmtId="0" fontId="0" fillId="0" borderId="0" xfId="0"/>
    <xf numFmtId="0" fontId="2" fillId="0" borderId="0" xfId="0" applyFont="1"/>
    <xf numFmtId="10" fontId="0" fillId="0" borderId="0" xfId="1" applyNumberFormat="1" applyFont="1"/>
    <xf numFmtId="2" fontId="11" fillId="4" borderId="0" xfId="0" applyNumberFormat="1" applyFont="1" applyFill="1" applyAlignment="1">
      <alignment wrapText="1"/>
    </xf>
    <xf numFmtId="43" fontId="0" fillId="0" borderId="0" xfId="0" applyNumberFormat="1"/>
    <xf numFmtId="43" fontId="0" fillId="4" borderId="0" xfId="0" applyNumberFormat="1" applyFill="1"/>
    <xf numFmtId="22" fontId="12" fillId="0" borderId="0" xfId="0" applyNumberFormat="1" applyFont="1" applyAlignment="1">
      <alignment horizontal="center" vertical="center" wrapText="1"/>
    </xf>
    <xf numFmtId="49" fontId="11" fillId="0" borderId="3" xfId="0" applyNumberFormat="1" applyFont="1" applyBorder="1" applyAlignment="1">
      <alignment wrapText="1"/>
    </xf>
    <xf numFmtId="174" fontId="11" fillId="0" borderId="3" xfId="0" applyNumberFormat="1" applyFont="1" applyBorder="1" applyAlignment="1">
      <alignment horizontal="right"/>
    </xf>
    <xf numFmtId="3" fontId="11" fillId="0" borderId="3" xfId="0" applyNumberFormat="1" applyFont="1" applyBorder="1" applyAlignment="1">
      <alignment horizontal="right"/>
    </xf>
    <xf numFmtId="0" fontId="0" fillId="0" borderId="0" xfId="0" applyAlignment="1">
      <alignment horizontal="center" wrapText="1"/>
    </xf>
    <xf numFmtId="0" fontId="8" fillId="0" borderId="0" xfId="0" applyFont="1" applyAlignment="1">
      <alignment horizontal="center"/>
    </xf>
    <xf numFmtId="0" fontId="8" fillId="0" borderId="0" xfId="0" applyFont="1" applyAlignment="1">
      <alignment horizontal="center" wrapText="1"/>
    </xf>
    <xf numFmtId="0" fontId="9" fillId="0" borderId="0" xfId="0" applyFont="1" applyAlignment="1">
      <alignment horizontal="center" vertical="center"/>
    </xf>
    <xf numFmtId="0" fontId="0" fillId="0" borderId="0" xfId="0"/>
    <xf numFmtId="10" fontId="0" fillId="0" borderId="0" xfId="0" applyNumberFormat="1"/>
    <xf numFmtId="0" fontId="0" fillId="0" borderId="0" xfId="0"/>
    <xf numFmtId="0" fontId="21" fillId="3" borderId="0" xfId="0" applyFont="1" applyFill="1" applyAlignment="1">
      <alignment horizontal="center" wrapText="1"/>
    </xf>
    <xf numFmtId="49" fontId="11" fillId="0" borderId="4" xfId="0" applyNumberFormat="1" applyFont="1" applyBorder="1" applyAlignment="1">
      <alignment wrapText="1"/>
    </xf>
    <xf numFmtId="49" fontId="11" fillId="0" borderId="4" xfId="0" applyNumberFormat="1" applyFont="1" applyBorder="1" applyAlignment="1">
      <alignment horizontal="left" wrapText="1"/>
    </xf>
    <xf numFmtId="174" fontId="11" fillId="0" borderId="5" xfId="0" applyNumberFormat="1" applyFont="1" applyBorder="1" applyAlignment="1">
      <alignment horizontal="right"/>
    </xf>
    <xf numFmtId="3" fontId="11" fillId="0" borderId="6" xfId="0" applyNumberFormat="1" applyFont="1" applyBorder="1" applyAlignment="1">
      <alignment horizontal="right"/>
    </xf>
    <xf numFmtId="174" fontId="11" fillId="0" borderId="6" xfId="0" applyNumberFormat="1" applyFont="1" applyBorder="1" applyAlignment="1">
      <alignment horizontal="right"/>
    </xf>
    <xf numFmtId="174" fontId="11" fillId="0" borderId="7" xfId="0" applyNumberFormat="1" applyFont="1" applyBorder="1" applyAlignment="1">
      <alignment horizontal="right"/>
    </xf>
    <xf numFmtId="3" fontId="11" fillId="0" borderId="5" xfId="0" applyNumberFormat="1" applyFont="1" applyBorder="1" applyAlignment="1">
      <alignment horizontal="right"/>
    </xf>
    <xf numFmtId="174" fontId="11" fillId="0" borderId="4" xfId="0" applyNumberFormat="1" applyFont="1" applyBorder="1" applyAlignment="1">
      <alignment horizontal="right"/>
    </xf>
    <xf numFmtId="49" fontId="11" fillId="0" borderId="0" xfId="0" applyNumberFormat="1" applyFont="1" applyBorder="1" applyAlignment="1">
      <alignment horizontal="left" wrapText="1"/>
    </xf>
    <xf numFmtId="3" fontId="11" fillId="0" borderId="0" xfId="0" applyNumberFormat="1" applyFont="1" applyBorder="1" applyAlignment="1">
      <alignment horizontal="right"/>
    </xf>
    <xf numFmtId="174" fontId="11" fillId="0" borderId="0" xfId="0" applyNumberFormat="1" applyFont="1" applyBorder="1" applyAlignment="1">
      <alignment horizontal="right"/>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4" fillId="0" borderId="0" xfId="0" applyFont="1" applyAlignment="1">
      <alignment vertical="center"/>
    </xf>
    <xf numFmtId="8" fontId="24" fillId="0" borderId="0" xfId="0" applyNumberFormat="1" applyFont="1" applyAlignment="1">
      <alignment horizontal="right" vertical="center"/>
    </xf>
    <xf numFmtId="9" fontId="0" fillId="0" borderId="0" xfId="0" applyNumberFormat="1"/>
    <xf numFmtId="9" fontId="24" fillId="0" borderId="0" xfId="0" applyNumberFormat="1" applyFont="1" applyAlignment="1">
      <alignment horizontal="center" vertical="center"/>
    </xf>
    <xf numFmtId="8" fontId="26" fillId="0" borderId="0" xfId="0" applyNumberFormat="1" applyFont="1" applyAlignment="1">
      <alignment horizontal="right" vertical="center"/>
    </xf>
    <xf numFmtId="8" fontId="24" fillId="0" borderId="0" xfId="0" applyNumberFormat="1" applyFont="1" applyAlignment="1">
      <alignment vertical="center"/>
    </xf>
    <xf numFmtId="6" fontId="0" fillId="0" borderId="0" xfId="0" applyNumberFormat="1"/>
    <xf numFmtId="9" fontId="31" fillId="0" borderId="0" xfId="0" applyNumberFormat="1" applyFont="1" applyAlignment="1">
      <alignment vertical="center" wrapText="1"/>
    </xf>
    <xf numFmtId="6" fontId="31" fillId="0" borderId="0" xfId="0" applyNumberFormat="1" applyFont="1" applyAlignment="1">
      <alignment vertical="center" wrapText="1"/>
    </xf>
    <xf numFmtId="10" fontId="31" fillId="0" borderId="0" xfId="0" applyNumberFormat="1" applyFont="1" applyAlignment="1">
      <alignment vertical="center" wrapText="1"/>
    </xf>
    <xf numFmtId="9" fontId="31" fillId="5" borderId="0" xfId="0" applyNumberFormat="1" applyFont="1" applyFill="1" applyAlignment="1">
      <alignment vertical="center" wrapText="1"/>
    </xf>
    <xf numFmtId="6" fontId="31" fillId="5" borderId="0" xfId="0" applyNumberFormat="1" applyFont="1" applyFill="1" applyAlignment="1">
      <alignment vertical="center" wrapText="1"/>
    </xf>
    <xf numFmtId="10" fontId="31" fillId="5" borderId="0" xfId="0" applyNumberFormat="1" applyFont="1" applyFill="1" applyAlignment="1">
      <alignment vertical="center" wrapText="1"/>
    </xf>
    <xf numFmtId="0" fontId="32" fillId="5" borderId="0" xfId="0" applyFont="1" applyFill="1" applyAlignment="1">
      <alignment vertical="center" wrapText="1"/>
    </xf>
    <xf numFmtId="0" fontId="32" fillId="5" borderId="0" xfId="0" applyFont="1" applyFill="1" applyAlignment="1">
      <alignment horizontal="center" vertical="center" wrapText="1"/>
    </xf>
    <xf numFmtId="10" fontId="17" fillId="0" borderId="0" xfId="1" applyNumberFormat="1" applyFont="1"/>
    <xf numFmtId="9" fontId="31" fillId="0" borderId="0" xfId="0" applyNumberFormat="1" applyFont="1" applyFill="1" applyAlignment="1">
      <alignment vertical="center" wrapText="1"/>
    </xf>
    <xf numFmtId="0" fontId="31" fillId="0" borderId="0" xfId="0" applyFont="1" applyFill="1" applyAlignment="1">
      <alignment horizontal="right" vertical="center" wrapText="1"/>
    </xf>
    <xf numFmtId="0" fontId="10" fillId="0" borderId="0" xfId="0" applyFont="1"/>
    <xf numFmtId="0" fontId="10" fillId="0" borderId="0" xfId="0" applyFont="1" applyAlignment="1">
      <alignment wrapText="1"/>
    </xf>
    <xf numFmtId="0" fontId="33" fillId="0" borderId="0" xfId="0" applyFont="1"/>
    <xf numFmtId="0" fontId="35" fillId="0" borderId="0" xfId="0" applyFont="1" applyAlignment="1">
      <alignment horizontal="center"/>
    </xf>
    <xf numFmtId="2" fontId="0" fillId="0" borderId="0" xfId="0" applyNumberFormat="1" applyAlignment="1">
      <alignment horizontal="center"/>
    </xf>
    <xf numFmtId="168" fontId="0" fillId="0" borderId="0" xfId="4" applyNumberFormat="1" applyFont="1" applyBorder="1"/>
    <xf numFmtId="1" fontId="0" fillId="0" borderId="0" xfId="0" applyNumberFormat="1" applyAlignment="1">
      <alignment horizontal="center"/>
    </xf>
    <xf numFmtId="0" fontId="35" fillId="0" borderId="11" xfId="0" applyFont="1" applyBorder="1" applyAlignment="1">
      <alignment horizontal="center"/>
    </xf>
    <xf numFmtId="0" fontId="35" fillId="0" borderId="0" xfId="0" applyFont="1" applyBorder="1" applyAlignment="1">
      <alignment horizontal="center"/>
    </xf>
    <xf numFmtId="2" fontId="0" fillId="0" borderId="11" xfId="0" applyNumberFormat="1" applyBorder="1" applyAlignment="1">
      <alignment horizontal="center"/>
    </xf>
    <xf numFmtId="1" fontId="0" fillId="0" borderId="0" xfId="0" applyNumberFormat="1" applyBorder="1" applyAlignment="1">
      <alignment horizontal="center"/>
    </xf>
    <xf numFmtId="2" fontId="0" fillId="0" borderId="0" xfId="0" applyNumberFormat="1" applyBorder="1" applyAlignment="1">
      <alignment horizontal="center"/>
    </xf>
    <xf numFmtId="0" fontId="35" fillId="0" borderId="12" xfId="0" applyFont="1" applyBorder="1" applyAlignment="1">
      <alignment horizontal="center"/>
    </xf>
    <xf numFmtId="0" fontId="35" fillId="0" borderId="13" xfId="0" applyFont="1" applyBorder="1" applyAlignment="1">
      <alignment horizontal="center"/>
    </xf>
    <xf numFmtId="2" fontId="0" fillId="0" borderId="14" xfId="0" applyNumberFormat="1" applyBorder="1" applyAlignment="1">
      <alignment horizontal="center"/>
    </xf>
    <xf numFmtId="0" fontId="36" fillId="0" borderId="0" xfId="0" applyFont="1" applyAlignment="1">
      <alignment horizontal="center" vertical="center" wrapText="1"/>
    </xf>
    <xf numFmtId="0" fontId="3" fillId="0" borderId="0" xfId="6"/>
    <xf numFmtId="0" fontId="3" fillId="0" borderId="0" xfId="2" applyAlignment="1">
      <alignment horizontal="center"/>
    </xf>
    <xf numFmtId="164" fontId="3" fillId="0" borderId="0" xfId="6" applyNumberFormat="1"/>
    <xf numFmtId="2" fontId="3" fillId="0" borderId="0" xfId="6" applyNumberFormat="1"/>
    <xf numFmtId="0" fontId="3" fillId="0" borderId="0" xfId="6" applyAlignment="1">
      <alignment horizontal="right"/>
    </xf>
    <xf numFmtId="16" fontId="0" fillId="0" borderId="0" xfId="0" applyNumberFormat="1"/>
    <xf numFmtId="0" fontId="0" fillId="0" borderId="0" xfId="0" applyAlignment="1">
      <alignment horizontal="left" vertical="center" indent="10"/>
    </xf>
    <xf numFmtId="15" fontId="0" fillId="0" borderId="0" xfId="0" applyNumberFormat="1" applyAlignment="1">
      <alignment horizontal="left" vertical="center" indent="10"/>
    </xf>
    <xf numFmtId="0" fontId="22" fillId="0" borderId="0" xfId="0" applyFont="1" applyAlignment="1">
      <alignment vertical="center"/>
    </xf>
    <xf numFmtId="0" fontId="10" fillId="0" borderId="0" xfId="3" applyFont="1" applyAlignment="1">
      <alignment vertical="center"/>
    </xf>
    <xf numFmtId="0" fontId="9" fillId="0" borderId="0" xfId="3" applyFont="1" applyAlignment="1">
      <alignment horizontal="center" vertical="center"/>
    </xf>
    <xf numFmtId="0" fontId="1" fillId="0" borderId="0" xfId="3" applyFont="1" applyAlignment="1">
      <alignment horizontal="left" vertical="center" indent="10"/>
    </xf>
    <xf numFmtId="0" fontId="1" fillId="0" borderId="0" xfId="0" applyFont="1"/>
    <xf numFmtId="176" fontId="0" fillId="0" borderId="0" xfId="0" applyNumberFormat="1"/>
    <xf numFmtId="176" fontId="0" fillId="0" borderId="0" xfId="0" applyNumberFormat="1" applyAlignment="1">
      <alignment horizontal="center"/>
    </xf>
    <xf numFmtId="177" fontId="1" fillId="0" borderId="3" xfId="1" applyNumberFormat="1" applyFont="1" applyBorder="1" applyAlignment="1">
      <alignment horizontal="right"/>
    </xf>
    <xf numFmtId="177" fontId="42" fillId="0" borderId="0" xfId="1" applyNumberFormat="1" applyFont="1" applyFill="1" applyAlignment="1">
      <alignment horizontal="right" vertical="center" wrapText="1"/>
    </xf>
    <xf numFmtId="177" fontId="0" fillId="0" borderId="0" xfId="1" applyNumberFormat="1" applyFont="1"/>
    <xf numFmtId="178" fontId="42" fillId="0" borderId="0" xfId="1" applyNumberFormat="1" applyFont="1" applyFill="1" applyAlignment="1">
      <alignment horizontal="right" vertical="center" wrapText="1"/>
    </xf>
    <xf numFmtId="178" fontId="0" fillId="0" borderId="0" xfId="1" applyNumberFormat="1" applyFont="1"/>
    <xf numFmtId="178" fontId="0" fillId="0" borderId="3" xfId="1" applyNumberFormat="1" applyFont="1" applyBorder="1" applyAlignment="1">
      <alignment horizontal="right"/>
    </xf>
    <xf numFmtId="177" fontId="31" fillId="0" borderId="0" xfId="1" applyNumberFormat="1" applyFont="1" applyFill="1" applyAlignment="1">
      <alignment horizontal="right" vertical="center" wrapText="1"/>
    </xf>
    <xf numFmtId="177" fontId="1" fillId="0" borderId="0" xfId="1" applyNumberFormat="1" applyFont="1"/>
    <xf numFmtId="10" fontId="20" fillId="0" borderId="0" xfId="1" applyNumberFormat="1" applyFont="1" applyFill="1" applyBorder="1" applyAlignment="1">
      <alignment horizontal="right"/>
    </xf>
    <xf numFmtId="0" fontId="8" fillId="0" borderId="0" xfId="0" applyFont="1" applyFill="1" applyAlignment="1">
      <alignment horizontal="center" wrapText="1"/>
    </xf>
    <xf numFmtId="0" fontId="8" fillId="0" borderId="0" xfId="0" applyFont="1" applyAlignment="1">
      <alignment horizontal="center"/>
    </xf>
    <xf numFmtId="0" fontId="0" fillId="0" borderId="0" xfId="0"/>
    <xf numFmtId="0" fontId="0" fillId="6" borderId="0" xfId="0" applyFill="1" applyAlignment="1">
      <alignment horizontal="left"/>
    </xf>
    <xf numFmtId="0" fontId="10" fillId="6" borderId="0" xfId="0" applyFont="1" applyFill="1" applyAlignment="1">
      <alignment horizontal="center" wrapText="1"/>
    </xf>
    <xf numFmtId="0" fontId="0" fillId="6" borderId="0" xfId="0" applyFill="1" applyAlignment="1">
      <alignment horizontal="center" wrapText="1"/>
    </xf>
    <xf numFmtId="0" fontId="0" fillId="6" borderId="0" xfId="0" applyFill="1" applyAlignment="1">
      <alignment horizontal="right"/>
    </xf>
    <xf numFmtId="169" fontId="0" fillId="6" borderId="0" xfId="1" applyNumberFormat="1" applyFont="1" applyFill="1" applyBorder="1" applyAlignment="1">
      <alignment horizontal="center"/>
    </xf>
    <xf numFmtId="172" fontId="0" fillId="3" borderId="0" xfId="5" applyNumberFormat="1" applyFont="1" applyFill="1"/>
    <xf numFmtId="172" fontId="0" fillId="0" borderId="0" xfId="5" applyNumberFormat="1" applyFont="1" applyFill="1"/>
    <xf numFmtId="3" fontId="0" fillId="0" borderId="0" xfId="0" applyNumberFormat="1"/>
    <xf numFmtId="0" fontId="0" fillId="2" borderId="0" xfId="0" applyFill="1" applyAlignment="1">
      <alignment horizontal="right"/>
    </xf>
    <xf numFmtId="0" fontId="0" fillId="2" borderId="0" xfId="0" applyFill="1"/>
    <xf numFmtId="0" fontId="9" fillId="0" borderId="0" xfId="0" applyFont="1" applyAlignment="1">
      <alignment horizontal="center" vertical="center"/>
    </xf>
    <xf numFmtId="0" fontId="0" fillId="0" borderId="0" xfId="0"/>
    <xf numFmtId="2" fontId="44" fillId="0" borderId="0" xfId="0" applyNumberFormat="1" applyFont="1" applyAlignment="1">
      <alignment wrapText="1"/>
    </xf>
    <xf numFmtId="15" fontId="5" fillId="0" borderId="0" xfId="0" applyNumberFormat="1" applyFont="1" applyAlignment="1">
      <alignment horizontal="center"/>
    </xf>
    <xf numFmtId="4" fontId="5" fillId="0" borderId="0" xfId="0" applyNumberFormat="1" applyFont="1" applyAlignment="1">
      <alignment horizontal="center"/>
    </xf>
    <xf numFmtId="179" fontId="12" fillId="0" borderId="0" xfId="0" applyNumberFormat="1" applyFont="1" applyAlignment="1">
      <alignment horizontal="center" vertical="center" wrapText="1"/>
    </xf>
    <xf numFmtId="10" fontId="0" fillId="0" borderId="0" xfId="1" applyNumberFormat="1" applyFont="1" applyAlignment="1">
      <alignment horizontal="center"/>
    </xf>
    <xf numFmtId="0" fontId="11" fillId="0" borderId="0" xfId="0" applyFont="1" applyAlignment="1">
      <alignment vertical="center"/>
    </xf>
    <xf numFmtId="0" fontId="0" fillId="0" borderId="0" xfId="0" applyAlignment="1">
      <alignment horizontal="center" vertical="center"/>
    </xf>
    <xf numFmtId="0" fontId="10" fillId="0" borderId="0" xfId="0" applyFont="1" applyAlignment="1">
      <alignment vertical="center"/>
    </xf>
    <xf numFmtId="0" fontId="0" fillId="0" borderId="0" xfId="0" quotePrefix="1" applyAlignment="1">
      <alignment horizontal="center" vertical="center"/>
    </xf>
    <xf numFmtId="0" fontId="2" fillId="0" borderId="0" xfId="0" applyFont="1" applyAlignment="1">
      <alignment horizontal="left"/>
    </xf>
    <xf numFmtId="0" fontId="0" fillId="0" borderId="0" xfId="0" applyFont="1"/>
    <xf numFmtId="0" fontId="0" fillId="0" borderId="0" xfId="0" applyFill="1" applyAlignment="1">
      <alignment horizontal="right"/>
    </xf>
    <xf numFmtId="0" fontId="0" fillId="0" borderId="0" xfId="0" applyFill="1" applyAlignment="1">
      <alignment horizontal="center"/>
    </xf>
    <xf numFmtId="0" fontId="43" fillId="0" borderId="0" xfId="0" applyFont="1" applyAlignment="1">
      <alignment horizontal="center"/>
    </xf>
    <xf numFmtId="0" fontId="38" fillId="0" borderId="0" xfId="6" applyFont="1" applyAlignment="1">
      <alignment horizontal="center" wrapText="1"/>
    </xf>
    <xf numFmtId="0" fontId="38" fillId="0" borderId="0" xfId="2" applyFont="1" applyAlignment="1">
      <alignment horizontal="center" wrapText="1"/>
    </xf>
    <xf numFmtId="0" fontId="36" fillId="0" borderId="0" xfId="0" applyFont="1" applyAlignment="1">
      <alignment horizontal="center" vertical="center" wrapText="1"/>
    </xf>
    <xf numFmtId="0" fontId="37" fillId="0" borderId="8" xfId="0" applyFont="1" applyBorder="1" applyAlignment="1">
      <alignment horizontal="center"/>
    </xf>
    <xf numFmtId="0" fontId="37" fillId="0" borderId="9" xfId="0" applyFont="1" applyBorder="1" applyAlignment="1">
      <alignment horizontal="center"/>
    </xf>
    <xf numFmtId="0" fontId="37" fillId="0" borderId="10" xfId="0" applyFont="1" applyBorder="1" applyAlignment="1">
      <alignment horizontal="center"/>
    </xf>
    <xf numFmtId="0" fontId="6" fillId="0" borderId="1" xfId="0" applyFont="1" applyBorder="1" applyAlignment="1">
      <alignment vertical="center" wrapText="1"/>
    </xf>
    <xf numFmtId="0" fontId="30" fillId="0" borderId="0" xfId="0" applyFont="1" applyAlignment="1">
      <alignment vertical="center" wrapText="1"/>
    </xf>
    <xf numFmtId="0" fontId="9"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29" fillId="0" borderId="0" xfId="0" applyFont="1" applyAlignment="1">
      <alignment vertical="center" wrapText="1"/>
    </xf>
    <xf numFmtId="0" fontId="41" fillId="0" borderId="0" xfId="0" applyFont="1" applyAlignment="1">
      <alignment horizontal="center"/>
    </xf>
    <xf numFmtId="0" fontId="41" fillId="0" borderId="0" xfId="0" applyFont="1"/>
    <xf numFmtId="0" fontId="13" fillId="0" borderId="0" xfId="0" applyFont="1" applyAlignment="1">
      <alignment horizontal="center" wrapText="1"/>
    </xf>
    <xf numFmtId="0" fontId="8" fillId="0" borderId="0" xfId="0" applyFont="1" applyAlignment="1">
      <alignment horizontal="center"/>
    </xf>
    <xf numFmtId="0" fontId="9" fillId="0" borderId="0" xfId="0" applyFont="1" applyAlignment="1">
      <alignment horizontal="center"/>
    </xf>
    <xf numFmtId="0" fontId="0" fillId="0" borderId="0" xfId="0" applyAlignment="1">
      <alignment horizontal="left" wrapText="1"/>
    </xf>
    <xf numFmtId="0" fontId="15" fillId="0" borderId="2" xfId="0" applyFont="1" applyBorder="1" applyAlignment="1">
      <alignment wrapText="1"/>
    </xf>
    <xf numFmtId="0" fontId="17" fillId="0" borderId="2" xfId="0" applyFont="1" applyBorder="1" applyAlignment="1">
      <alignment wrapText="1"/>
    </xf>
    <xf numFmtId="0" fontId="9" fillId="0" borderId="4"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 fillId="0" borderId="0" xfId="3" applyFont="1" applyAlignment="1">
      <alignment horizontal="left" vertical="center" wrapText="1"/>
    </xf>
    <xf numFmtId="0" fontId="0" fillId="0" borderId="0" xfId="0" applyAlignment="1">
      <alignment horizontal="left" vertical="center" wrapText="1"/>
    </xf>
  </cellXfs>
  <cellStyles count="7">
    <cellStyle name="Comma" xfId="5" builtinId="3"/>
    <cellStyle name="Currency" xfId="4" builtinId="4"/>
    <cellStyle name="Hyperlink" xfId="3" builtinId="8"/>
    <cellStyle name="Normal" xfId="0" builtinId="0"/>
    <cellStyle name="Normal 2" xfId="2" xr:uid="{00000000-0005-0000-0000-000003000000}"/>
    <cellStyle name="Normal 3" xfId="6" xr:uid="{7E9EBD03-AA89-4DB3-8F72-3A6116CF270F}"/>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Confirmed New Cases, 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'A1Covid Cases'!$E$5</c:f>
              <c:strCache>
                <c:ptCount val="1"/>
                <c:pt idx="0">
                  <c:v>7-Day Moving Average, New Cases, U.S.</c:v>
                </c:pt>
              </c:strCache>
            </c:strRef>
          </c:tx>
          <c:spPr>
            <a:ln w="28575" cap="rnd">
              <a:solidFill>
                <a:schemeClr val="accent2"/>
              </a:solidFill>
              <a:round/>
            </a:ln>
            <a:effectLst/>
          </c:spPr>
          <c:marker>
            <c:symbol val="none"/>
          </c:marker>
          <c:cat>
            <c:numRef>
              <c:f>'A1Covid Cases'!$A$6:$A$1017</c:f>
              <c:numCache>
                <c:formatCode>m/d/yyyy</c:formatCode>
                <c:ptCount val="1012"/>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pt idx="67">
                  <c:v>43919</c:v>
                </c:pt>
                <c:pt idx="68">
                  <c:v>43920</c:v>
                </c:pt>
                <c:pt idx="69">
                  <c:v>43921</c:v>
                </c:pt>
                <c:pt idx="70">
                  <c:v>43922</c:v>
                </c:pt>
                <c:pt idx="71">
                  <c:v>43923</c:v>
                </c:pt>
                <c:pt idx="72">
                  <c:v>43924</c:v>
                </c:pt>
                <c:pt idx="73">
                  <c:v>43925</c:v>
                </c:pt>
                <c:pt idx="74">
                  <c:v>43926</c:v>
                </c:pt>
                <c:pt idx="75">
                  <c:v>43927</c:v>
                </c:pt>
                <c:pt idx="76">
                  <c:v>43928</c:v>
                </c:pt>
                <c:pt idx="77">
                  <c:v>43929</c:v>
                </c:pt>
                <c:pt idx="78">
                  <c:v>43930</c:v>
                </c:pt>
                <c:pt idx="79">
                  <c:v>43931</c:v>
                </c:pt>
                <c:pt idx="80">
                  <c:v>43932</c:v>
                </c:pt>
                <c:pt idx="81">
                  <c:v>43933</c:v>
                </c:pt>
                <c:pt idx="82">
                  <c:v>43934</c:v>
                </c:pt>
                <c:pt idx="83">
                  <c:v>43935</c:v>
                </c:pt>
                <c:pt idx="84">
                  <c:v>43936</c:v>
                </c:pt>
                <c:pt idx="85">
                  <c:v>43937</c:v>
                </c:pt>
                <c:pt idx="86">
                  <c:v>43938</c:v>
                </c:pt>
                <c:pt idx="87">
                  <c:v>43939</c:v>
                </c:pt>
                <c:pt idx="88">
                  <c:v>43940</c:v>
                </c:pt>
                <c:pt idx="89">
                  <c:v>43941</c:v>
                </c:pt>
                <c:pt idx="90">
                  <c:v>43942</c:v>
                </c:pt>
                <c:pt idx="91">
                  <c:v>43943</c:v>
                </c:pt>
                <c:pt idx="92">
                  <c:v>43944</c:v>
                </c:pt>
                <c:pt idx="93">
                  <c:v>43945</c:v>
                </c:pt>
                <c:pt idx="94">
                  <c:v>43946</c:v>
                </c:pt>
                <c:pt idx="95">
                  <c:v>43947</c:v>
                </c:pt>
                <c:pt idx="96">
                  <c:v>43948</c:v>
                </c:pt>
                <c:pt idx="97">
                  <c:v>43949</c:v>
                </c:pt>
                <c:pt idx="98">
                  <c:v>43950</c:v>
                </c:pt>
                <c:pt idx="99">
                  <c:v>43951</c:v>
                </c:pt>
                <c:pt idx="100">
                  <c:v>43952</c:v>
                </c:pt>
                <c:pt idx="101">
                  <c:v>43953</c:v>
                </c:pt>
                <c:pt idx="102">
                  <c:v>43954</c:v>
                </c:pt>
                <c:pt idx="103">
                  <c:v>43955</c:v>
                </c:pt>
                <c:pt idx="104">
                  <c:v>43956</c:v>
                </c:pt>
                <c:pt idx="105">
                  <c:v>43957</c:v>
                </c:pt>
                <c:pt idx="106">
                  <c:v>43958</c:v>
                </c:pt>
                <c:pt idx="107">
                  <c:v>43959</c:v>
                </c:pt>
                <c:pt idx="108">
                  <c:v>43960</c:v>
                </c:pt>
                <c:pt idx="109">
                  <c:v>43961</c:v>
                </c:pt>
                <c:pt idx="110">
                  <c:v>43962</c:v>
                </c:pt>
                <c:pt idx="111">
                  <c:v>43963</c:v>
                </c:pt>
                <c:pt idx="112">
                  <c:v>43964</c:v>
                </c:pt>
                <c:pt idx="113">
                  <c:v>43965</c:v>
                </c:pt>
                <c:pt idx="114">
                  <c:v>43966</c:v>
                </c:pt>
                <c:pt idx="115">
                  <c:v>43967</c:v>
                </c:pt>
                <c:pt idx="116">
                  <c:v>43968</c:v>
                </c:pt>
                <c:pt idx="117">
                  <c:v>43969</c:v>
                </c:pt>
                <c:pt idx="118">
                  <c:v>43970</c:v>
                </c:pt>
                <c:pt idx="119">
                  <c:v>43971</c:v>
                </c:pt>
                <c:pt idx="120">
                  <c:v>43972</c:v>
                </c:pt>
                <c:pt idx="121">
                  <c:v>43973</c:v>
                </c:pt>
                <c:pt idx="122">
                  <c:v>43974</c:v>
                </c:pt>
                <c:pt idx="123">
                  <c:v>43975</c:v>
                </c:pt>
                <c:pt idx="124">
                  <c:v>43976</c:v>
                </c:pt>
                <c:pt idx="125">
                  <c:v>43977</c:v>
                </c:pt>
                <c:pt idx="126">
                  <c:v>43978</c:v>
                </c:pt>
                <c:pt idx="127">
                  <c:v>43979</c:v>
                </c:pt>
                <c:pt idx="128">
                  <c:v>43980</c:v>
                </c:pt>
                <c:pt idx="129">
                  <c:v>43981</c:v>
                </c:pt>
                <c:pt idx="130">
                  <c:v>43982</c:v>
                </c:pt>
                <c:pt idx="131">
                  <c:v>43983</c:v>
                </c:pt>
                <c:pt idx="132">
                  <c:v>43984</c:v>
                </c:pt>
                <c:pt idx="133">
                  <c:v>43985</c:v>
                </c:pt>
                <c:pt idx="134">
                  <c:v>43986</c:v>
                </c:pt>
                <c:pt idx="135">
                  <c:v>43987</c:v>
                </c:pt>
                <c:pt idx="136">
                  <c:v>43988</c:v>
                </c:pt>
                <c:pt idx="137">
                  <c:v>43989</c:v>
                </c:pt>
                <c:pt idx="138">
                  <c:v>43990</c:v>
                </c:pt>
                <c:pt idx="139">
                  <c:v>43991</c:v>
                </c:pt>
                <c:pt idx="140">
                  <c:v>43992</c:v>
                </c:pt>
                <c:pt idx="141">
                  <c:v>43993</c:v>
                </c:pt>
                <c:pt idx="142">
                  <c:v>43994</c:v>
                </c:pt>
                <c:pt idx="143">
                  <c:v>43995</c:v>
                </c:pt>
                <c:pt idx="144">
                  <c:v>43996</c:v>
                </c:pt>
                <c:pt idx="145">
                  <c:v>43997</c:v>
                </c:pt>
                <c:pt idx="146">
                  <c:v>43998</c:v>
                </c:pt>
                <c:pt idx="147">
                  <c:v>43999</c:v>
                </c:pt>
                <c:pt idx="148">
                  <c:v>44000</c:v>
                </c:pt>
                <c:pt idx="149">
                  <c:v>44001</c:v>
                </c:pt>
                <c:pt idx="150">
                  <c:v>44002</c:v>
                </c:pt>
                <c:pt idx="151">
                  <c:v>44003</c:v>
                </c:pt>
                <c:pt idx="152">
                  <c:v>44004</c:v>
                </c:pt>
                <c:pt idx="153">
                  <c:v>44005</c:v>
                </c:pt>
                <c:pt idx="154">
                  <c:v>44006</c:v>
                </c:pt>
                <c:pt idx="155">
                  <c:v>44007</c:v>
                </c:pt>
                <c:pt idx="156">
                  <c:v>44008</c:v>
                </c:pt>
                <c:pt idx="157">
                  <c:v>44009</c:v>
                </c:pt>
                <c:pt idx="158">
                  <c:v>44010</c:v>
                </c:pt>
                <c:pt idx="159">
                  <c:v>44011</c:v>
                </c:pt>
                <c:pt idx="160">
                  <c:v>44012</c:v>
                </c:pt>
                <c:pt idx="161">
                  <c:v>44013</c:v>
                </c:pt>
                <c:pt idx="162">
                  <c:v>44014</c:v>
                </c:pt>
                <c:pt idx="163">
                  <c:v>44015</c:v>
                </c:pt>
                <c:pt idx="164">
                  <c:v>44016</c:v>
                </c:pt>
                <c:pt idx="165">
                  <c:v>44017</c:v>
                </c:pt>
                <c:pt idx="166">
                  <c:v>44018</c:v>
                </c:pt>
                <c:pt idx="167">
                  <c:v>44019</c:v>
                </c:pt>
                <c:pt idx="168">
                  <c:v>44020</c:v>
                </c:pt>
                <c:pt idx="169">
                  <c:v>44021</c:v>
                </c:pt>
                <c:pt idx="170">
                  <c:v>44022</c:v>
                </c:pt>
                <c:pt idx="171">
                  <c:v>44023</c:v>
                </c:pt>
                <c:pt idx="172">
                  <c:v>44024</c:v>
                </c:pt>
                <c:pt idx="173">
                  <c:v>44025</c:v>
                </c:pt>
                <c:pt idx="174">
                  <c:v>44026</c:v>
                </c:pt>
                <c:pt idx="175">
                  <c:v>44027</c:v>
                </c:pt>
                <c:pt idx="176">
                  <c:v>44028</c:v>
                </c:pt>
                <c:pt idx="177">
                  <c:v>44029</c:v>
                </c:pt>
                <c:pt idx="178">
                  <c:v>44030</c:v>
                </c:pt>
                <c:pt idx="179">
                  <c:v>44031</c:v>
                </c:pt>
                <c:pt idx="180">
                  <c:v>44032</c:v>
                </c:pt>
                <c:pt idx="181">
                  <c:v>44033</c:v>
                </c:pt>
                <c:pt idx="182">
                  <c:v>44034</c:v>
                </c:pt>
                <c:pt idx="183">
                  <c:v>44035</c:v>
                </c:pt>
                <c:pt idx="184">
                  <c:v>44036</c:v>
                </c:pt>
                <c:pt idx="185">
                  <c:v>44037</c:v>
                </c:pt>
                <c:pt idx="186">
                  <c:v>44038</c:v>
                </c:pt>
                <c:pt idx="187">
                  <c:v>44039</c:v>
                </c:pt>
                <c:pt idx="188">
                  <c:v>44040</c:v>
                </c:pt>
                <c:pt idx="189">
                  <c:v>44041</c:v>
                </c:pt>
                <c:pt idx="190">
                  <c:v>44042</c:v>
                </c:pt>
                <c:pt idx="191">
                  <c:v>44043</c:v>
                </c:pt>
                <c:pt idx="192">
                  <c:v>44044</c:v>
                </c:pt>
                <c:pt idx="193">
                  <c:v>44045</c:v>
                </c:pt>
                <c:pt idx="194">
                  <c:v>44046</c:v>
                </c:pt>
                <c:pt idx="195">
                  <c:v>44047</c:v>
                </c:pt>
                <c:pt idx="196">
                  <c:v>44048</c:v>
                </c:pt>
                <c:pt idx="197">
                  <c:v>44049</c:v>
                </c:pt>
                <c:pt idx="198">
                  <c:v>44050</c:v>
                </c:pt>
                <c:pt idx="199">
                  <c:v>44051</c:v>
                </c:pt>
                <c:pt idx="200">
                  <c:v>44052</c:v>
                </c:pt>
                <c:pt idx="201">
                  <c:v>44053</c:v>
                </c:pt>
                <c:pt idx="202">
                  <c:v>44054</c:v>
                </c:pt>
                <c:pt idx="203">
                  <c:v>44055</c:v>
                </c:pt>
                <c:pt idx="204">
                  <c:v>44056</c:v>
                </c:pt>
                <c:pt idx="205">
                  <c:v>44057</c:v>
                </c:pt>
                <c:pt idx="206">
                  <c:v>44058</c:v>
                </c:pt>
                <c:pt idx="207">
                  <c:v>44059</c:v>
                </c:pt>
                <c:pt idx="208">
                  <c:v>44060</c:v>
                </c:pt>
                <c:pt idx="209">
                  <c:v>44061</c:v>
                </c:pt>
                <c:pt idx="210">
                  <c:v>44062</c:v>
                </c:pt>
                <c:pt idx="211">
                  <c:v>44063</c:v>
                </c:pt>
                <c:pt idx="212">
                  <c:v>44064</c:v>
                </c:pt>
                <c:pt idx="213">
                  <c:v>44065</c:v>
                </c:pt>
                <c:pt idx="214">
                  <c:v>44066</c:v>
                </c:pt>
                <c:pt idx="215">
                  <c:v>44067</c:v>
                </c:pt>
                <c:pt idx="216">
                  <c:v>44068</c:v>
                </c:pt>
                <c:pt idx="217">
                  <c:v>44069</c:v>
                </c:pt>
                <c:pt idx="218">
                  <c:v>44070</c:v>
                </c:pt>
                <c:pt idx="219">
                  <c:v>44071</c:v>
                </c:pt>
                <c:pt idx="220">
                  <c:v>44072</c:v>
                </c:pt>
                <c:pt idx="221">
                  <c:v>44073</c:v>
                </c:pt>
                <c:pt idx="222">
                  <c:v>44074</c:v>
                </c:pt>
                <c:pt idx="223">
                  <c:v>44075</c:v>
                </c:pt>
                <c:pt idx="224">
                  <c:v>44076</c:v>
                </c:pt>
                <c:pt idx="225">
                  <c:v>44077</c:v>
                </c:pt>
                <c:pt idx="226">
                  <c:v>44078</c:v>
                </c:pt>
                <c:pt idx="227">
                  <c:v>44079</c:v>
                </c:pt>
                <c:pt idx="228">
                  <c:v>44080</c:v>
                </c:pt>
                <c:pt idx="229">
                  <c:v>44081</c:v>
                </c:pt>
                <c:pt idx="230">
                  <c:v>44082</c:v>
                </c:pt>
                <c:pt idx="231">
                  <c:v>44083</c:v>
                </c:pt>
                <c:pt idx="232">
                  <c:v>44084</c:v>
                </c:pt>
                <c:pt idx="233">
                  <c:v>44085</c:v>
                </c:pt>
                <c:pt idx="234">
                  <c:v>44086</c:v>
                </c:pt>
                <c:pt idx="235">
                  <c:v>44087</c:v>
                </c:pt>
                <c:pt idx="236">
                  <c:v>44088</c:v>
                </c:pt>
                <c:pt idx="237">
                  <c:v>44089</c:v>
                </c:pt>
                <c:pt idx="238">
                  <c:v>44090</c:v>
                </c:pt>
                <c:pt idx="239">
                  <c:v>44091</c:v>
                </c:pt>
                <c:pt idx="240">
                  <c:v>44092</c:v>
                </c:pt>
                <c:pt idx="241">
                  <c:v>44093</c:v>
                </c:pt>
                <c:pt idx="242">
                  <c:v>44094</c:v>
                </c:pt>
                <c:pt idx="243">
                  <c:v>44095</c:v>
                </c:pt>
                <c:pt idx="244">
                  <c:v>44096</c:v>
                </c:pt>
                <c:pt idx="245">
                  <c:v>44097</c:v>
                </c:pt>
                <c:pt idx="246">
                  <c:v>44098</c:v>
                </c:pt>
                <c:pt idx="247">
                  <c:v>44099</c:v>
                </c:pt>
                <c:pt idx="248">
                  <c:v>44100</c:v>
                </c:pt>
                <c:pt idx="249">
                  <c:v>44101</c:v>
                </c:pt>
                <c:pt idx="250">
                  <c:v>44102</c:v>
                </c:pt>
                <c:pt idx="251">
                  <c:v>44103</c:v>
                </c:pt>
                <c:pt idx="252">
                  <c:v>44104</c:v>
                </c:pt>
                <c:pt idx="253">
                  <c:v>44105</c:v>
                </c:pt>
                <c:pt idx="254">
                  <c:v>44106</c:v>
                </c:pt>
                <c:pt idx="255">
                  <c:v>44107</c:v>
                </c:pt>
                <c:pt idx="256">
                  <c:v>44108</c:v>
                </c:pt>
                <c:pt idx="257">
                  <c:v>44109</c:v>
                </c:pt>
                <c:pt idx="258">
                  <c:v>44110</c:v>
                </c:pt>
                <c:pt idx="259">
                  <c:v>44111</c:v>
                </c:pt>
                <c:pt idx="260">
                  <c:v>44112</c:v>
                </c:pt>
                <c:pt idx="261">
                  <c:v>44113</c:v>
                </c:pt>
                <c:pt idx="262">
                  <c:v>44114</c:v>
                </c:pt>
                <c:pt idx="263">
                  <c:v>44115</c:v>
                </c:pt>
                <c:pt idx="264">
                  <c:v>44116</c:v>
                </c:pt>
                <c:pt idx="265">
                  <c:v>44117</c:v>
                </c:pt>
                <c:pt idx="266">
                  <c:v>44118</c:v>
                </c:pt>
                <c:pt idx="267">
                  <c:v>44119</c:v>
                </c:pt>
                <c:pt idx="268">
                  <c:v>44120</c:v>
                </c:pt>
                <c:pt idx="269">
                  <c:v>44121</c:v>
                </c:pt>
                <c:pt idx="270">
                  <c:v>44122</c:v>
                </c:pt>
                <c:pt idx="271">
                  <c:v>44123</c:v>
                </c:pt>
                <c:pt idx="272">
                  <c:v>44124</c:v>
                </c:pt>
                <c:pt idx="273">
                  <c:v>44125</c:v>
                </c:pt>
                <c:pt idx="274">
                  <c:v>44126</c:v>
                </c:pt>
                <c:pt idx="275">
                  <c:v>44127</c:v>
                </c:pt>
                <c:pt idx="276">
                  <c:v>44128</c:v>
                </c:pt>
                <c:pt idx="277">
                  <c:v>44129</c:v>
                </c:pt>
                <c:pt idx="278">
                  <c:v>44130</c:v>
                </c:pt>
                <c:pt idx="279">
                  <c:v>44131</c:v>
                </c:pt>
                <c:pt idx="280">
                  <c:v>44132</c:v>
                </c:pt>
                <c:pt idx="281">
                  <c:v>44133</c:v>
                </c:pt>
                <c:pt idx="282">
                  <c:v>44134</c:v>
                </c:pt>
                <c:pt idx="283">
                  <c:v>44135</c:v>
                </c:pt>
                <c:pt idx="284">
                  <c:v>44136</c:v>
                </c:pt>
                <c:pt idx="285">
                  <c:v>44137</c:v>
                </c:pt>
                <c:pt idx="286">
                  <c:v>44138</c:v>
                </c:pt>
                <c:pt idx="287">
                  <c:v>44139</c:v>
                </c:pt>
                <c:pt idx="288">
                  <c:v>44140</c:v>
                </c:pt>
                <c:pt idx="289">
                  <c:v>44141</c:v>
                </c:pt>
                <c:pt idx="290">
                  <c:v>44142</c:v>
                </c:pt>
                <c:pt idx="291">
                  <c:v>44143</c:v>
                </c:pt>
                <c:pt idx="292">
                  <c:v>44144</c:v>
                </c:pt>
                <c:pt idx="293">
                  <c:v>44145</c:v>
                </c:pt>
                <c:pt idx="294">
                  <c:v>44146</c:v>
                </c:pt>
                <c:pt idx="295">
                  <c:v>44147</c:v>
                </c:pt>
                <c:pt idx="296">
                  <c:v>44148</c:v>
                </c:pt>
                <c:pt idx="297">
                  <c:v>44149</c:v>
                </c:pt>
                <c:pt idx="298">
                  <c:v>44150</c:v>
                </c:pt>
                <c:pt idx="299">
                  <c:v>44151</c:v>
                </c:pt>
                <c:pt idx="300">
                  <c:v>44152</c:v>
                </c:pt>
                <c:pt idx="301">
                  <c:v>44153</c:v>
                </c:pt>
                <c:pt idx="302">
                  <c:v>44154</c:v>
                </c:pt>
                <c:pt idx="303">
                  <c:v>44155</c:v>
                </c:pt>
                <c:pt idx="304">
                  <c:v>44156</c:v>
                </c:pt>
                <c:pt idx="305">
                  <c:v>44157</c:v>
                </c:pt>
                <c:pt idx="306">
                  <c:v>44158</c:v>
                </c:pt>
                <c:pt idx="307">
                  <c:v>44159</c:v>
                </c:pt>
                <c:pt idx="308">
                  <c:v>44160</c:v>
                </c:pt>
                <c:pt idx="309">
                  <c:v>44161</c:v>
                </c:pt>
                <c:pt idx="310">
                  <c:v>44162</c:v>
                </c:pt>
                <c:pt idx="311">
                  <c:v>44163</c:v>
                </c:pt>
                <c:pt idx="312">
                  <c:v>44164</c:v>
                </c:pt>
                <c:pt idx="313">
                  <c:v>44165</c:v>
                </c:pt>
                <c:pt idx="314">
                  <c:v>44166</c:v>
                </c:pt>
                <c:pt idx="315">
                  <c:v>44167</c:v>
                </c:pt>
                <c:pt idx="316">
                  <c:v>44168</c:v>
                </c:pt>
                <c:pt idx="317">
                  <c:v>44169</c:v>
                </c:pt>
                <c:pt idx="318">
                  <c:v>44170</c:v>
                </c:pt>
                <c:pt idx="319">
                  <c:v>44171</c:v>
                </c:pt>
                <c:pt idx="320">
                  <c:v>44172</c:v>
                </c:pt>
                <c:pt idx="321">
                  <c:v>44173</c:v>
                </c:pt>
                <c:pt idx="322">
                  <c:v>44174</c:v>
                </c:pt>
                <c:pt idx="323">
                  <c:v>44175</c:v>
                </c:pt>
                <c:pt idx="324">
                  <c:v>44176</c:v>
                </c:pt>
                <c:pt idx="325">
                  <c:v>44177</c:v>
                </c:pt>
                <c:pt idx="326">
                  <c:v>44178</c:v>
                </c:pt>
                <c:pt idx="327">
                  <c:v>44179</c:v>
                </c:pt>
                <c:pt idx="328">
                  <c:v>44180</c:v>
                </c:pt>
                <c:pt idx="329">
                  <c:v>44181</c:v>
                </c:pt>
                <c:pt idx="330">
                  <c:v>44182</c:v>
                </c:pt>
                <c:pt idx="331">
                  <c:v>44183</c:v>
                </c:pt>
                <c:pt idx="332">
                  <c:v>44184</c:v>
                </c:pt>
                <c:pt idx="333">
                  <c:v>44185</c:v>
                </c:pt>
                <c:pt idx="334">
                  <c:v>44186</c:v>
                </c:pt>
                <c:pt idx="335">
                  <c:v>44187</c:v>
                </c:pt>
                <c:pt idx="336">
                  <c:v>44188</c:v>
                </c:pt>
                <c:pt idx="337">
                  <c:v>44189</c:v>
                </c:pt>
                <c:pt idx="338">
                  <c:v>44190</c:v>
                </c:pt>
                <c:pt idx="339">
                  <c:v>44191</c:v>
                </c:pt>
                <c:pt idx="340">
                  <c:v>44192</c:v>
                </c:pt>
                <c:pt idx="341">
                  <c:v>44193</c:v>
                </c:pt>
                <c:pt idx="342">
                  <c:v>44194</c:v>
                </c:pt>
                <c:pt idx="343">
                  <c:v>44195</c:v>
                </c:pt>
                <c:pt idx="344">
                  <c:v>44196</c:v>
                </c:pt>
                <c:pt idx="345">
                  <c:v>44197</c:v>
                </c:pt>
                <c:pt idx="346">
                  <c:v>44198</c:v>
                </c:pt>
                <c:pt idx="347">
                  <c:v>44199</c:v>
                </c:pt>
                <c:pt idx="348">
                  <c:v>44200</c:v>
                </c:pt>
                <c:pt idx="349">
                  <c:v>44201</c:v>
                </c:pt>
                <c:pt idx="350">
                  <c:v>44202</c:v>
                </c:pt>
                <c:pt idx="351">
                  <c:v>44203</c:v>
                </c:pt>
                <c:pt idx="352">
                  <c:v>44204</c:v>
                </c:pt>
                <c:pt idx="353">
                  <c:v>44205</c:v>
                </c:pt>
                <c:pt idx="354">
                  <c:v>44206</c:v>
                </c:pt>
                <c:pt idx="355">
                  <c:v>44207</c:v>
                </c:pt>
                <c:pt idx="356">
                  <c:v>44208</c:v>
                </c:pt>
                <c:pt idx="357">
                  <c:v>44209</c:v>
                </c:pt>
                <c:pt idx="358">
                  <c:v>44210</c:v>
                </c:pt>
                <c:pt idx="359">
                  <c:v>44211</c:v>
                </c:pt>
                <c:pt idx="360">
                  <c:v>44212</c:v>
                </c:pt>
                <c:pt idx="361">
                  <c:v>44213</c:v>
                </c:pt>
                <c:pt idx="362">
                  <c:v>44214</c:v>
                </c:pt>
                <c:pt idx="363">
                  <c:v>44215</c:v>
                </c:pt>
                <c:pt idx="364">
                  <c:v>44216</c:v>
                </c:pt>
                <c:pt idx="365">
                  <c:v>44217</c:v>
                </c:pt>
                <c:pt idx="366">
                  <c:v>44218</c:v>
                </c:pt>
                <c:pt idx="367">
                  <c:v>44219</c:v>
                </c:pt>
                <c:pt idx="368">
                  <c:v>44220</c:v>
                </c:pt>
                <c:pt idx="369">
                  <c:v>44221</c:v>
                </c:pt>
                <c:pt idx="370">
                  <c:v>44222</c:v>
                </c:pt>
                <c:pt idx="371">
                  <c:v>44223</c:v>
                </c:pt>
                <c:pt idx="372">
                  <c:v>44224</c:v>
                </c:pt>
                <c:pt idx="373">
                  <c:v>44225</c:v>
                </c:pt>
                <c:pt idx="374">
                  <c:v>44226</c:v>
                </c:pt>
                <c:pt idx="375">
                  <c:v>44227</c:v>
                </c:pt>
                <c:pt idx="376">
                  <c:v>44228</c:v>
                </c:pt>
                <c:pt idx="377">
                  <c:v>44229</c:v>
                </c:pt>
                <c:pt idx="378">
                  <c:v>44230</c:v>
                </c:pt>
                <c:pt idx="379">
                  <c:v>44231</c:v>
                </c:pt>
                <c:pt idx="380">
                  <c:v>44232</c:v>
                </c:pt>
                <c:pt idx="381">
                  <c:v>44233</c:v>
                </c:pt>
                <c:pt idx="382">
                  <c:v>44234</c:v>
                </c:pt>
                <c:pt idx="383">
                  <c:v>44235</c:v>
                </c:pt>
                <c:pt idx="384">
                  <c:v>44236</c:v>
                </c:pt>
                <c:pt idx="385">
                  <c:v>44237</c:v>
                </c:pt>
                <c:pt idx="386">
                  <c:v>44238</c:v>
                </c:pt>
                <c:pt idx="387">
                  <c:v>44239</c:v>
                </c:pt>
                <c:pt idx="388">
                  <c:v>44240</c:v>
                </c:pt>
                <c:pt idx="389">
                  <c:v>44241</c:v>
                </c:pt>
                <c:pt idx="390">
                  <c:v>44242</c:v>
                </c:pt>
                <c:pt idx="391">
                  <c:v>44243</c:v>
                </c:pt>
                <c:pt idx="392">
                  <c:v>44244</c:v>
                </c:pt>
                <c:pt idx="393">
                  <c:v>44245</c:v>
                </c:pt>
                <c:pt idx="394">
                  <c:v>44246</c:v>
                </c:pt>
                <c:pt idx="395">
                  <c:v>44247</c:v>
                </c:pt>
                <c:pt idx="396">
                  <c:v>44248</c:v>
                </c:pt>
                <c:pt idx="397">
                  <c:v>44249</c:v>
                </c:pt>
                <c:pt idx="398">
                  <c:v>44250</c:v>
                </c:pt>
                <c:pt idx="399">
                  <c:v>44251</c:v>
                </c:pt>
                <c:pt idx="400">
                  <c:v>44252</c:v>
                </c:pt>
                <c:pt idx="401">
                  <c:v>44253</c:v>
                </c:pt>
                <c:pt idx="402">
                  <c:v>44254</c:v>
                </c:pt>
                <c:pt idx="403">
                  <c:v>44255</c:v>
                </c:pt>
                <c:pt idx="404">
                  <c:v>44256</c:v>
                </c:pt>
                <c:pt idx="405">
                  <c:v>44257</c:v>
                </c:pt>
                <c:pt idx="406">
                  <c:v>44258</c:v>
                </c:pt>
                <c:pt idx="407">
                  <c:v>44259</c:v>
                </c:pt>
                <c:pt idx="408">
                  <c:v>44260</c:v>
                </c:pt>
                <c:pt idx="409">
                  <c:v>44261</c:v>
                </c:pt>
                <c:pt idx="410">
                  <c:v>44262</c:v>
                </c:pt>
                <c:pt idx="411">
                  <c:v>44263</c:v>
                </c:pt>
                <c:pt idx="412">
                  <c:v>44264</c:v>
                </c:pt>
                <c:pt idx="413">
                  <c:v>44265</c:v>
                </c:pt>
                <c:pt idx="414">
                  <c:v>44266</c:v>
                </c:pt>
                <c:pt idx="415">
                  <c:v>44267</c:v>
                </c:pt>
                <c:pt idx="416">
                  <c:v>44268</c:v>
                </c:pt>
                <c:pt idx="417">
                  <c:v>44269</c:v>
                </c:pt>
                <c:pt idx="418">
                  <c:v>44270</c:v>
                </c:pt>
                <c:pt idx="419">
                  <c:v>44271</c:v>
                </c:pt>
                <c:pt idx="420">
                  <c:v>44272</c:v>
                </c:pt>
                <c:pt idx="421">
                  <c:v>44273</c:v>
                </c:pt>
                <c:pt idx="422">
                  <c:v>44274</c:v>
                </c:pt>
                <c:pt idx="423">
                  <c:v>44275</c:v>
                </c:pt>
                <c:pt idx="424">
                  <c:v>44276</c:v>
                </c:pt>
                <c:pt idx="425">
                  <c:v>44277</c:v>
                </c:pt>
                <c:pt idx="426">
                  <c:v>44278</c:v>
                </c:pt>
                <c:pt idx="427">
                  <c:v>44279</c:v>
                </c:pt>
                <c:pt idx="428">
                  <c:v>44280</c:v>
                </c:pt>
                <c:pt idx="429">
                  <c:v>44281</c:v>
                </c:pt>
                <c:pt idx="430">
                  <c:v>44282</c:v>
                </c:pt>
                <c:pt idx="431">
                  <c:v>44283</c:v>
                </c:pt>
                <c:pt idx="432">
                  <c:v>44284</c:v>
                </c:pt>
                <c:pt idx="433">
                  <c:v>44285</c:v>
                </c:pt>
                <c:pt idx="434">
                  <c:v>44286</c:v>
                </c:pt>
                <c:pt idx="435">
                  <c:v>44287</c:v>
                </c:pt>
                <c:pt idx="436">
                  <c:v>44288</c:v>
                </c:pt>
                <c:pt idx="437">
                  <c:v>44289</c:v>
                </c:pt>
                <c:pt idx="438">
                  <c:v>44290</c:v>
                </c:pt>
                <c:pt idx="439">
                  <c:v>44291</c:v>
                </c:pt>
                <c:pt idx="440">
                  <c:v>44292</c:v>
                </c:pt>
                <c:pt idx="441">
                  <c:v>44293</c:v>
                </c:pt>
                <c:pt idx="442">
                  <c:v>44294</c:v>
                </c:pt>
                <c:pt idx="443">
                  <c:v>44295</c:v>
                </c:pt>
                <c:pt idx="444">
                  <c:v>44296</c:v>
                </c:pt>
                <c:pt idx="445">
                  <c:v>44297</c:v>
                </c:pt>
                <c:pt idx="446">
                  <c:v>44298</c:v>
                </c:pt>
                <c:pt idx="447">
                  <c:v>44299</c:v>
                </c:pt>
                <c:pt idx="448">
                  <c:v>44300</c:v>
                </c:pt>
                <c:pt idx="449">
                  <c:v>44301</c:v>
                </c:pt>
                <c:pt idx="450">
                  <c:v>44302</c:v>
                </c:pt>
                <c:pt idx="451">
                  <c:v>44303</c:v>
                </c:pt>
                <c:pt idx="452">
                  <c:v>44304</c:v>
                </c:pt>
                <c:pt idx="453">
                  <c:v>44305</c:v>
                </c:pt>
                <c:pt idx="454">
                  <c:v>44306</c:v>
                </c:pt>
                <c:pt idx="455">
                  <c:v>44307</c:v>
                </c:pt>
                <c:pt idx="456">
                  <c:v>44308</c:v>
                </c:pt>
                <c:pt idx="457">
                  <c:v>44309</c:v>
                </c:pt>
                <c:pt idx="458">
                  <c:v>44310</c:v>
                </c:pt>
                <c:pt idx="459">
                  <c:v>44311</c:v>
                </c:pt>
                <c:pt idx="460">
                  <c:v>44312</c:v>
                </c:pt>
                <c:pt idx="461">
                  <c:v>44313</c:v>
                </c:pt>
                <c:pt idx="462">
                  <c:v>44314</c:v>
                </c:pt>
                <c:pt idx="463">
                  <c:v>44315</c:v>
                </c:pt>
                <c:pt idx="464">
                  <c:v>44316</c:v>
                </c:pt>
                <c:pt idx="465">
                  <c:v>44317</c:v>
                </c:pt>
                <c:pt idx="466">
                  <c:v>44318</c:v>
                </c:pt>
                <c:pt idx="467">
                  <c:v>44319</c:v>
                </c:pt>
                <c:pt idx="468">
                  <c:v>44320</c:v>
                </c:pt>
                <c:pt idx="469">
                  <c:v>44321</c:v>
                </c:pt>
                <c:pt idx="470">
                  <c:v>44322</c:v>
                </c:pt>
                <c:pt idx="471">
                  <c:v>44323</c:v>
                </c:pt>
                <c:pt idx="472">
                  <c:v>44324</c:v>
                </c:pt>
                <c:pt idx="473">
                  <c:v>44325</c:v>
                </c:pt>
                <c:pt idx="474">
                  <c:v>44326</c:v>
                </c:pt>
                <c:pt idx="475">
                  <c:v>44327</c:v>
                </c:pt>
                <c:pt idx="476">
                  <c:v>44328</c:v>
                </c:pt>
                <c:pt idx="477">
                  <c:v>44329</c:v>
                </c:pt>
                <c:pt idx="478">
                  <c:v>44330</c:v>
                </c:pt>
                <c:pt idx="479">
                  <c:v>44331</c:v>
                </c:pt>
                <c:pt idx="480">
                  <c:v>44332</c:v>
                </c:pt>
                <c:pt idx="481">
                  <c:v>44333</c:v>
                </c:pt>
                <c:pt idx="482">
                  <c:v>44334</c:v>
                </c:pt>
                <c:pt idx="483">
                  <c:v>44335</c:v>
                </c:pt>
                <c:pt idx="484">
                  <c:v>44336</c:v>
                </c:pt>
                <c:pt idx="485">
                  <c:v>44337</c:v>
                </c:pt>
                <c:pt idx="486">
                  <c:v>44338</c:v>
                </c:pt>
                <c:pt idx="487">
                  <c:v>44339</c:v>
                </c:pt>
                <c:pt idx="488">
                  <c:v>44340</c:v>
                </c:pt>
                <c:pt idx="489">
                  <c:v>44341</c:v>
                </c:pt>
                <c:pt idx="490">
                  <c:v>44342</c:v>
                </c:pt>
                <c:pt idx="491">
                  <c:v>44343</c:v>
                </c:pt>
                <c:pt idx="492">
                  <c:v>44344</c:v>
                </c:pt>
                <c:pt idx="493">
                  <c:v>44345</c:v>
                </c:pt>
                <c:pt idx="494">
                  <c:v>44346</c:v>
                </c:pt>
                <c:pt idx="495">
                  <c:v>44347</c:v>
                </c:pt>
                <c:pt idx="496">
                  <c:v>44348</c:v>
                </c:pt>
                <c:pt idx="497">
                  <c:v>44349</c:v>
                </c:pt>
                <c:pt idx="498">
                  <c:v>44350</c:v>
                </c:pt>
                <c:pt idx="499">
                  <c:v>44351</c:v>
                </c:pt>
                <c:pt idx="500">
                  <c:v>44352</c:v>
                </c:pt>
                <c:pt idx="501">
                  <c:v>44353</c:v>
                </c:pt>
                <c:pt idx="502">
                  <c:v>44354</c:v>
                </c:pt>
                <c:pt idx="503">
                  <c:v>44355</c:v>
                </c:pt>
                <c:pt idx="504">
                  <c:v>44356</c:v>
                </c:pt>
                <c:pt idx="505">
                  <c:v>44357</c:v>
                </c:pt>
                <c:pt idx="506">
                  <c:v>44358</c:v>
                </c:pt>
                <c:pt idx="507">
                  <c:v>44359</c:v>
                </c:pt>
                <c:pt idx="508">
                  <c:v>44360</c:v>
                </c:pt>
                <c:pt idx="509">
                  <c:v>44361</c:v>
                </c:pt>
                <c:pt idx="510">
                  <c:v>44362</c:v>
                </c:pt>
                <c:pt idx="511">
                  <c:v>44363</c:v>
                </c:pt>
                <c:pt idx="512">
                  <c:v>44364</c:v>
                </c:pt>
                <c:pt idx="513">
                  <c:v>44365</c:v>
                </c:pt>
                <c:pt idx="514">
                  <c:v>44366</c:v>
                </c:pt>
                <c:pt idx="515">
                  <c:v>44367</c:v>
                </c:pt>
                <c:pt idx="516">
                  <c:v>44368</c:v>
                </c:pt>
                <c:pt idx="517">
                  <c:v>44369</c:v>
                </c:pt>
                <c:pt idx="518">
                  <c:v>44370</c:v>
                </c:pt>
                <c:pt idx="519">
                  <c:v>44371</c:v>
                </c:pt>
                <c:pt idx="520">
                  <c:v>44372</c:v>
                </c:pt>
                <c:pt idx="521">
                  <c:v>44373</c:v>
                </c:pt>
                <c:pt idx="522">
                  <c:v>44374</c:v>
                </c:pt>
                <c:pt idx="523">
                  <c:v>44375</c:v>
                </c:pt>
                <c:pt idx="524">
                  <c:v>44376</c:v>
                </c:pt>
                <c:pt idx="525">
                  <c:v>44377</c:v>
                </c:pt>
                <c:pt idx="526">
                  <c:v>44378</c:v>
                </c:pt>
                <c:pt idx="527">
                  <c:v>44379</c:v>
                </c:pt>
                <c:pt idx="528">
                  <c:v>44380</c:v>
                </c:pt>
                <c:pt idx="529">
                  <c:v>44381</c:v>
                </c:pt>
                <c:pt idx="530">
                  <c:v>44382</c:v>
                </c:pt>
                <c:pt idx="531">
                  <c:v>44383</c:v>
                </c:pt>
                <c:pt idx="532">
                  <c:v>44384</c:v>
                </c:pt>
                <c:pt idx="533">
                  <c:v>44385</c:v>
                </c:pt>
                <c:pt idx="534">
                  <c:v>44386</c:v>
                </c:pt>
                <c:pt idx="535">
                  <c:v>44387</c:v>
                </c:pt>
                <c:pt idx="536">
                  <c:v>44388</c:v>
                </c:pt>
                <c:pt idx="537">
                  <c:v>44389</c:v>
                </c:pt>
                <c:pt idx="538">
                  <c:v>44390</c:v>
                </c:pt>
                <c:pt idx="539">
                  <c:v>44391</c:v>
                </c:pt>
                <c:pt idx="540">
                  <c:v>44392</c:v>
                </c:pt>
                <c:pt idx="541">
                  <c:v>44393</c:v>
                </c:pt>
                <c:pt idx="542">
                  <c:v>44394</c:v>
                </c:pt>
                <c:pt idx="543">
                  <c:v>44395</c:v>
                </c:pt>
                <c:pt idx="544">
                  <c:v>44396</c:v>
                </c:pt>
                <c:pt idx="545">
                  <c:v>44397</c:v>
                </c:pt>
                <c:pt idx="546">
                  <c:v>44398</c:v>
                </c:pt>
                <c:pt idx="547">
                  <c:v>44399</c:v>
                </c:pt>
                <c:pt idx="548">
                  <c:v>44400</c:v>
                </c:pt>
                <c:pt idx="549">
                  <c:v>44401</c:v>
                </c:pt>
                <c:pt idx="550">
                  <c:v>44402</c:v>
                </c:pt>
                <c:pt idx="551">
                  <c:v>44403</c:v>
                </c:pt>
                <c:pt idx="552">
                  <c:v>44404</c:v>
                </c:pt>
                <c:pt idx="553">
                  <c:v>44405</c:v>
                </c:pt>
                <c:pt idx="554">
                  <c:v>44406</c:v>
                </c:pt>
                <c:pt idx="555">
                  <c:v>44407</c:v>
                </c:pt>
                <c:pt idx="556">
                  <c:v>44408</c:v>
                </c:pt>
                <c:pt idx="557">
                  <c:v>44409</c:v>
                </c:pt>
                <c:pt idx="558">
                  <c:v>44410</c:v>
                </c:pt>
                <c:pt idx="559">
                  <c:v>44411</c:v>
                </c:pt>
                <c:pt idx="560">
                  <c:v>44412</c:v>
                </c:pt>
                <c:pt idx="561">
                  <c:v>44413</c:v>
                </c:pt>
                <c:pt idx="562">
                  <c:v>44414</c:v>
                </c:pt>
                <c:pt idx="563">
                  <c:v>44415</c:v>
                </c:pt>
                <c:pt idx="564">
                  <c:v>44416</c:v>
                </c:pt>
                <c:pt idx="565">
                  <c:v>44417</c:v>
                </c:pt>
                <c:pt idx="566">
                  <c:v>44418</c:v>
                </c:pt>
                <c:pt idx="567">
                  <c:v>44419</c:v>
                </c:pt>
                <c:pt idx="568">
                  <c:v>44420</c:v>
                </c:pt>
                <c:pt idx="569">
                  <c:v>44421</c:v>
                </c:pt>
                <c:pt idx="570">
                  <c:v>44422</c:v>
                </c:pt>
                <c:pt idx="571">
                  <c:v>44423</c:v>
                </c:pt>
                <c:pt idx="572">
                  <c:v>44424</c:v>
                </c:pt>
                <c:pt idx="573">
                  <c:v>44425</c:v>
                </c:pt>
                <c:pt idx="574">
                  <c:v>44426</c:v>
                </c:pt>
                <c:pt idx="575">
                  <c:v>44427</c:v>
                </c:pt>
                <c:pt idx="576">
                  <c:v>44428</c:v>
                </c:pt>
                <c:pt idx="577">
                  <c:v>44429</c:v>
                </c:pt>
                <c:pt idx="578">
                  <c:v>44430</c:v>
                </c:pt>
                <c:pt idx="579">
                  <c:v>44431</c:v>
                </c:pt>
                <c:pt idx="580">
                  <c:v>44432</c:v>
                </c:pt>
                <c:pt idx="581">
                  <c:v>44433</c:v>
                </c:pt>
                <c:pt idx="582">
                  <c:v>44434</c:v>
                </c:pt>
                <c:pt idx="583">
                  <c:v>44435</c:v>
                </c:pt>
                <c:pt idx="584">
                  <c:v>44436</c:v>
                </c:pt>
                <c:pt idx="585">
                  <c:v>44437</c:v>
                </c:pt>
                <c:pt idx="586">
                  <c:v>44438</c:v>
                </c:pt>
                <c:pt idx="587">
                  <c:v>44439</c:v>
                </c:pt>
                <c:pt idx="588">
                  <c:v>44440</c:v>
                </c:pt>
                <c:pt idx="589">
                  <c:v>44441</c:v>
                </c:pt>
                <c:pt idx="590">
                  <c:v>44442</c:v>
                </c:pt>
                <c:pt idx="591">
                  <c:v>44443</c:v>
                </c:pt>
                <c:pt idx="592">
                  <c:v>44444</c:v>
                </c:pt>
                <c:pt idx="593">
                  <c:v>44445</c:v>
                </c:pt>
                <c:pt idx="594">
                  <c:v>44446</c:v>
                </c:pt>
                <c:pt idx="595">
                  <c:v>44447</c:v>
                </c:pt>
                <c:pt idx="596">
                  <c:v>44448</c:v>
                </c:pt>
                <c:pt idx="597">
                  <c:v>44449</c:v>
                </c:pt>
                <c:pt idx="598">
                  <c:v>44450</c:v>
                </c:pt>
                <c:pt idx="599">
                  <c:v>44451</c:v>
                </c:pt>
                <c:pt idx="600">
                  <c:v>44452</c:v>
                </c:pt>
                <c:pt idx="601">
                  <c:v>44453</c:v>
                </c:pt>
                <c:pt idx="602">
                  <c:v>44454</c:v>
                </c:pt>
                <c:pt idx="603">
                  <c:v>44455</c:v>
                </c:pt>
                <c:pt idx="604">
                  <c:v>44456</c:v>
                </c:pt>
                <c:pt idx="605">
                  <c:v>44457</c:v>
                </c:pt>
                <c:pt idx="606">
                  <c:v>44458</c:v>
                </c:pt>
                <c:pt idx="607">
                  <c:v>44459</c:v>
                </c:pt>
                <c:pt idx="608">
                  <c:v>44460</c:v>
                </c:pt>
                <c:pt idx="609">
                  <c:v>44461</c:v>
                </c:pt>
                <c:pt idx="610">
                  <c:v>44462</c:v>
                </c:pt>
                <c:pt idx="611">
                  <c:v>44463</c:v>
                </c:pt>
                <c:pt idx="612">
                  <c:v>44464</c:v>
                </c:pt>
                <c:pt idx="613">
                  <c:v>44465</c:v>
                </c:pt>
                <c:pt idx="614">
                  <c:v>44466</c:v>
                </c:pt>
                <c:pt idx="615">
                  <c:v>44467</c:v>
                </c:pt>
                <c:pt idx="616">
                  <c:v>44468</c:v>
                </c:pt>
                <c:pt idx="617">
                  <c:v>44469</c:v>
                </c:pt>
                <c:pt idx="618">
                  <c:v>44470</c:v>
                </c:pt>
                <c:pt idx="619">
                  <c:v>44471</c:v>
                </c:pt>
                <c:pt idx="620">
                  <c:v>44472</c:v>
                </c:pt>
                <c:pt idx="621">
                  <c:v>44473</c:v>
                </c:pt>
                <c:pt idx="622">
                  <c:v>44474</c:v>
                </c:pt>
                <c:pt idx="623">
                  <c:v>44475</c:v>
                </c:pt>
                <c:pt idx="624">
                  <c:v>44476</c:v>
                </c:pt>
                <c:pt idx="625">
                  <c:v>44477</c:v>
                </c:pt>
                <c:pt idx="626">
                  <c:v>44478</c:v>
                </c:pt>
                <c:pt idx="627">
                  <c:v>44479</c:v>
                </c:pt>
                <c:pt idx="628">
                  <c:v>44480</c:v>
                </c:pt>
                <c:pt idx="629">
                  <c:v>44481</c:v>
                </c:pt>
                <c:pt idx="630">
                  <c:v>44482</c:v>
                </c:pt>
                <c:pt idx="631">
                  <c:v>44483</c:v>
                </c:pt>
                <c:pt idx="632">
                  <c:v>44484</c:v>
                </c:pt>
                <c:pt idx="633">
                  <c:v>44485</c:v>
                </c:pt>
                <c:pt idx="634">
                  <c:v>44486</c:v>
                </c:pt>
                <c:pt idx="635">
                  <c:v>44487</c:v>
                </c:pt>
                <c:pt idx="636">
                  <c:v>44488</c:v>
                </c:pt>
                <c:pt idx="637">
                  <c:v>44489</c:v>
                </c:pt>
                <c:pt idx="638">
                  <c:v>44490</c:v>
                </c:pt>
                <c:pt idx="639">
                  <c:v>44491</c:v>
                </c:pt>
                <c:pt idx="640">
                  <c:v>44492</c:v>
                </c:pt>
                <c:pt idx="641">
                  <c:v>44493</c:v>
                </c:pt>
                <c:pt idx="642">
                  <c:v>44494</c:v>
                </c:pt>
                <c:pt idx="643">
                  <c:v>44495</c:v>
                </c:pt>
                <c:pt idx="644">
                  <c:v>44496</c:v>
                </c:pt>
                <c:pt idx="645">
                  <c:v>44497</c:v>
                </c:pt>
                <c:pt idx="646">
                  <c:v>44498</c:v>
                </c:pt>
                <c:pt idx="647">
                  <c:v>44499</c:v>
                </c:pt>
                <c:pt idx="648">
                  <c:v>44500</c:v>
                </c:pt>
                <c:pt idx="649">
                  <c:v>44501</c:v>
                </c:pt>
                <c:pt idx="650">
                  <c:v>44502</c:v>
                </c:pt>
                <c:pt idx="651">
                  <c:v>44503</c:v>
                </c:pt>
                <c:pt idx="652">
                  <c:v>44504</c:v>
                </c:pt>
                <c:pt idx="653">
                  <c:v>44505</c:v>
                </c:pt>
                <c:pt idx="654">
                  <c:v>44506</c:v>
                </c:pt>
                <c:pt idx="655">
                  <c:v>44507</c:v>
                </c:pt>
                <c:pt idx="656">
                  <c:v>44508</c:v>
                </c:pt>
                <c:pt idx="657">
                  <c:v>44509</c:v>
                </c:pt>
                <c:pt idx="658">
                  <c:v>44510</c:v>
                </c:pt>
                <c:pt idx="659">
                  <c:v>44511</c:v>
                </c:pt>
                <c:pt idx="660">
                  <c:v>44512</c:v>
                </c:pt>
                <c:pt idx="661">
                  <c:v>44513</c:v>
                </c:pt>
                <c:pt idx="662">
                  <c:v>44514</c:v>
                </c:pt>
                <c:pt idx="663">
                  <c:v>44515</c:v>
                </c:pt>
                <c:pt idx="664">
                  <c:v>44516</c:v>
                </c:pt>
                <c:pt idx="665">
                  <c:v>44517</c:v>
                </c:pt>
                <c:pt idx="666">
                  <c:v>44518</c:v>
                </c:pt>
                <c:pt idx="667">
                  <c:v>44519</c:v>
                </c:pt>
                <c:pt idx="668">
                  <c:v>44520</c:v>
                </c:pt>
                <c:pt idx="669">
                  <c:v>44521</c:v>
                </c:pt>
                <c:pt idx="670">
                  <c:v>44522</c:v>
                </c:pt>
                <c:pt idx="671">
                  <c:v>44523</c:v>
                </c:pt>
                <c:pt idx="672">
                  <c:v>44524</c:v>
                </c:pt>
                <c:pt idx="673">
                  <c:v>44525</c:v>
                </c:pt>
                <c:pt idx="674">
                  <c:v>44526</c:v>
                </c:pt>
                <c:pt idx="675">
                  <c:v>44527</c:v>
                </c:pt>
                <c:pt idx="676">
                  <c:v>44528</c:v>
                </c:pt>
                <c:pt idx="677">
                  <c:v>44529</c:v>
                </c:pt>
                <c:pt idx="678">
                  <c:v>44530</c:v>
                </c:pt>
                <c:pt idx="679">
                  <c:v>44531</c:v>
                </c:pt>
                <c:pt idx="680">
                  <c:v>44532</c:v>
                </c:pt>
                <c:pt idx="681">
                  <c:v>44533</c:v>
                </c:pt>
                <c:pt idx="682">
                  <c:v>44534</c:v>
                </c:pt>
                <c:pt idx="683">
                  <c:v>44535</c:v>
                </c:pt>
                <c:pt idx="684">
                  <c:v>44536</c:v>
                </c:pt>
                <c:pt idx="685">
                  <c:v>44537</c:v>
                </c:pt>
                <c:pt idx="686">
                  <c:v>44538</c:v>
                </c:pt>
                <c:pt idx="687">
                  <c:v>44539</c:v>
                </c:pt>
                <c:pt idx="688">
                  <c:v>44540</c:v>
                </c:pt>
                <c:pt idx="689">
                  <c:v>44541</c:v>
                </c:pt>
                <c:pt idx="690">
                  <c:v>44542</c:v>
                </c:pt>
                <c:pt idx="691">
                  <c:v>44543</c:v>
                </c:pt>
                <c:pt idx="692">
                  <c:v>44544</c:v>
                </c:pt>
                <c:pt idx="693">
                  <c:v>44545</c:v>
                </c:pt>
                <c:pt idx="694">
                  <c:v>44546</c:v>
                </c:pt>
                <c:pt idx="695">
                  <c:v>44547</c:v>
                </c:pt>
                <c:pt idx="696">
                  <c:v>44548</c:v>
                </c:pt>
                <c:pt idx="697">
                  <c:v>44549</c:v>
                </c:pt>
                <c:pt idx="698">
                  <c:v>44550</c:v>
                </c:pt>
                <c:pt idx="699">
                  <c:v>44551</c:v>
                </c:pt>
                <c:pt idx="700">
                  <c:v>44552</c:v>
                </c:pt>
                <c:pt idx="701">
                  <c:v>44553</c:v>
                </c:pt>
                <c:pt idx="702">
                  <c:v>44554</c:v>
                </c:pt>
                <c:pt idx="703">
                  <c:v>44555</c:v>
                </c:pt>
                <c:pt idx="704">
                  <c:v>44556</c:v>
                </c:pt>
                <c:pt idx="705">
                  <c:v>44557</c:v>
                </c:pt>
                <c:pt idx="706">
                  <c:v>44558</c:v>
                </c:pt>
                <c:pt idx="707">
                  <c:v>44559</c:v>
                </c:pt>
                <c:pt idx="708">
                  <c:v>44560</c:v>
                </c:pt>
                <c:pt idx="709">
                  <c:v>44561</c:v>
                </c:pt>
                <c:pt idx="710">
                  <c:v>44562</c:v>
                </c:pt>
                <c:pt idx="711">
                  <c:v>44563</c:v>
                </c:pt>
                <c:pt idx="712">
                  <c:v>44564</c:v>
                </c:pt>
                <c:pt idx="713">
                  <c:v>44565</c:v>
                </c:pt>
                <c:pt idx="714">
                  <c:v>44566</c:v>
                </c:pt>
                <c:pt idx="715">
                  <c:v>44567</c:v>
                </c:pt>
                <c:pt idx="716">
                  <c:v>44568</c:v>
                </c:pt>
                <c:pt idx="717">
                  <c:v>44569</c:v>
                </c:pt>
                <c:pt idx="718">
                  <c:v>44570</c:v>
                </c:pt>
                <c:pt idx="719">
                  <c:v>44571</c:v>
                </c:pt>
                <c:pt idx="720">
                  <c:v>44572</c:v>
                </c:pt>
                <c:pt idx="721">
                  <c:v>44573</c:v>
                </c:pt>
                <c:pt idx="722">
                  <c:v>44574</c:v>
                </c:pt>
                <c:pt idx="723">
                  <c:v>44575</c:v>
                </c:pt>
                <c:pt idx="724">
                  <c:v>44576</c:v>
                </c:pt>
                <c:pt idx="725">
                  <c:v>44577</c:v>
                </c:pt>
                <c:pt idx="726">
                  <c:v>44578</c:v>
                </c:pt>
                <c:pt idx="727">
                  <c:v>44579</c:v>
                </c:pt>
                <c:pt idx="728">
                  <c:v>44580</c:v>
                </c:pt>
                <c:pt idx="729">
                  <c:v>44581</c:v>
                </c:pt>
                <c:pt idx="730">
                  <c:v>44582</c:v>
                </c:pt>
                <c:pt idx="731">
                  <c:v>44583</c:v>
                </c:pt>
                <c:pt idx="732">
                  <c:v>44584</c:v>
                </c:pt>
                <c:pt idx="733">
                  <c:v>44585</c:v>
                </c:pt>
                <c:pt idx="734">
                  <c:v>44586</c:v>
                </c:pt>
                <c:pt idx="735">
                  <c:v>44587</c:v>
                </c:pt>
                <c:pt idx="736">
                  <c:v>44588</c:v>
                </c:pt>
                <c:pt idx="737">
                  <c:v>44589</c:v>
                </c:pt>
                <c:pt idx="738">
                  <c:v>44590</c:v>
                </c:pt>
                <c:pt idx="739">
                  <c:v>44591</c:v>
                </c:pt>
                <c:pt idx="740">
                  <c:v>44592</c:v>
                </c:pt>
                <c:pt idx="741">
                  <c:v>44593</c:v>
                </c:pt>
                <c:pt idx="742">
                  <c:v>44594</c:v>
                </c:pt>
                <c:pt idx="743">
                  <c:v>44595</c:v>
                </c:pt>
                <c:pt idx="744">
                  <c:v>44596</c:v>
                </c:pt>
                <c:pt idx="745">
                  <c:v>44597</c:v>
                </c:pt>
                <c:pt idx="746">
                  <c:v>44598</c:v>
                </c:pt>
                <c:pt idx="747">
                  <c:v>44599</c:v>
                </c:pt>
                <c:pt idx="748">
                  <c:v>44600</c:v>
                </c:pt>
                <c:pt idx="749">
                  <c:v>44601</c:v>
                </c:pt>
                <c:pt idx="750">
                  <c:v>44602</c:v>
                </c:pt>
                <c:pt idx="751">
                  <c:v>44603</c:v>
                </c:pt>
                <c:pt idx="752">
                  <c:v>44604</c:v>
                </c:pt>
                <c:pt idx="753">
                  <c:v>44605</c:v>
                </c:pt>
                <c:pt idx="754">
                  <c:v>44606</c:v>
                </c:pt>
                <c:pt idx="755">
                  <c:v>44607</c:v>
                </c:pt>
                <c:pt idx="756">
                  <c:v>44608</c:v>
                </c:pt>
                <c:pt idx="757">
                  <c:v>44609</c:v>
                </c:pt>
                <c:pt idx="758">
                  <c:v>44610</c:v>
                </c:pt>
                <c:pt idx="759">
                  <c:v>44611</c:v>
                </c:pt>
                <c:pt idx="760">
                  <c:v>44612</c:v>
                </c:pt>
                <c:pt idx="761">
                  <c:v>44613</c:v>
                </c:pt>
                <c:pt idx="762">
                  <c:v>44614</c:v>
                </c:pt>
                <c:pt idx="763">
                  <c:v>44615</c:v>
                </c:pt>
                <c:pt idx="764">
                  <c:v>44616</c:v>
                </c:pt>
                <c:pt idx="765">
                  <c:v>44617</c:v>
                </c:pt>
                <c:pt idx="766">
                  <c:v>44618</c:v>
                </c:pt>
                <c:pt idx="767">
                  <c:v>44619</c:v>
                </c:pt>
                <c:pt idx="768">
                  <c:v>44620</c:v>
                </c:pt>
                <c:pt idx="769">
                  <c:v>44621</c:v>
                </c:pt>
                <c:pt idx="770">
                  <c:v>44622</c:v>
                </c:pt>
                <c:pt idx="771">
                  <c:v>44623</c:v>
                </c:pt>
                <c:pt idx="772">
                  <c:v>44624</c:v>
                </c:pt>
                <c:pt idx="773">
                  <c:v>44625</c:v>
                </c:pt>
                <c:pt idx="774">
                  <c:v>44626</c:v>
                </c:pt>
                <c:pt idx="775">
                  <c:v>44627</c:v>
                </c:pt>
                <c:pt idx="776">
                  <c:v>44628</c:v>
                </c:pt>
                <c:pt idx="777">
                  <c:v>44629</c:v>
                </c:pt>
                <c:pt idx="778">
                  <c:v>44630</c:v>
                </c:pt>
                <c:pt idx="779">
                  <c:v>44631</c:v>
                </c:pt>
                <c:pt idx="780">
                  <c:v>44632</c:v>
                </c:pt>
                <c:pt idx="781">
                  <c:v>44633</c:v>
                </c:pt>
                <c:pt idx="782">
                  <c:v>44634</c:v>
                </c:pt>
                <c:pt idx="783">
                  <c:v>44635</c:v>
                </c:pt>
                <c:pt idx="784">
                  <c:v>44636</c:v>
                </c:pt>
                <c:pt idx="785">
                  <c:v>44637</c:v>
                </c:pt>
                <c:pt idx="786">
                  <c:v>44638</c:v>
                </c:pt>
                <c:pt idx="787">
                  <c:v>44639</c:v>
                </c:pt>
                <c:pt idx="788">
                  <c:v>44640</c:v>
                </c:pt>
                <c:pt idx="789">
                  <c:v>44641</c:v>
                </c:pt>
                <c:pt idx="790">
                  <c:v>44642</c:v>
                </c:pt>
                <c:pt idx="791">
                  <c:v>44643</c:v>
                </c:pt>
                <c:pt idx="792">
                  <c:v>44644</c:v>
                </c:pt>
                <c:pt idx="793">
                  <c:v>44645</c:v>
                </c:pt>
                <c:pt idx="794">
                  <c:v>44646</c:v>
                </c:pt>
                <c:pt idx="795">
                  <c:v>44647</c:v>
                </c:pt>
                <c:pt idx="796">
                  <c:v>44648</c:v>
                </c:pt>
                <c:pt idx="797">
                  <c:v>44649</c:v>
                </c:pt>
                <c:pt idx="798">
                  <c:v>44650</c:v>
                </c:pt>
                <c:pt idx="799">
                  <c:v>44651</c:v>
                </c:pt>
                <c:pt idx="800">
                  <c:v>44652</c:v>
                </c:pt>
                <c:pt idx="801">
                  <c:v>44653</c:v>
                </c:pt>
                <c:pt idx="802">
                  <c:v>44654</c:v>
                </c:pt>
                <c:pt idx="803">
                  <c:v>44655</c:v>
                </c:pt>
                <c:pt idx="804">
                  <c:v>44656</c:v>
                </c:pt>
                <c:pt idx="805">
                  <c:v>44657</c:v>
                </c:pt>
                <c:pt idx="806">
                  <c:v>44658</c:v>
                </c:pt>
                <c:pt idx="807">
                  <c:v>44659</c:v>
                </c:pt>
                <c:pt idx="808">
                  <c:v>44660</c:v>
                </c:pt>
                <c:pt idx="809">
                  <c:v>44661</c:v>
                </c:pt>
                <c:pt idx="810">
                  <c:v>44662</c:v>
                </c:pt>
                <c:pt idx="811">
                  <c:v>44663</c:v>
                </c:pt>
                <c:pt idx="812">
                  <c:v>44664</c:v>
                </c:pt>
                <c:pt idx="813">
                  <c:v>44665</c:v>
                </c:pt>
                <c:pt idx="814">
                  <c:v>44666</c:v>
                </c:pt>
                <c:pt idx="815">
                  <c:v>44667</c:v>
                </c:pt>
                <c:pt idx="816">
                  <c:v>44668</c:v>
                </c:pt>
                <c:pt idx="817">
                  <c:v>44669</c:v>
                </c:pt>
                <c:pt idx="818">
                  <c:v>44670</c:v>
                </c:pt>
                <c:pt idx="819">
                  <c:v>44671</c:v>
                </c:pt>
                <c:pt idx="820">
                  <c:v>44672</c:v>
                </c:pt>
                <c:pt idx="821">
                  <c:v>44673</c:v>
                </c:pt>
                <c:pt idx="822">
                  <c:v>44674</c:v>
                </c:pt>
                <c:pt idx="823">
                  <c:v>44675</c:v>
                </c:pt>
                <c:pt idx="824">
                  <c:v>44676</c:v>
                </c:pt>
                <c:pt idx="825">
                  <c:v>44677</c:v>
                </c:pt>
                <c:pt idx="826">
                  <c:v>44678</c:v>
                </c:pt>
                <c:pt idx="827">
                  <c:v>44679</c:v>
                </c:pt>
                <c:pt idx="828">
                  <c:v>44680</c:v>
                </c:pt>
                <c:pt idx="829">
                  <c:v>44681</c:v>
                </c:pt>
                <c:pt idx="830">
                  <c:v>44682</c:v>
                </c:pt>
                <c:pt idx="831">
                  <c:v>44683</c:v>
                </c:pt>
                <c:pt idx="832">
                  <c:v>44684</c:v>
                </c:pt>
                <c:pt idx="833">
                  <c:v>44685</c:v>
                </c:pt>
                <c:pt idx="834">
                  <c:v>44686</c:v>
                </c:pt>
                <c:pt idx="835">
                  <c:v>44687</c:v>
                </c:pt>
                <c:pt idx="836">
                  <c:v>44688</c:v>
                </c:pt>
                <c:pt idx="837">
                  <c:v>44689</c:v>
                </c:pt>
                <c:pt idx="838">
                  <c:v>44690</c:v>
                </c:pt>
                <c:pt idx="839">
                  <c:v>44691</c:v>
                </c:pt>
                <c:pt idx="840">
                  <c:v>44692</c:v>
                </c:pt>
                <c:pt idx="841">
                  <c:v>44693</c:v>
                </c:pt>
                <c:pt idx="842">
                  <c:v>44694</c:v>
                </c:pt>
                <c:pt idx="843">
                  <c:v>44695</c:v>
                </c:pt>
                <c:pt idx="844">
                  <c:v>44696</c:v>
                </c:pt>
                <c:pt idx="845">
                  <c:v>44697</c:v>
                </c:pt>
                <c:pt idx="846">
                  <c:v>44698</c:v>
                </c:pt>
                <c:pt idx="847">
                  <c:v>44699</c:v>
                </c:pt>
                <c:pt idx="848">
                  <c:v>44700</c:v>
                </c:pt>
                <c:pt idx="849">
                  <c:v>44701</c:v>
                </c:pt>
                <c:pt idx="850">
                  <c:v>44702</c:v>
                </c:pt>
                <c:pt idx="851">
                  <c:v>44703</c:v>
                </c:pt>
                <c:pt idx="852">
                  <c:v>44704</c:v>
                </c:pt>
                <c:pt idx="853">
                  <c:v>44705</c:v>
                </c:pt>
                <c:pt idx="854">
                  <c:v>44706</c:v>
                </c:pt>
                <c:pt idx="855">
                  <c:v>44707</c:v>
                </c:pt>
                <c:pt idx="856">
                  <c:v>44708</c:v>
                </c:pt>
                <c:pt idx="857">
                  <c:v>44709</c:v>
                </c:pt>
                <c:pt idx="858">
                  <c:v>44710</c:v>
                </c:pt>
                <c:pt idx="859">
                  <c:v>44711</c:v>
                </c:pt>
                <c:pt idx="860">
                  <c:v>44712</c:v>
                </c:pt>
                <c:pt idx="861">
                  <c:v>44713</c:v>
                </c:pt>
                <c:pt idx="862">
                  <c:v>44714</c:v>
                </c:pt>
                <c:pt idx="863">
                  <c:v>44715</c:v>
                </c:pt>
                <c:pt idx="864">
                  <c:v>44716</c:v>
                </c:pt>
                <c:pt idx="865">
                  <c:v>44717</c:v>
                </c:pt>
                <c:pt idx="866">
                  <c:v>44718</c:v>
                </c:pt>
                <c:pt idx="867">
                  <c:v>44719</c:v>
                </c:pt>
                <c:pt idx="868">
                  <c:v>44720</c:v>
                </c:pt>
                <c:pt idx="869">
                  <c:v>44721</c:v>
                </c:pt>
                <c:pt idx="870">
                  <c:v>44722</c:v>
                </c:pt>
                <c:pt idx="871">
                  <c:v>44723</c:v>
                </c:pt>
                <c:pt idx="872">
                  <c:v>44724</c:v>
                </c:pt>
                <c:pt idx="873">
                  <c:v>44725</c:v>
                </c:pt>
                <c:pt idx="874">
                  <c:v>44726</c:v>
                </c:pt>
                <c:pt idx="875">
                  <c:v>44727</c:v>
                </c:pt>
                <c:pt idx="876">
                  <c:v>44728</c:v>
                </c:pt>
                <c:pt idx="877">
                  <c:v>44729</c:v>
                </c:pt>
                <c:pt idx="878">
                  <c:v>44730</c:v>
                </c:pt>
                <c:pt idx="879">
                  <c:v>44731</c:v>
                </c:pt>
                <c:pt idx="880">
                  <c:v>44732</c:v>
                </c:pt>
                <c:pt idx="881">
                  <c:v>44733</c:v>
                </c:pt>
                <c:pt idx="882">
                  <c:v>44734</c:v>
                </c:pt>
                <c:pt idx="883">
                  <c:v>44735</c:v>
                </c:pt>
                <c:pt idx="884">
                  <c:v>44736</c:v>
                </c:pt>
                <c:pt idx="885">
                  <c:v>44737</c:v>
                </c:pt>
                <c:pt idx="886">
                  <c:v>44738</c:v>
                </c:pt>
                <c:pt idx="887">
                  <c:v>44739</c:v>
                </c:pt>
                <c:pt idx="888">
                  <c:v>44740</c:v>
                </c:pt>
                <c:pt idx="889">
                  <c:v>44741</c:v>
                </c:pt>
                <c:pt idx="890">
                  <c:v>44742</c:v>
                </c:pt>
                <c:pt idx="891">
                  <c:v>44743</c:v>
                </c:pt>
                <c:pt idx="892">
                  <c:v>44744</c:v>
                </c:pt>
                <c:pt idx="893">
                  <c:v>44745</c:v>
                </c:pt>
                <c:pt idx="894">
                  <c:v>44746</c:v>
                </c:pt>
                <c:pt idx="895">
                  <c:v>44747</c:v>
                </c:pt>
                <c:pt idx="896">
                  <c:v>44748</c:v>
                </c:pt>
                <c:pt idx="897">
                  <c:v>44749</c:v>
                </c:pt>
                <c:pt idx="898">
                  <c:v>44750</c:v>
                </c:pt>
                <c:pt idx="899">
                  <c:v>44751</c:v>
                </c:pt>
                <c:pt idx="900">
                  <c:v>44752</c:v>
                </c:pt>
                <c:pt idx="901">
                  <c:v>44753</c:v>
                </c:pt>
                <c:pt idx="902">
                  <c:v>44754</c:v>
                </c:pt>
                <c:pt idx="903">
                  <c:v>44755</c:v>
                </c:pt>
                <c:pt idx="904">
                  <c:v>44756</c:v>
                </c:pt>
                <c:pt idx="905">
                  <c:v>44757</c:v>
                </c:pt>
                <c:pt idx="906">
                  <c:v>44758</c:v>
                </c:pt>
                <c:pt idx="907">
                  <c:v>44759</c:v>
                </c:pt>
                <c:pt idx="908">
                  <c:v>44760</c:v>
                </c:pt>
                <c:pt idx="909">
                  <c:v>44761</c:v>
                </c:pt>
                <c:pt idx="910">
                  <c:v>44762</c:v>
                </c:pt>
                <c:pt idx="911">
                  <c:v>44763</c:v>
                </c:pt>
                <c:pt idx="912">
                  <c:v>44764</c:v>
                </c:pt>
                <c:pt idx="913">
                  <c:v>44765</c:v>
                </c:pt>
                <c:pt idx="914">
                  <c:v>44766</c:v>
                </c:pt>
                <c:pt idx="915">
                  <c:v>44767</c:v>
                </c:pt>
                <c:pt idx="916">
                  <c:v>44768</c:v>
                </c:pt>
                <c:pt idx="917">
                  <c:v>44769</c:v>
                </c:pt>
                <c:pt idx="918">
                  <c:v>44770</c:v>
                </c:pt>
                <c:pt idx="919">
                  <c:v>44771</c:v>
                </c:pt>
                <c:pt idx="920">
                  <c:v>44772</c:v>
                </c:pt>
                <c:pt idx="921">
                  <c:v>44773</c:v>
                </c:pt>
                <c:pt idx="922">
                  <c:v>44774</c:v>
                </c:pt>
                <c:pt idx="923">
                  <c:v>44775</c:v>
                </c:pt>
                <c:pt idx="924">
                  <c:v>44776</c:v>
                </c:pt>
                <c:pt idx="925">
                  <c:v>44777</c:v>
                </c:pt>
                <c:pt idx="926">
                  <c:v>44778</c:v>
                </c:pt>
                <c:pt idx="927">
                  <c:v>44779</c:v>
                </c:pt>
                <c:pt idx="928">
                  <c:v>44780</c:v>
                </c:pt>
                <c:pt idx="929">
                  <c:v>44781</c:v>
                </c:pt>
                <c:pt idx="930">
                  <c:v>44782</c:v>
                </c:pt>
                <c:pt idx="931">
                  <c:v>44783</c:v>
                </c:pt>
                <c:pt idx="932">
                  <c:v>44784</c:v>
                </c:pt>
                <c:pt idx="933">
                  <c:v>44785</c:v>
                </c:pt>
                <c:pt idx="934">
                  <c:v>44786</c:v>
                </c:pt>
                <c:pt idx="935">
                  <c:v>44787</c:v>
                </c:pt>
                <c:pt idx="936">
                  <c:v>44788</c:v>
                </c:pt>
                <c:pt idx="937">
                  <c:v>44789</c:v>
                </c:pt>
                <c:pt idx="938">
                  <c:v>44790</c:v>
                </c:pt>
                <c:pt idx="939">
                  <c:v>44791</c:v>
                </c:pt>
                <c:pt idx="940">
                  <c:v>44792</c:v>
                </c:pt>
                <c:pt idx="941">
                  <c:v>44793</c:v>
                </c:pt>
                <c:pt idx="942">
                  <c:v>44794</c:v>
                </c:pt>
                <c:pt idx="943">
                  <c:v>44795</c:v>
                </c:pt>
                <c:pt idx="944">
                  <c:v>44796</c:v>
                </c:pt>
                <c:pt idx="945">
                  <c:v>44797</c:v>
                </c:pt>
                <c:pt idx="946">
                  <c:v>44798</c:v>
                </c:pt>
                <c:pt idx="947">
                  <c:v>44799</c:v>
                </c:pt>
                <c:pt idx="948">
                  <c:v>44800</c:v>
                </c:pt>
                <c:pt idx="949">
                  <c:v>44801</c:v>
                </c:pt>
                <c:pt idx="950">
                  <c:v>44802</c:v>
                </c:pt>
                <c:pt idx="951">
                  <c:v>44803</c:v>
                </c:pt>
                <c:pt idx="952">
                  <c:v>44804</c:v>
                </c:pt>
                <c:pt idx="953">
                  <c:v>44805</c:v>
                </c:pt>
                <c:pt idx="954">
                  <c:v>44806</c:v>
                </c:pt>
                <c:pt idx="955">
                  <c:v>44807</c:v>
                </c:pt>
                <c:pt idx="956">
                  <c:v>44808</c:v>
                </c:pt>
                <c:pt idx="957">
                  <c:v>44809</c:v>
                </c:pt>
                <c:pt idx="958">
                  <c:v>44810</c:v>
                </c:pt>
                <c:pt idx="959">
                  <c:v>44811</c:v>
                </c:pt>
                <c:pt idx="960">
                  <c:v>44812</c:v>
                </c:pt>
                <c:pt idx="961">
                  <c:v>44813</c:v>
                </c:pt>
                <c:pt idx="962">
                  <c:v>44814</c:v>
                </c:pt>
                <c:pt idx="963">
                  <c:v>44815</c:v>
                </c:pt>
                <c:pt idx="964">
                  <c:v>44816</c:v>
                </c:pt>
                <c:pt idx="965">
                  <c:v>44817</c:v>
                </c:pt>
                <c:pt idx="966">
                  <c:v>44818</c:v>
                </c:pt>
                <c:pt idx="967">
                  <c:v>44819</c:v>
                </c:pt>
                <c:pt idx="968">
                  <c:v>44820</c:v>
                </c:pt>
                <c:pt idx="969">
                  <c:v>44821</c:v>
                </c:pt>
                <c:pt idx="970">
                  <c:v>44822</c:v>
                </c:pt>
                <c:pt idx="971">
                  <c:v>44823</c:v>
                </c:pt>
                <c:pt idx="972">
                  <c:v>44824</c:v>
                </c:pt>
                <c:pt idx="973">
                  <c:v>44825</c:v>
                </c:pt>
                <c:pt idx="974">
                  <c:v>44826</c:v>
                </c:pt>
                <c:pt idx="975">
                  <c:v>44827</c:v>
                </c:pt>
                <c:pt idx="976">
                  <c:v>44828</c:v>
                </c:pt>
                <c:pt idx="977">
                  <c:v>44829</c:v>
                </c:pt>
                <c:pt idx="978">
                  <c:v>44830</c:v>
                </c:pt>
                <c:pt idx="979">
                  <c:v>44831</c:v>
                </c:pt>
                <c:pt idx="980">
                  <c:v>44832</c:v>
                </c:pt>
                <c:pt idx="981">
                  <c:v>44833</c:v>
                </c:pt>
                <c:pt idx="982">
                  <c:v>44834</c:v>
                </c:pt>
                <c:pt idx="983">
                  <c:v>44835</c:v>
                </c:pt>
                <c:pt idx="984">
                  <c:v>44836</c:v>
                </c:pt>
                <c:pt idx="985">
                  <c:v>44837</c:v>
                </c:pt>
                <c:pt idx="986">
                  <c:v>44838</c:v>
                </c:pt>
                <c:pt idx="987">
                  <c:v>44839</c:v>
                </c:pt>
                <c:pt idx="988">
                  <c:v>44840</c:v>
                </c:pt>
                <c:pt idx="989">
                  <c:v>44841</c:v>
                </c:pt>
                <c:pt idx="990">
                  <c:v>44842</c:v>
                </c:pt>
                <c:pt idx="991">
                  <c:v>44843</c:v>
                </c:pt>
                <c:pt idx="992">
                  <c:v>44844</c:v>
                </c:pt>
                <c:pt idx="993">
                  <c:v>44845</c:v>
                </c:pt>
                <c:pt idx="994">
                  <c:v>44846</c:v>
                </c:pt>
                <c:pt idx="995">
                  <c:v>44847</c:v>
                </c:pt>
                <c:pt idx="996">
                  <c:v>44848</c:v>
                </c:pt>
                <c:pt idx="997">
                  <c:v>44849</c:v>
                </c:pt>
                <c:pt idx="998">
                  <c:v>44850</c:v>
                </c:pt>
                <c:pt idx="999">
                  <c:v>44851</c:v>
                </c:pt>
                <c:pt idx="1000">
                  <c:v>44852</c:v>
                </c:pt>
                <c:pt idx="1001">
                  <c:v>44853</c:v>
                </c:pt>
                <c:pt idx="1002">
                  <c:v>44854</c:v>
                </c:pt>
                <c:pt idx="1003">
                  <c:v>44855</c:v>
                </c:pt>
                <c:pt idx="1004">
                  <c:v>44856</c:v>
                </c:pt>
                <c:pt idx="1005">
                  <c:v>44857</c:v>
                </c:pt>
                <c:pt idx="1006">
                  <c:v>44858</c:v>
                </c:pt>
                <c:pt idx="1007">
                  <c:v>44859</c:v>
                </c:pt>
                <c:pt idx="1008">
                  <c:v>44860</c:v>
                </c:pt>
                <c:pt idx="1009">
                  <c:v>44861</c:v>
                </c:pt>
                <c:pt idx="1010">
                  <c:v>44862</c:v>
                </c:pt>
                <c:pt idx="1011">
                  <c:v>44863</c:v>
                </c:pt>
              </c:numCache>
            </c:numRef>
          </c:cat>
          <c:val>
            <c:numRef>
              <c:f>'A1Covid Cases'!$E$6:$E$1017</c:f>
              <c:numCache>
                <c:formatCode>General</c:formatCode>
                <c:ptCount val="1012"/>
                <c:pt idx="0">
                  <c:v>0</c:v>
                </c:pt>
                <c:pt idx="1">
                  <c:v>0</c:v>
                </c:pt>
                <c:pt idx="2">
                  <c:v>1</c:v>
                </c:pt>
                <c:pt idx="3">
                  <c:v>0</c:v>
                </c:pt>
                <c:pt idx="4" formatCode="0.000">
                  <c:v>0.5714285714285714</c:v>
                </c:pt>
                <c:pt idx="5" formatCode="0.000">
                  <c:v>0.5714285714285714</c:v>
                </c:pt>
                <c:pt idx="6">
                  <c:v>0.57099999999999995</c:v>
                </c:pt>
                <c:pt idx="7">
                  <c:v>0.71399999999999997</c:v>
                </c:pt>
                <c:pt idx="8">
                  <c:v>0.71399999999999997</c:v>
                </c:pt>
                <c:pt idx="9">
                  <c:v>0.85699999999999998</c:v>
                </c:pt>
                <c:pt idx="10">
                  <c:v>0.85699999999999998</c:v>
                </c:pt>
                <c:pt idx="11">
                  <c:v>0.42899999999999999</c:v>
                </c:pt>
                <c:pt idx="12">
                  <c:v>0.85699999999999998</c:v>
                </c:pt>
                <c:pt idx="13">
                  <c:v>0.85699999999999998</c:v>
                </c:pt>
                <c:pt idx="14">
                  <c:v>0.71399999999999997</c:v>
                </c:pt>
                <c:pt idx="15">
                  <c:v>0.85699999999999998</c:v>
                </c:pt>
                <c:pt idx="16">
                  <c:v>0.57099999999999995</c:v>
                </c:pt>
                <c:pt idx="17">
                  <c:v>0.57099999999999995</c:v>
                </c:pt>
                <c:pt idx="18">
                  <c:v>0.57099999999999995</c:v>
                </c:pt>
                <c:pt idx="19">
                  <c:v>0.14299999999999999</c:v>
                </c:pt>
                <c:pt idx="20">
                  <c:v>0.28599999999999998</c:v>
                </c:pt>
                <c:pt idx="21">
                  <c:v>0.28599999999999998</c:v>
                </c:pt>
                <c:pt idx="22">
                  <c:v>0.28599999999999998</c:v>
                </c:pt>
                <c:pt idx="23">
                  <c:v>0.28599999999999998</c:v>
                </c:pt>
                <c:pt idx="24">
                  <c:v>0.28599999999999998</c:v>
                </c:pt>
                <c:pt idx="25">
                  <c:v>0.28599999999999998</c:v>
                </c:pt>
                <c:pt idx="26">
                  <c:v>0.28599999999999998</c:v>
                </c:pt>
                <c:pt idx="27">
                  <c:v>0.14299999999999999</c:v>
                </c:pt>
                <c:pt idx="28">
                  <c:v>0.14299999999999999</c:v>
                </c:pt>
                <c:pt idx="29">
                  <c:v>0</c:v>
                </c:pt>
                <c:pt idx="30">
                  <c:v>0.28599999999999998</c:v>
                </c:pt>
                <c:pt idx="31">
                  <c:v>0.28599999999999998</c:v>
                </c:pt>
                <c:pt idx="32">
                  <c:v>0.28599999999999998</c:v>
                </c:pt>
                <c:pt idx="33">
                  <c:v>0.28599999999999998</c:v>
                </c:pt>
                <c:pt idx="34">
                  <c:v>0.28599999999999998</c:v>
                </c:pt>
                <c:pt idx="35">
                  <c:v>0.28599999999999998</c:v>
                </c:pt>
                <c:pt idx="36">
                  <c:v>0.42899999999999999</c:v>
                </c:pt>
                <c:pt idx="37">
                  <c:v>0.14299999999999999</c:v>
                </c:pt>
                <c:pt idx="38">
                  <c:v>1.286</c:v>
                </c:pt>
                <c:pt idx="39">
                  <c:v>2.286</c:v>
                </c:pt>
                <c:pt idx="40">
                  <c:v>5.5709999999999997</c:v>
                </c:pt>
                <c:pt idx="41">
                  <c:v>8.2859999999999996</c:v>
                </c:pt>
                <c:pt idx="42">
                  <c:v>13</c:v>
                </c:pt>
                <c:pt idx="43">
                  <c:v>23.856999999999999</c:v>
                </c:pt>
                <c:pt idx="44">
                  <c:v>31.428999999999998</c:v>
                </c:pt>
                <c:pt idx="45">
                  <c:v>54</c:v>
                </c:pt>
                <c:pt idx="46">
                  <c:v>69.570999999999998</c:v>
                </c:pt>
                <c:pt idx="47">
                  <c:v>77</c:v>
                </c:pt>
                <c:pt idx="48">
                  <c:v>101.143</c:v>
                </c:pt>
                <c:pt idx="49">
                  <c:v>148.571</c:v>
                </c:pt>
                <c:pt idx="50">
                  <c:v>200.286</c:v>
                </c:pt>
                <c:pt idx="51">
                  <c:v>283.14299999999997</c:v>
                </c:pt>
                <c:pt idx="52">
                  <c:v>367.85700000000003</c:v>
                </c:pt>
                <c:pt idx="53">
                  <c:v>384.714</c:v>
                </c:pt>
                <c:pt idx="54">
                  <c:v>583.57100000000003</c:v>
                </c:pt>
                <c:pt idx="55">
                  <c:v>818.57100000000003</c:v>
                </c:pt>
                <c:pt idx="56">
                  <c:v>1146</c:v>
                </c:pt>
                <c:pt idx="57">
                  <c:v>1725.2860000000001</c:v>
                </c:pt>
                <c:pt idx="58">
                  <c:v>2544.4290000000001</c:v>
                </c:pt>
                <c:pt idx="59">
                  <c:v>3292.4290000000001</c:v>
                </c:pt>
                <c:pt idx="60">
                  <c:v>4533.143</c:v>
                </c:pt>
                <c:pt idx="61">
                  <c:v>5916.7139999999999</c:v>
                </c:pt>
                <c:pt idx="62">
                  <c:v>7171.7139999999999</c:v>
                </c:pt>
                <c:pt idx="63">
                  <c:v>8524.5709999999999</c:v>
                </c:pt>
                <c:pt idx="64">
                  <c:v>10428.429</c:v>
                </c:pt>
                <c:pt idx="65">
                  <c:v>12174.714</c:v>
                </c:pt>
                <c:pt idx="66">
                  <c:v>14484.571</c:v>
                </c:pt>
                <c:pt idx="67">
                  <c:v>15514.286</c:v>
                </c:pt>
                <c:pt idx="68">
                  <c:v>17086</c:v>
                </c:pt>
                <c:pt idx="69">
                  <c:v>19337.857</c:v>
                </c:pt>
                <c:pt idx="70">
                  <c:v>22721.714</c:v>
                </c:pt>
                <c:pt idx="71">
                  <c:v>24786.714</c:v>
                </c:pt>
                <c:pt idx="72">
                  <c:v>26765.143</c:v>
                </c:pt>
                <c:pt idx="73">
                  <c:v>28130.143</c:v>
                </c:pt>
                <c:pt idx="74">
                  <c:v>29937</c:v>
                </c:pt>
                <c:pt idx="75">
                  <c:v>31342.286</c:v>
                </c:pt>
                <c:pt idx="76">
                  <c:v>31880.714</c:v>
                </c:pt>
                <c:pt idx="77">
                  <c:v>31227.857</c:v>
                </c:pt>
                <c:pt idx="78">
                  <c:v>31763</c:v>
                </c:pt>
                <c:pt idx="79">
                  <c:v>32012.857</c:v>
                </c:pt>
                <c:pt idx="80">
                  <c:v>31621.429</c:v>
                </c:pt>
                <c:pt idx="81">
                  <c:v>31204.714</c:v>
                </c:pt>
                <c:pt idx="82">
                  <c:v>30526.571</c:v>
                </c:pt>
                <c:pt idx="83">
                  <c:v>30290.429</c:v>
                </c:pt>
                <c:pt idx="84">
                  <c:v>29594.857</c:v>
                </c:pt>
                <c:pt idx="85">
                  <c:v>28687.857</c:v>
                </c:pt>
                <c:pt idx="86">
                  <c:v>28539.143</c:v>
                </c:pt>
                <c:pt idx="87">
                  <c:v>28302.857</c:v>
                </c:pt>
                <c:pt idx="88">
                  <c:v>28185.286</c:v>
                </c:pt>
                <c:pt idx="89">
                  <c:v>28672.286</c:v>
                </c:pt>
                <c:pt idx="90">
                  <c:v>28307.143</c:v>
                </c:pt>
                <c:pt idx="91">
                  <c:v>28817.286</c:v>
                </c:pt>
                <c:pt idx="92">
                  <c:v>29156.857</c:v>
                </c:pt>
                <c:pt idx="93">
                  <c:v>28921</c:v>
                </c:pt>
                <c:pt idx="94">
                  <c:v>29387.571</c:v>
                </c:pt>
                <c:pt idx="95">
                  <c:v>29506.143</c:v>
                </c:pt>
                <c:pt idx="96">
                  <c:v>28661.143</c:v>
                </c:pt>
                <c:pt idx="97">
                  <c:v>28459.143</c:v>
                </c:pt>
                <c:pt idx="98">
                  <c:v>28009.571</c:v>
                </c:pt>
                <c:pt idx="99">
                  <c:v>27653.714</c:v>
                </c:pt>
                <c:pt idx="100">
                  <c:v>28132.143</c:v>
                </c:pt>
                <c:pt idx="101">
                  <c:v>27563.286</c:v>
                </c:pt>
                <c:pt idx="102">
                  <c:v>27236.714</c:v>
                </c:pt>
                <c:pt idx="103">
                  <c:v>27134.143</c:v>
                </c:pt>
                <c:pt idx="104">
                  <c:v>27066.286</c:v>
                </c:pt>
                <c:pt idx="105">
                  <c:v>26722.143</c:v>
                </c:pt>
                <c:pt idx="106">
                  <c:v>26445.857</c:v>
                </c:pt>
                <c:pt idx="107">
                  <c:v>25344.571</c:v>
                </c:pt>
                <c:pt idx="108">
                  <c:v>24992.571</c:v>
                </c:pt>
                <c:pt idx="109">
                  <c:v>24294.571</c:v>
                </c:pt>
                <c:pt idx="110">
                  <c:v>23614.286</c:v>
                </c:pt>
                <c:pt idx="111">
                  <c:v>23533.143</c:v>
                </c:pt>
                <c:pt idx="112">
                  <c:v>22915.714</c:v>
                </c:pt>
                <c:pt idx="113">
                  <c:v>22666.143</c:v>
                </c:pt>
                <c:pt idx="114">
                  <c:v>22336.143</c:v>
                </c:pt>
                <c:pt idx="115">
                  <c:v>22299</c:v>
                </c:pt>
                <c:pt idx="116">
                  <c:v>22289.571</c:v>
                </c:pt>
                <c:pt idx="117">
                  <c:v>22737.143</c:v>
                </c:pt>
                <c:pt idx="118">
                  <c:v>22317.857</c:v>
                </c:pt>
                <c:pt idx="119">
                  <c:v>22713.571</c:v>
                </c:pt>
                <c:pt idx="120">
                  <c:v>22601.429</c:v>
                </c:pt>
                <c:pt idx="121">
                  <c:v>22459.143</c:v>
                </c:pt>
                <c:pt idx="122">
                  <c:v>21887.714</c:v>
                </c:pt>
                <c:pt idx="123">
                  <c:v>22099.857</c:v>
                </c:pt>
                <c:pt idx="124">
                  <c:v>21640.286</c:v>
                </c:pt>
                <c:pt idx="125">
                  <c:v>21375</c:v>
                </c:pt>
                <c:pt idx="126">
                  <c:v>20798.286</c:v>
                </c:pt>
                <c:pt idx="127">
                  <c:v>20232</c:v>
                </c:pt>
                <c:pt idx="128">
                  <c:v>20367.143</c:v>
                </c:pt>
                <c:pt idx="129">
                  <c:v>20771.286</c:v>
                </c:pt>
                <c:pt idx="130">
                  <c:v>20578.571</c:v>
                </c:pt>
                <c:pt idx="131">
                  <c:v>20389.857</c:v>
                </c:pt>
                <c:pt idx="132">
                  <c:v>20585.286</c:v>
                </c:pt>
                <c:pt idx="133">
                  <c:v>20625.857</c:v>
                </c:pt>
                <c:pt idx="134">
                  <c:v>21579.857</c:v>
                </c:pt>
                <c:pt idx="135">
                  <c:v>21802.857</c:v>
                </c:pt>
                <c:pt idx="136">
                  <c:v>21437.143</c:v>
                </c:pt>
                <c:pt idx="137">
                  <c:v>21300.714</c:v>
                </c:pt>
                <c:pt idx="138">
                  <c:v>21167</c:v>
                </c:pt>
                <c:pt idx="139">
                  <c:v>21206.571</c:v>
                </c:pt>
                <c:pt idx="140">
                  <c:v>21591</c:v>
                </c:pt>
                <c:pt idx="141">
                  <c:v>20805.571</c:v>
                </c:pt>
                <c:pt idx="142">
                  <c:v>20693.571</c:v>
                </c:pt>
                <c:pt idx="143">
                  <c:v>21261.429</c:v>
                </c:pt>
                <c:pt idx="144">
                  <c:v>21424.714</c:v>
                </c:pt>
                <c:pt idx="145">
                  <c:v>22023</c:v>
                </c:pt>
                <c:pt idx="146">
                  <c:v>22637.571</c:v>
                </c:pt>
                <c:pt idx="147">
                  <c:v>23395.571</c:v>
                </c:pt>
                <c:pt idx="148">
                  <c:v>24242.857</c:v>
                </c:pt>
                <c:pt idx="149">
                  <c:v>25018.857</c:v>
                </c:pt>
                <c:pt idx="150">
                  <c:v>26123.571</c:v>
                </c:pt>
                <c:pt idx="151">
                  <c:v>27110.286</c:v>
                </c:pt>
                <c:pt idx="152">
                  <c:v>28379.857</c:v>
                </c:pt>
                <c:pt idx="153">
                  <c:v>30415.143</c:v>
                </c:pt>
                <c:pt idx="154">
                  <c:v>31733.286</c:v>
                </c:pt>
                <c:pt idx="155">
                  <c:v>33320.714</c:v>
                </c:pt>
                <c:pt idx="156">
                  <c:v>35904.286</c:v>
                </c:pt>
                <c:pt idx="157">
                  <c:v>37183.714</c:v>
                </c:pt>
                <c:pt idx="158">
                  <c:v>39620.142999999996</c:v>
                </c:pt>
                <c:pt idx="159">
                  <c:v>41271.142999999996</c:v>
                </c:pt>
                <c:pt idx="160">
                  <c:v>42864.428999999996</c:v>
                </c:pt>
                <c:pt idx="161">
                  <c:v>44724.857000000004</c:v>
                </c:pt>
                <c:pt idx="162">
                  <c:v>46971</c:v>
                </c:pt>
                <c:pt idx="163">
                  <c:v>47338.714</c:v>
                </c:pt>
                <c:pt idx="164">
                  <c:v>48081.142999999996</c:v>
                </c:pt>
                <c:pt idx="165">
                  <c:v>49657.142999999996</c:v>
                </c:pt>
                <c:pt idx="166">
                  <c:v>49955.571000000004</c:v>
                </c:pt>
                <c:pt idx="167">
                  <c:v>51010.286</c:v>
                </c:pt>
                <c:pt idx="168">
                  <c:v>52603.571000000004</c:v>
                </c:pt>
                <c:pt idx="169">
                  <c:v>53279.428999999996</c:v>
                </c:pt>
                <c:pt idx="170">
                  <c:v>55721.714</c:v>
                </c:pt>
                <c:pt idx="171">
                  <c:v>57779.571000000004</c:v>
                </c:pt>
                <c:pt idx="172">
                  <c:v>58675.428999999996</c:v>
                </c:pt>
                <c:pt idx="173">
                  <c:v>60959.286</c:v>
                </c:pt>
                <c:pt idx="174">
                  <c:v>62147</c:v>
                </c:pt>
                <c:pt idx="175">
                  <c:v>62976.142999999996</c:v>
                </c:pt>
                <c:pt idx="176">
                  <c:v>64540.857000000004</c:v>
                </c:pt>
                <c:pt idx="177">
                  <c:v>64212.142999999996</c:v>
                </c:pt>
                <c:pt idx="178">
                  <c:v>64767.428999999996</c:v>
                </c:pt>
                <c:pt idx="179">
                  <c:v>64592</c:v>
                </c:pt>
                <c:pt idx="180">
                  <c:v>64771.428999999996</c:v>
                </c:pt>
                <c:pt idx="181">
                  <c:v>65135.571000000004</c:v>
                </c:pt>
                <c:pt idx="182">
                  <c:v>65301</c:v>
                </c:pt>
                <c:pt idx="183">
                  <c:v>64875</c:v>
                </c:pt>
                <c:pt idx="184">
                  <c:v>66089.857000000004</c:v>
                </c:pt>
                <c:pt idx="185">
                  <c:v>66009.570999999996</c:v>
                </c:pt>
                <c:pt idx="186">
                  <c:v>65528.714</c:v>
                </c:pt>
                <c:pt idx="187">
                  <c:v>65403</c:v>
                </c:pt>
                <c:pt idx="188">
                  <c:v>64869.857000000004</c:v>
                </c:pt>
                <c:pt idx="189">
                  <c:v>64385.714</c:v>
                </c:pt>
                <c:pt idx="190">
                  <c:v>64587.142999999996</c:v>
                </c:pt>
                <c:pt idx="191">
                  <c:v>63076.142999999996</c:v>
                </c:pt>
                <c:pt idx="192">
                  <c:v>62169.857000000004</c:v>
                </c:pt>
                <c:pt idx="193">
                  <c:v>60921.142999999996</c:v>
                </c:pt>
                <c:pt idx="194">
                  <c:v>58337</c:v>
                </c:pt>
                <c:pt idx="195">
                  <c:v>57919.571000000004</c:v>
                </c:pt>
                <c:pt idx="196">
                  <c:v>56502.142999999996</c:v>
                </c:pt>
                <c:pt idx="197">
                  <c:v>55197.142999999996</c:v>
                </c:pt>
                <c:pt idx="198">
                  <c:v>54636.142999999996</c:v>
                </c:pt>
                <c:pt idx="199">
                  <c:v>55546</c:v>
                </c:pt>
                <c:pt idx="200">
                  <c:v>56586</c:v>
                </c:pt>
                <c:pt idx="201">
                  <c:v>57976.714</c:v>
                </c:pt>
                <c:pt idx="202">
                  <c:v>57296.857000000004</c:v>
                </c:pt>
                <c:pt idx="203">
                  <c:v>57452.857000000004</c:v>
                </c:pt>
                <c:pt idx="204">
                  <c:v>56224.571000000004</c:v>
                </c:pt>
                <c:pt idx="205">
                  <c:v>57602.428999999996</c:v>
                </c:pt>
                <c:pt idx="206">
                  <c:v>55966.286</c:v>
                </c:pt>
                <c:pt idx="207">
                  <c:v>53168</c:v>
                </c:pt>
                <c:pt idx="208">
                  <c:v>51218.428999999996</c:v>
                </c:pt>
                <c:pt idx="209">
                  <c:v>49521.142999999996</c:v>
                </c:pt>
                <c:pt idx="210">
                  <c:v>48189.857000000004</c:v>
                </c:pt>
                <c:pt idx="211">
                  <c:v>47286</c:v>
                </c:pt>
                <c:pt idx="212">
                  <c:v>44117.857000000004</c:v>
                </c:pt>
                <c:pt idx="213">
                  <c:v>43110.857000000004</c:v>
                </c:pt>
                <c:pt idx="214">
                  <c:v>42728.142999999996</c:v>
                </c:pt>
                <c:pt idx="215">
                  <c:v>42169.714</c:v>
                </c:pt>
                <c:pt idx="216">
                  <c:v>41821.571000000004</c:v>
                </c:pt>
                <c:pt idx="217">
                  <c:v>41289.571000000004</c:v>
                </c:pt>
                <c:pt idx="218">
                  <c:v>42047</c:v>
                </c:pt>
                <c:pt idx="219">
                  <c:v>41819.142999999996</c:v>
                </c:pt>
                <c:pt idx="220">
                  <c:v>41502</c:v>
                </c:pt>
                <c:pt idx="221">
                  <c:v>41825.571000000004</c:v>
                </c:pt>
                <c:pt idx="222">
                  <c:v>41745.286</c:v>
                </c:pt>
                <c:pt idx="223">
                  <c:v>41661.286</c:v>
                </c:pt>
                <c:pt idx="224">
                  <c:v>41364.286</c:v>
                </c:pt>
                <c:pt idx="225">
                  <c:v>40616.571000000004</c:v>
                </c:pt>
                <c:pt idx="226">
                  <c:v>40950.857000000004</c:v>
                </c:pt>
                <c:pt idx="227">
                  <c:v>40973.857000000004</c:v>
                </c:pt>
                <c:pt idx="228">
                  <c:v>40246.571000000004</c:v>
                </c:pt>
                <c:pt idx="229">
                  <c:v>38985.571000000004</c:v>
                </c:pt>
                <c:pt idx="230">
                  <c:v>36861.142999999996</c:v>
                </c:pt>
                <c:pt idx="231">
                  <c:v>35965.142999999996</c:v>
                </c:pt>
                <c:pt idx="232">
                  <c:v>35170</c:v>
                </c:pt>
                <c:pt idx="233">
                  <c:v>34622.428999999996</c:v>
                </c:pt>
                <c:pt idx="234">
                  <c:v>34961</c:v>
                </c:pt>
                <c:pt idx="235">
                  <c:v>36565.142999999996</c:v>
                </c:pt>
                <c:pt idx="236">
                  <c:v>37738.428999999996</c:v>
                </c:pt>
                <c:pt idx="237">
                  <c:v>39213.142999999996</c:v>
                </c:pt>
                <c:pt idx="238">
                  <c:v>39858.714</c:v>
                </c:pt>
                <c:pt idx="239">
                  <c:v>40688.714</c:v>
                </c:pt>
                <c:pt idx="240">
                  <c:v>41458.428999999996</c:v>
                </c:pt>
                <c:pt idx="241">
                  <c:v>41464</c:v>
                </c:pt>
                <c:pt idx="242">
                  <c:v>41647.714</c:v>
                </c:pt>
                <c:pt idx="243">
                  <c:v>41557.428999999996</c:v>
                </c:pt>
                <c:pt idx="244">
                  <c:v>41681.714</c:v>
                </c:pt>
                <c:pt idx="245">
                  <c:v>42091</c:v>
                </c:pt>
                <c:pt idx="246">
                  <c:v>42591.857000000004</c:v>
                </c:pt>
                <c:pt idx="247">
                  <c:v>42136</c:v>
                </c:pt>
                <c:pt idx="248">
                  <c:v>41825.428999999996</c:v>
                </c:pt>
                <c:pt idx="249">
                  <c:v>40697.857000000004</c:v>
                </c:pt>
                <c:pt idx="250">
                  <c:v>41525.571000000004</c:v>
                </c:pt>
                <c:pt idx="251">
                  <c:v>42093.714</c:v>
                </c:pt>
                <c:pt idx="252">
                  <c:v>41762.286</c:v>
                </c:pt>
                <c:pt idx="253">
                  <c:v>41392.286</c:v>
                </c:pt>
                <c:pt idx="254">
                  <c:v>42321.571000000004</c:v>
                </c:pt>
                <c:pt idx="255">
                  <c:v>43160.142999999996</c:v>
                </c:pt>
                <c:pt idx="256">
                  <c:v>43109.286</c:v>
                </c:pt>
                <c:pt idx="257">
                  <c:v>43094.571000000004</c:v>
                </c:pt>
                <c:pt idx="258">
                  <c:v>43478.857000000004</c:v>
                </c:pt>
                <c:pt idx="259">
                  <c:v>44996.142999999996</c:v>
                </c:pt>
                <c:pt idx="260">
                  <c:v>46686.571000000004</c:v>
                </c:pt>
                <c:pt idx="261">
                  <c:v>46942.857000000004</c:v>
                </c:pt>
                <c:pt idx="262">
                  <c:v>47780.142999999996</c:v>
                </c:pt>
                <c:pt idx="263">
                  <c:v>49706.857000000004</c:v>
                </c:pt>
                <c:pt idx="264">
                  <c:v>50421.142999999996</c:v>
                </c:pt>
                <c:pt idx="265">
                  <c:v>51226.286</c:v>
                </c:pt>
                <c:pt idx="266">
                  <c:v>52592.857000000004</c:v>
                </c:pt>
                <c:pt idx="267">
                  <c:v>53394.857000000004</c:v>
                </c:pt>
                <c:pt idx="268">
                  <c:v>55531.428999999996</c:v>
                </c:pt>
                <c:pt idx="269">
                  <c:v>55471.142999999996</c:v>
                </c:pt>
                <c:pt idx="270">
                  <c:v>56244.428999999996</c:v>
                </c:pt>
                <c:pt idx="271">
                  <c:v>59927.428999999996</c:v>
                </c:pt>
                <c:pt idx="272">
                  <c:v>61627.428999999996</c:v>
                </c:pt>
                <c:pt idx="273">
                  <c:v>61944.428999999996</c:v>
                </c:pt>
                <c:pt idx="274">
                  <c:v>64282</c:v>
                </c:pt>
                <c:pt idx="275">
                  <c:v>65966.142999999996</c:v>
                </c:pt>
                <c:pt idx="276">
                  <c:v>69284.429000000004</c:v>
                </c:pt>
                <c:pt idx="277">
                  <c:v>70441</c:v>
                </c:pt>
                <c:pt idx="278">
                  <c:v>69839.285999999993</c:v>
                </c:pt>
                <c:pt idx="279">
                  <c:v>72186.570999999996</c:v>
                </c:pt>
                <c:pt idx="280">
                  <c:v>76041.570999999996</c:v>
                </c:pt>
                <c:pt idx="281">
                  <c:v>77830.429000000004</c:v>
                </c:pt>
                <c:pt idx="282">
                  <c:v>80461.714000000007</c:v>
                </c:pt>
                <c:pt idx="283">
                  <c:v>81706.429000000004</c:v>
                </c:pt>
                <c:pt idx="284">
                  <c:v>84239.285999999993</c:v>
                </c:pt>
                <c:pt idx="285">
                  <c:v>87019.142999999996</c:v>
                </c:pt>
                <c:pt idx="286">
                  <c:v>93859.714000000007</c:v>
                </c:pt>
                <c:pt idx="287">
                  <c:v>95830.142999999996</c:v>
                </c:pt>
                <c:pt idx="288">
                  <c:v>101158.28599999999</c:v>
                </c:pt>
                <c:pt idx="289">
                  <c:v>105231.71400000001</c:v>
                </c:pt>
                <c:pt idx="290">
                  <c:v>111000.28599999999</c:v>
                </c:pt>
                <c:pt idx="291">
                  <c:v>116899.857</c:v>
                </c:pt>
                <c:pt idx="292">
                  <c:v>121984.143</c:v>
                </c:pt>
                <c:pt idx="293">
                  <c:v>123762.571</c:v>
                </c:pt>
                <c:pt idx="294">
                  <c:v>130541.857</c:v>
                </c:pt>
                <c:pt idx="295">
                  <c:v>134770.571</c:v>
                </c:pt>
                <c:pt idx="296">
                  <c:v>141886</c:v>
                </c:pt>
                <c:pt idx="297">
                  <c:v>146964.571</c:v>
                </c:pt>
                <c:pt idx="298">
                  <c:v>149692.571</c:v>
                </c:pt>
                <c:pt idx="299">
                  <c:v>154888.28599999999</c:v>
                </c:pt>
                <c:pt idx="300">
                  <c:v>158870</c:v>
                </c:pt>
                <c:pt idx="301">
                  <c:v>162273.85699999999</c:v>
                </c:pt>
                <c:pt idx="302">
                  <c:v>166882.14300000001</c:v>
                </c:pt>
                <c:pt idx="303">
                  <c:v>170083.71400000001</c:v>
                </c:pt>
                <c:pt idx="304">
                  <c:v>172191</c:v>
                </c:pt>
                <c:pt idx="305">
                  <c:v>173152</c:v>
                </c:pt>
                <c:pt idx="306">
                  <c:v>177243.571</c:v>
                </c:pt>
                <c:pt idx="307">
                  <c:v>178341.85699999999</c:v>
                </c:pt>
                <c:pt idx="308">
                  <c:v>179472.71400000001</c:v>
                </c:pt>
                <c:pt idx="309">
                  <c:v>168164.14300000001</c:v>
                </c:pt>
                <c:pt idx="310">
                  <c:v>170168.14300000001</c:v>
                </c:pt>
                <c:pt idx="311">
                  <c:v>168727</c:v>
                </c:pt>
                <c:pt idx="312">
                  <c:v>167930.71400000001</c:v>
                </c:pt>
                <c:pt idx="313">
                  <c:v>164231.571</c:v>
                </c:pt>
                <c:pt idx="314">
                  <c:v>167643.28599999999</c:v>
                </c:pt>
                <c:pt idx="315">
                  <c:v>169897.71400000001</c:v>
                </c:pt>
                <c:pt idx="316">
                  <c:v>185145.71400000001</c:v>
                </c:pt>
                <c:pt idx="317">
                  <c:v>188003.571</c:v>
                </c:pt>
                <c:pt idx="318">
                  <c:v>195493.28599999999</c:v>
                </c:pt>
                <c:pt idx="319">
                  <c:v>200990.85699999999</c:v>
                </c:pt>
                <c:pt idx="320">
                  <c:v>206394.28599999999</c:v>
                </c:pt>
                <c:pt idx="321">
                  <c:v>210486.71400000001</c:v>
                </c:pt>
                <c:pt idx="322">
                  <c:v>213159.28599999999</c:v>
                </c:pt>
                <c:pt idx="323">
                  <c:v>215488.429</c:v>
                </c:pt>
                <c:pt idx="324">
                  <c:v>215730.71400000001</c:v>
                </c:pt>
                <c:pt idx="325">
                  <c:v>216140.28599999999</c:v>
                </c:pt>
                <c:pt idx="326">
                  <c:v>217931.14300000001</c:v>
                </c:pt>
                <c:pt idx="327">
                  <c:v>219922.28599999999</c:v>
                </c:pt>
                <c:pt idx="328">
                  <c:v>219900.571</c:v>
                </c:pt>
                <c:pt idx="329">
                  <c:v>222538.429</c:v>
                </c:pt>
                <c:pt idx="330">
                  <c:v>223030</c:v>
                </c:pt>
                <c:pt idx="331">
                  <c:v>224398.28599999999</c:v>
                </c:pt>
                <c:pt idx="332">
                  <c:v>221866.85699999999</c:v>
                </c:pt>
                <c:pt idx="333">
                  <c:v>221229.85699999999</c:v>
                </c:pt>
                <c:pt idx="334">
                  <c:v>219393.571</c:v>
                </c:pt>
                <c:pt idx="335">
                  <c:v>216329.71400000001</c:v>
                </c:pt>
                <c:pt idx="336">
                  <c:v>214415.14300000001</c:v>
                </c:pt>
                <c:pt idx="337">
                  <c:v>210468.14300000001</c:v>
                </c:pt>
                <c:pt idx="338">
                  <c:v>193181.85699999999</c:v>
                </c:pt>
                <c:pt idx="339">
                  <c:v>195053</c:v>
                </c:pt>
                <c:pt idx="340">
                  <c:v>187907.14300000001</c:v>
                </c:pt>
                <c:pt idx="341">
                  <c:v>184645.14300000001</c:v>
                </c:pt>
                <c:pt idx="342">
                  <c:v>184775.14300000001</c:v>
                </c:pt>
                <c:pt idx="343">
                  <c:v>184481.14300000001</c:v>
                </c:pt>
                <c:pt idx="344">
                  <c:v>199087.571</c:v>
                </c:pt>
                <c:pt idx="345">
                  <c:v>206524</c:v>
                </c:pt>
                <c:pt idx="346">
                  <c:v>214308.429</c:v>
                </c:pt>
                <c:pt idx="347">
                  <c:v>223882.571</c:v>
                </c:pt>
                <c:pt idx="348">
                  <c:v>225618.85699999999</c:v>
                </c:pt>
                <c:pt idx="349">
                  <c:v>229250.429</c:v>
                </c:pt>
                <c:pt idx="350">
                  <c:v>235122.14300000001</c:v>
                </c:pt>
                <c:pt idx="351">
                  <c:v>231012.71400000001</c:v>
                </c:pt>
                <c:pt idx="352">
                  <c:v>248928.14300000001</c:v>
                </c:pt>
                <c:pt idx="353">
                  <c:v>247627.28599999999</c:v>
                </c:pt>
                <c:pt idx="354">
                  <c:v>248592.28599999999</c:v>
                </c:pt>
                <c:pt idx="355">
                  <c:v>251126</c:v>
                </c:pt>
                <c:pt idx="356">
                  <c:v>249724.28599999999</c:v>
                </c:pt>
                <c:pt idx="357">
                  <c:v>245273</c:v>
                </c:pt>
                <c:pt idx="358">
                  <c:v>238120.71400000001</c:v>
                </c:pt>
                <c:pt idx="359">
                  <c:v>229749.85699999999</c:v>
                </c:pt>
                <c:pt idx="360">
                  <c:v>223116.429</c:v>
                </c:pt>
                <c:pt idx="361">
                  <c:v>218290.571</c:v>
                </c:pt>
                <c:pt idx="362">
                  <c:v>209233.28599999999</c:v>
                </c:pt>
                <c:pt idx="363">
                  <c:v>199908.571</c:v>
                </c:pt>
                <c:pt idx="364">
                  <c:v>194045.85699999999</c:v>
                </c:pt>
                <c:pt idx="365">
                  <c:v>187920</c:v>
                </c:pt>
                <c:pt idx="366">
                  <c:v>180358</c:v>
                </c:pt>
                <c:pt idx="367">
                  <c:v>174691.71400000001</c:v>
                </c:pt>
                <c:pt idx="368">
                  <c:v>169497.71400000001</c:v>
                </c:pt>
                <c:pt idx="369">
                  <c:v>167891.85699999999</c:v>
                </c:pt>
                <c:pt idx="370">
                  <c:v>167075.571</c:v>
                </c:pt>
                <c:pt idx="371">
                  <c:v>162436.429</c:v>
                </c:pt>
                <c:pt idx="372">
                  <c:v>158814</c:v>
                </c:pt>
                <c:pt idx="373">
                  <c:v>154794.429</c:v>
                </c:pt>
                <c:pt idx="374">
                  <c:v>150954.571</c:v>
                </c:pt>
                <c:pt idx="375">
                  <c:v>147065</c:v>
                </c:pt>
                <c:pt idx="376">
                  <c:v>146474.14300000001</c:v>
                </c:pt>
                <c:pt idx="377">
                  <c:v>141644.571</c:v>
                </c:pt>
                <c:pt idx="378">
                  <c:v>137248.571</c:v>
                </c:pt>
                <c:pt idx="379">
                  <c:v>131240.429</c:v>
                </c:pt>
                <c:pt idx="380">
                  <c:v>126542.571</c:v>
                </c:pt>
                <c:pt idx="381">
                  <c:v>121667.28599999999</c:v>
                </c:pt>
                <c:pt idx="382">
                  <c:v>118326.143</c:v>
                </c:pt>
                <c:pt idx="383">
                  <c:v>112227.28599999999</c:v>
                </c:pt>
                <c:pt idx="384">
                  <c:v>109117.571</c:v>
                </c:pt>
                <c:pt idx="385">
                  <c:v>105013.571</c:v>
                </c:pt>
                <c:pt idx="386">
                  <c:v>102372.857</c:v>
                </c:pt>
                <c:pt idx="387">
                  <c:v>97964.857000000004</c:v>
                </c:pt>
                <c:pt idx="388">
                  <c:v>94263</c:v>
                </c:pt>
                <c:pt idx="389">
                  <c:v>91266.570999999996</c:v>
                </c:pt>
                <c:pt idx="390">
                  <c:v>87404.142999999996</c:v>
                </c:pt>
                <c:pt idx="391">
                  <c:v>82278.429000000004</c:v>
                </c:pt>
                <c:pt idx="392">
                  <c:v>78462.285999999993</c:v>
                </c:pt>
                <c:pt idx="393">
                  <c:v>73616.570999999996</c:v>
                </c:pt>
                <c:pt idx="394">
                  <c:v>70088.142999999996</c:v>
                </c:pt>
                <c:pt idx="395">
                  <c:v>67689.429000000004</c:v>
                </c:pt>
                <c:pt idx="396">
                  <c:v>65840.429000000004</c:v>
                </c:pt>
                <c:pt idx="397">
                  <c:v>65827.285999999993</c:v>
                </c:pt>
                <c:pt idx="398">
                  <c:v>67827.142999999996</c:v>
                </c:pt>
                <c:pt idx="399">
                  <c:v>68687.714000000007</c:v>
                </c:pt>
                <c:pt idx="400">
                  <c:v>69377.714000000007</c:v>
                </c:pt>
                <c:pt idx="401">
                  <c:v>69387.714000000007</c:v>
                </c:pt>
                <c:pt idx="402">
                  <c:v>68998</c:v>
                </c:pt>
                <c:pt idx="403">
                  <c:v>68484.570999999996</c:v>
                </c:pt>
                <c:pt idx="404">
                  <c:v>67639</c:v>
                </c:pt>
                <c:pt idx="405">
                  <c:v>65474.142999999996</c:v>
                </c:pt>
                <c:pt idx="406">
                  <c:v>64340.857000000004</c:v>
                </c:pt>
                <c:pt idx="407">
                  <c:v>63112.571000000004</c:v>
                </c:pt>
                <c:pt idx="408">
                  <c:v>62007</c:v>
                </c:pt>
                <c:pt idx="409">
                  <c:v>60569.571000000004</c:v>
                </c:pt>
                <c:pt idx="410">
                  <c:v>59124.857000000004</c:v>
                </c:pt>
                <c:pt idx="411">
                  <c:v>58359.714</c:v>
                </c:pt>
                <c:pt idx="412">
                  <c:v>57953.714</c:v>
                </c:pt>
                <c:pt idx="413">
                  <c:v>56616</c:v>
                </c:pt>
                <c:pt idx="414">
                  <c:v>55656</c:v>
                </c:pt>
                <c:pt idx="415">
                  <c:v>54953.142999999996</c:v>
                </c:pt>
                <c:pt idx="416">
                  <c:v>54313</c:v>
                </c:pt>
                <c:pt idx="417">
                  <c:v>53887.714</c:v>
                </c:pt>
                <c:pt idx="418">
                  <c:v>54854.286</c:v>
                </c:pt>
                <c:pt idx="419">
                  <c:v>54747.142999999996</c:v>
                </c:pt>
                <c:pt idx="420">
                  <c:v>55056.286</c:v>
                </c:pt>
                <c:pt idx="421">
                  <c:v>55120</c:v>
                </c:pt>
                <c:pt idx="422">
                  <c:v>54924.142999999996</c:v>
                </c:pt>
                <c:pt idx="423">
                  <c:v>55207.571000000004</c:v>
                </c:pt>
                <c:pt idx="424">
                  <c:v>54756.714</c:v>
                </c:pt>
                <c:pt idx="425">
                  <c:v>54309.571000000004</c:v>
                </c:pt>
                <c:pt idx="426">
                  <c:v>53979</c:v>
                </c:pt>
                <c:pt idx="427">
                  <c:v>57972.286</c:v>
                </c:pt>
                <c:pt idx="428">
                  <c:v>58712.571000000004</c:v>
                </c:pt>
                <c:pt idx="429">
                  <c:v>60887.857000000004</c:v>
                </c:pt>
                <c:pt idx="430">
                  <c:v>61678.428999999996</c:v>
                </c:pt>
                <c:pt idx="431">
                  <c:v>63244.857000000004</c:v>
                </c:pt>
                <c:pt idx="432">
                  <c:v>65850.285999999993</c:v>
                </c:pt>
                <c:pt idx="433">
                  <c:v>67202</c:v>
                </c:pt>
                <c:pt idx="434">
                  <c:v>64569.857000000004</c:v>
                </c:pt>
                <c:pt idx="435">
                  <c:v>65921.570999999996</c:v>
                </c:pt>
                <c:pt idx="436">
                  <c:v>65599.142999999996</c:v>
                </c:pt>
                <c:pt idx="437">
                  <c:v>65700.857000000004</c:v>
                </c:pt>
                <c:pt idx="438">
                  <c:v>64485.857000000004</c:v>
                </c:pt>
                <c:pt idx="439">
                  <c:v>64711.286</c:v>
                </c:pt>
                <c:pt idx="440">
                  <c:v>64877.857000000004</c:v>
                </c:pt>
                <c:pt idx="441">
                  <c:v>65784.570999999996</c:v>
                </c:pt>
                <c:pt idx="442">
                  <c:v>66212.142999999996</c:v>
                </c:pt>
                <c:pt idx="443">
                  <c:v>67717.285999999993</c:v>
                </c:pt>
                <c:pt idx="444">
                  <c:v>68552.857000000004</c:v>
                </c:pt>
                <c:pt idx="445">
                  <c:v>69904</c:v>
                </c:pt>
                <c:pt idx="446">
                  <c:v>69186.570999999996</c:v>
                </c:pt>
                <c:pt idx="447">
                  <c:v>71658.285999999993</c:v>
                </c:pt>
                <c:pt idx="448">
                  <c:v>71547.570999999996</c:v>
                </c:pt>
                <c:pt idx="449">
                  <c:v>70744.429000000004</c:v>
                </c:pt>
                <c:pt idx="450">
                  <c:v>70508.857000000004</c:v>
                </c:pt>
                <c:pt idx="451">
                  <c:v>68367.429000000004</c:v>
                </c:pt>
                <c:pt idx="452">
                  <c:v>67866.714000000007</c:v>
                </c:pt>
                <c:pt idx="453">
                  <c:v>67386.857000000004</c:v>
                </c:pt>
                <c:pt idx="454">
                  <c:v>64760.286</c:v>
                </c:pt>
                <c:pt idx="455">
                  <c:v>63293</c:v>
                </c:pt>
                <c:pt idx="456">
                  <c:v>62144.857000000004</c:v>
                </c:pt>
                <c:pt idx="457">
                  <c:v>59274</c:v>
                </c:pt>
                <c:pt idx="458">
                  <c:v>59121.428999999996</c:v>
                </c:pt>
                <c:pt idx="459">
                  <c:v>57775.857000000004</c:v>
                </c:pt>
                <c:pt idx="460">
                  <c:v>55410</c:v>
                </c:pt>
                <c:pt idx="461">
                  <c:v>53940.857000000004</c:v>
                </c:pt>
                <c:pt idx="462">
                  <c:v>52677.428999999996</c:v>
                </c:pt>
                <c:pt idx="463">
                  <c:v>51462.857000000004</c:v>
                </c:pt>
                <c:pt idx="464">
                  <c:v>50757.571000000004</c:v>
                </c:pt>
                <c:pt idx="465">
                  <c:v>49882.142999999996</c:v>
                </c:pt>
                <c:pt idx="466">
                  <c:v>49338.286</c:v>
                </c:pt>
                <c:pt idx="467">
                  <c:v>49636.857000000004</c:v>
                </c:pt>
                <c:pt idx="468">
                  <c:v>48307.857000000004</c:v>
                </c:pt>
                <c:pt idx="469">
                  <c:v>46872</c:v>
                </c:pt>
                <c:pt idx="470">
                  <c:v>45193.142999999996</c:v>
                </c:pt>
                <c:pt idx="471">
                  <c:v>43827.714</c:v>
                </c:pt>
                <c:pt idx="472">
                  <c:v>41941.428999999996</c:v>
                </c:pt>
                <c:pt idx="473">
                  <c:v>40818.714</c:v>
                </c:pt>
                <c:pt idx="474">
                  <c:v>39020.714</c:v>
                </c:pt>
                <c:pt idx="475">
                  <c:v>37957.428999999996</c:v>
                </c:pt>
                <c:pt idx="476">
                  <c:v>36551.571000000004</c:v>
                </c:pt>
                <c:pt idx="477">
                  <c:v>35400.571000000004</c:v>
                </c:pt>
                <c:pt idx="478">
                  <c:v>34461</c:v>
                </c:pt>
                <c:pt idx="479">
                  <c:v>33819.857000000004</c:v>
                </c:pt>
                <c:pt idx="480">
                  <c:v>33090.857000000004</c:v>
                </c:pt>
                <c:pt idx="481">
                  <c:v>32050.429</c:v>
                </c:pt>
                <c:pt idx="482">
                  <c:v>31155.143</c:v>
                </c:pt>
                <c:pt idx="483">
                  <c:v>30168.857</c:v>
                </c:pt>
                <c:pt idx="484">
                  <c:v>29043.143</c:v>
                </c:pt>
                <c:pt idx="485">
                  <c:v>27196.857</c:v>
                </c:pt>
                <c:pt idx="486">
                  <c:v>25830.857</c:v>
                </c:pt>
                <c:pt idx="487">
                  <c:v>25281.286</c:v>
                </c:pt>
                <c:pt idx="488">
                  <c:v>24801.286</c:v>
                </c:pt>
                <c:pt idx="489">
                  <c:v>24056.857</c:v>
                </c:pt>
                <c:pt idx="490">
                  <c:v>23385.429</c:v>
                </c:pt>
                <c:pt idx="491">
                  <c:v>22891.429</c:v>
                </c:pt>
                <c:pt idx="492">
                  <c:v>21926.714</c:v>
                </c:pt>
                <c:pt idx="493">
                  <c:v>20794.286</c:v>
                </c:pt>
                <c:pt idx="494">
                  <c:v>19854.143</c:v>
                </c:pt>
                <c:pt idx="495">
                  <c:v>17594</c:v>
                </c:pt>
                <c:pt idx="496">
                  <c:v>17207.143</c:v>
                </c:pt>
                <c:pt idx="497">
                  <c:v>16095</c:v>
                </c:pt>
                <c:pt idx="498">
                  <c:v>14872.857</c:v>
                </c:pt>
                <c:pt idx="499">
                  <c:v>14246.143</c:v>
                </c:pt>
                <c:pt idx="500">
                  <c:v>14557.286</c:v>
                </c:pt>
                <c:pt idx="501">
                  <c:v>14370.429</c:v>
                </c:pt>
                <c:pt idx="502">
                  <c:v>15490.429</c:v>
                </c:pt>
                <c:pt idx="503">
                  <c:v>14305.429</c:v>
                </c:pt>
                <c:pt idx="504">
                  <c:v>14537</c:v>
                </c:pt>
                <c:pt idx="505">
                  <c:v>14042</c:v>
                </c:pt>
                <c:pt idx="506">
                  <c:v>15039</c:v>
                </c:pt>
                <c:pt idx="507">
                  <c:v>14134</c:v>
                </c:pt>
                <c:pt idx="508">
                  <c:v>14009.714</c:v>
                </c:pt>
                <c:pt idx="509">
                  <c:v>13683.286</c:v>
                </c:pt>
                <c:pt idx="510">
                  <c:v>13376.286</c:v>
                </c:pt>
                <c:pt idx="511">
                  <c:v>12454.286</c:v>
                </c:pt>
                <c:pt idx="512">
                  <c:v>12026.286</c:v>
                </c:pt>
                <c:pt idx="513">
                  <c:v>11521.857</c:v>
                </c:pt>
                <c:pt idx="514">
                  <c:v>11531</c:v>
                </c:pt>
                <c:pt idx="515">
                  <c:v>11516.571</c:v>
                </c:pt>
                <c:pt idx="516">
                  <c:v>11349.143</c:v>
                </c:pt>
                <c:pt idx="517">
                  <c:v>11366.714</c:v>
                </c:pt>
                <c:pt idx="518">
                  <c:v>11473.143</c:v>
                </c:pt>
                <c:pt idx="519">
                  <c:v>11855.143</c:v>
                </c:pt>
                <c:pt idx="520">
                  <c:v>12360.286</c:v>
                </c:pt>
                <c:pt idx="521">
                  <c:v>12385.143</c:v>
                </c:pt>
                <c:pt idx="522">
                  <c:v>12347.143</c:v>
                </c:pt>
                <c:pt idx="523">
                  <c:v>12781.143</c:v>
                </c:pt>
                <c:pt idx="524">
                  <c:v>12318</c:v>
                </c:pt>
                <c:pt idx="525">
                  <c:v>12716.143</c:v>
                </c:pt>
                <c:pt idx="526">
                  <c:v>12820.143</c:v>
                </c:pt>
                <c:pt idx="527">
                  <c:v>13548.286</c:v>
                </c:pt>
                <c:pt idx="528">
                  <c:v>13007</c:v>
                </c:pt>
                <c:pt idx="529">
                  <c:v>12950.714</c:v>
                </c:pt>
                <c:pt idx="530">
                  <c:v>12292.286</c:v>
                </c:pt>
                <c:pt idx="531">
                  <c:v>14441.857</c:v>
                </c:pt>
                <c:pt idx="532">
                  <c:v>15136.571</c:v>
                </c:pt>
                <c:pt idx="533">
                  <c:v>15987.571</c:v>
                </c:pt>
                <c:pt idx="534">
                  <c:v>18469.143</c:v>
                </c:pt>
                <c:pt idx="535">
                  <c:v>19147.286</c:v>
                </c:pt>
                <c:pt idx="536">
                  <c:v>20218.143</c:v>
                </c:pt>
                <c:pt idx="537">
                  <c:v>23146.714</c:v>
                </c:pt>
                <c:pt idx="538">
                  <c:v>23704.143</c:v>
                </c:pt>
                <c:pt idx="539">
                  <c:v>25275.571</c:v>
                </c:pt>
                <c:pt idx="540">
                  <c:v>26856.143</c:v>
                </c:pt>
                <c:pt idx="541">
                  <c:v>31290.857</c:v>
                </c:pt>
                <c:pt idx="542">
                  <c:v>31869.286</c:v>
                </c:pt>
                <c:pt idx="543">
                  <c:v>33099.142999999996</c:v>
                </c:pt>
                <c:pt idx="544">
                  <c:v>35894.286</c:v>
                </c:pt>
                <c:pt idx="545">
                  <c:v>37810.428999999996</c:v>
                </c:pt>
                <c:pt idx="546">
                  <c:v>40199.428999999996</c:v>
                </c:pt>
                <c:pt idx="547">
                  <c:v>43698.571000000004</c:v>
                </c:pt>
                <c:pt idx="548">
                  <c:v>49809</c:v>
                </c:pt>
                <c:pt idx="549">
                  <c:v>51992.286</c:v>
                </c:pt>
                <c:pt idx="550">
                  <c:v>53171.571000000004</c:v>
                </c:pt>
                <c:pt idx="551">
                  <c:v>57361.286</c:v>
                </c:pt>
                <c:pt idx="552">
                  <c:v>60958.857000000004</c:v>
                </c:pt>
                <c:pt idx="553">
                  <c:v>64631.857000000004</c:v>
                </c:pt>
                <c:pt idx="554">
                  <c:v>66907</c:v>
                </c:pt>
                <c:pt idx="555">
                  <c:v>76960.857000000004</c:v>
                </c:pt>
                <c:pt idx="556">
                  <c:v>79149.714000000007</c:v>
                </c:pt>
                <c:pt idx="557">
                  <c:v>81542.857000000004</c:v>
                </c:pt>
                <c:pt idx="558">
                  <c:v>85680.857000000004</c:v>
                </c:pt>
                <c:pt idx="559">
                  <c:v>90380.714000000007</c:v>
                </c:pt>
                <c:pt idx="560">
                  <c:v>94512.857000000004</c:v>
                </c:pt>
                <c:pt idx="561">
                  <c:v>99831.142999999996</c:v>
                </c:pt>
                <c:pt idx="562">
                  <c:v>108506.429</c:v>
                </c:pt>
                <c:pt idx="563">
                  <c:v>111250.71400000001</c:v>
                </c:pt>
                <c:pt idx="564">
                  <c:v>109866.28599999999</c:v>
                </c:pt>
                <c:pt idx="565">
                  <c:v>117139.143</c:v>
                </c:pt>
                <c:pt idx="566">
                  <c:v>120028.143</c:v>
                </c:pt>
                <c:pt idx="567">
                  <c:v>127467.143</c:v>
                </c:pt>
                <c:pt idx="568">
                  <c:v>132355.85699999999</c:v>
                </c:pt>
                <c:pt idx="569">
                  <c:v>128775.28599999999</c:v>
                </c:pt>
                <c:pt idx="570">
                  <c:v>130245.857</c:v>
                </c:pt>
                <c:pt idx="571">
                  <c:v>131985.28599999999</c:v>
                </c:pt>
                <c:pt idx="572">
                  <c:v>136974.85699999999</c:v>
                </c:pt>
                <c:pt idx="573">
                  <c:v>141677.571</c:v>
                </c:pt>
                <c:pt idx="574">
                  <c:v>143502.14300000001</c:v>
                </c:pt>
                <c:pt idx="575">
                  <c:v>145140.28599999999</c:v>
                </c:pt>
                <c:pt idx="576">
                  <c:v>146895.85699999999</c:v>
                </c:pt>
                <c:pt idx="577">
                  <c:v>149657.14300000001</c:v>
                </c:pt>
                <c:pt idx="578">
                  <c:v>149299.429</c:v>
                </c:pt>
                <c:pt idx="579">
                  <c:v>151131.85699999999</c:v>
                </c:pt>
                <c:pt idx="580">
                  <c:v>151714.71400000001</c:v>
                </c:pt>
                <c:pt idx="581">
                  <c:v>153408.429</c:v>
                </c:pt>
                <c:pt idx="582">
                  <c:v>157477.571</c:v>
                </c:pt>
                <c:pt idx="583">
                  <c:v>157366.429</c:v>
                </c:pt>
                <c:pt idx="584">
                  <c:v>155456.571</c:v>
                </c:pt>
                <c:pt idx="585">
                  <c:v>156573.429</c:v>
                </c:pt>
                <c:pt idx="586">
                  <c:v>159680</c:v>
                </c:pt>
                <c:pt idx="587">
                  <c:v>163219.571</c:v>
                </c:pt>
                <c:pt idx="588">
                  <c:v>164848.14300000001</c:v>
                </c:pt>
                <c:pt idx="589">
                  <c:v>164177.71400000001</c:v>
                </c:pt>
                <c:pt idx="590">
                  <c:v>163733.85699999999</c:v>
                </c:pt>
                <c:pt idx="591">
                  <c:v>164757.28599999999</c:v>
                </c:pt>
                <c:pt idx="592">
                  <c:v>166401</c:v>
                </c:pt>
                <c:pt idx="593">
                  <c:v>146695</c:v>
                </c:pt>
                <c:pt idx="594">
                  <c:v>150991.71400000001</c:v>
                </c:pt>
                <c:pt idx="595">
                  <c:v>149157.571</c:v>
                </c:pt>
                <c:pt idx="596">
                  <c:v>147384.571</c:v>
                </c:pt>
                <c:pt idx="597">
                  <c:v>148324.85699999999</c:v>
                </c:pt>
                <c:pt idx="598">
                  <c:v>148774.85699999999</c:v>
                </c:pt>
                <c:pt idx="599">
                  <c:v>146616</c:v>
                </c:pt>
                <c:pt idx="600">
                  <c:v>163435.85699999999</c:v>
                </c:pt>
                <c:pt idx="601">
                  <c:v>154220.71400000001</c:v>
                </c:pt>
                <c:pt idx="602">
                  <c:v>153599</c:v>
                </c:pt>
                <c:pt idx="603">
                  <c:v>152448.71400000001</c:v>
                </c:pt>
                <c:pt idx="604">
                  <c:v>148003</c:v>
                </c:pt>
                <c:pt idx="605">
                  <c:v>145974.85699999999</c:v>
                </c:pt>
                <c:pt idx="606">
                  <c:v>145465.28599999999</c:v>
                </c:pt>
                <c:pt idx="607">
                  <c:v>139992.28599999999</c:v>
                </c:pt>
                <c:pt idx="608">
                  <c:v>136603.71400000001</c:v>
                </c:pt>
                <c:pt idx="609">
                  <c:v>130648.571</c:v>
                </c:pt>
                <c:pt idx="610">
                  <c:v>126424</c:v>
                </c:pt>
                <c:pt idx="611">
                  <c:v>121271.71400000001</c:v>
                </c:pt>
                <c:pt idx="612">
                  <c:v>119214.28599999999</c:v>
                </c:pt>
                <c:pt idx="613">
                  <c:v>120589.143</c:v>
                </c:pt>
                <c:pt idx="614">
                  <c:v>118377.429</c:v>
                </c:pt>
                <c:pt idx="615">
                  <c:v>117137.71400000001</c:v>
                </c:pt>
                <c:pt idx="616">
                  <c:v>115747.571</c:v>
                </c:pt>
                <c:pt idx="617">
                  <c:v>113041</c:v>
                </c:pt>
                <c:pt idx="618">
                  <c:v>110221.429</c:v>
                </c:pt>
                <c:pt idx="619">
                  <c:v>108493.571</c:v>
                </c:pt>
                <c:pt idx="620">
                  <c:v>107150.857</c:v>
                </c:pt>
                <c:pt idx="621">
                  <c:v>105245.429</c:v>
                </c:pt>
                <c:pt idx="622">
                  <c:v>102722.28599999999</c:v>
                </c:pt>
                <c:pt idx="623">
                  <c:v>101415.71400000001</c:v>
                </c:pt>
                <c:pt idx="624">
                  <c:v>100122</c:v>
                </c:pt>
                <c:pt idx="625">
                  <c:v>96653.714000000007</c:v>
                </c:pt>
                <c:pt idx="626">
                  <c:v>95305.142999999996</c:v>
                </c:pt>
                <c:pt idx="627">
                  <c:v>94557.285999999993</c:v>
                </c:pt>
                <c:pt idx="628">
                  <c:v>87738.429000000004</c:v>
                </c:pt>
                <c:pt idx="629">
                  <c:v>89947.570999999996</c:v>
                </c:pt>
                <c:pt idx="630">
                  <c:v>89313</c:v>
                </c:pt>
                <c:pt idx="631">
                  <c:v>87183.142999999996</c:v>
                </c:pt>
                <c:pt idx="632">
                  <c:v>84071.285999999993</c:v>
                </c:pt>
                <c:pt idx="633">
                  <c:v>84218.857000000004</c:v>
                </c:pt>
                <c:pt idx="634">
                  <c:v>83101.570999999996</c:v>
                </c:pt>
                <c:pt idx="635">
                  <c:v>83642.429000000004</c:v>
                </c:pt>
                <c:pt idx="636">
                  <c:v>79593.285999999993</c:v>
                </c:pt>
                <c:pt idx="637">
                  <c:v>77294.142999999996</c:v>
                </c:pt>
                <c:pt idx="638">
                  <c:v>76029.570999999996</c:v>
                </c:pt>
                <c:pt idx="639">
                  <c:v>74189.570999999996</c:v>
                </c:pt>
                <c:pt idx="640">
                  <c:v>73179.285999999993</c:v>
                </c:pt>
                <c:pt idx="641">
                  <c:v>71433.570999999996</c:v>
                </c:pt>
                <c:pt idx="642">
                  <c:v>73267.429000000004</c:v>
                </c:pt>
                <c:pt idx="643">
                  <c:v>71127.429000000004</c:v>
                </c:pt>
                <c:pt idx="644">
                  <c:v>72586.142999999996</c:v>
                </c:pt>
                <c:pt idx="645">
                  <c:v>72193.857000000004</c:v>
                </c:pt>
                <c:pt idx="646">
                  <c:v>72032.285999999993</c:v>
                </c:pt>
                <c:pt idx="647">
                  <c:v>72315</c:v>
                </c:pt>
                <c:pt idx="648">
                  <c:v>74179.714000000007</c:v>
                </c:pt>
                <c:pt idx="649">
                  <c:v>74232</c:v>
                </c:pt>
                <c:pt idx="650">
                  <c:v>74576</c:v>
                </c:pt>
                <c:pt idx="651">
                  <c:v>72324</c:v>
                </c:pt>
                <c:pt idx="652">
                  <c:v>73283.429000000004</c:v>
                </c:pt>
                <c:pt idx="653">
                  <c:v>73611.714000000007</c:v>
                </c:pt>
                <c:pt idx="654">
                  <c:v>73755.285999999993</c:v>
                </c:pt>
                <c:pt idx="655">
                  <c:v>74464.570999999996</c:v>
                </c:pt>
                <c:pt idx="656">
                  <c:v>74104</c:v>
                </c:pt>
                <c:pt idx="657">
                  <c:v>75515.429000000004</c:v>
                </c:pt>
                <c:pt idx="658">
                  <c:v>76726.714000000007</c:v>
                </c:pt>
                <c:pt idx="659">
                  <c:v>73340.570999999996</c:v>
                </c:pt>
                <c:pt idx="660">
                  <c:v>80054.429000000004</c:v>
                </c:pt>
                <c:pt idx="661">
                  <c:v>81327</c:v>
                </c:pt>
                <c:pt idx="662">
                  <c:v>80598.570999999996</c:v>
                </c:pt>
                <c:pt idx="663">
                  <c:v>83988.857000000004</c:v>
                </c:pt>
                <c:pt idx="664">
                  <c:v>85142.714000000007</c:v>
                </c:pt>
                <c:pt idx="665">
                  <c:v>87612.142999999996</c:v>
                </c:pt>
                <c:pt idx="666">
                  <c:v>94897.570999999996</c:v>
                </c:pt>
                <c:pt idx="667">
                  <c:v>92345.570999999996</c:v>
                </c:pt>
                <c:pt idx="668">
                  <c:v>92491</c:v>
                </c:pt>
                <c:pt idx="669">
                  <c:v>93580.142999999996</c:v>
                </c:pt>
                <c:pt idx="670">
                  <c:v>94996.285999999993</c:v>
                </c:pt>
                <c:pt idx="671">
                  <c:v>95518.285999999993</c:v>
                </c:pt>
                <c:pt idx="672">
                  <c:v>95350.142999999996</c:v>
                </c:pt>
                <c:pt idx="673">
                  <c:v>85183.285999999993</c:v>
                </c:pt>
                <c:pt idx="674">
                  <c:v>74957.142999999996</c:v>
                </c:pt>
                <c:pt idx="675">
                  <c:v>72272.714000000007</c:v>
                </c:pt>
                <c:pt idx="676">
                  <c:v>72784.857000000004</c:v>
                </c:pt>
                <c:pt idx="677">
                  <c:v>79098.857000000004</c:v>
                </c:pt>
                <c:pt idx="678">
                  <c:v>82786.142999999996</c:v>
                </c:pt>
                <c:pt idx="679">
                  <c:v>86441.570999999996</c:v>
                </c:pt>
                <c:pt idx="680">
                  <c:v>100845.429</c:v>
                </c:pt>
                <c:pt idx="681">
                  <c:v>115596.143</c:v>
                </c:pt>
                <c:pt idx="682">
                  <c:v>121242.143</c:v>
                </c:pt>
                <c:pt idx="683">
                  <c:v>122867.429</c:v>
                </c:pt>
                <c:pt idx="684">
                  <c:v>121424.429</c:v>
                </c:pt>
                <c:pt idx="685">
                  <c:v>120691.28599999999</c:v>
                </c:pt>
                <c:pt idx="686">
                  <c:v>122472.71400000001</c:v>
                </c:pt>
                <c:pt idx="687">
                  <c:v>120412.857</c:v>
                </c:pt>
                <c:pt idx="688">
                  <c:v>120350.571</c:v>
                </c:pt>
                <c:pt idx="689">
                  <c:v>118880</c:v>
                </c:pt>
                <c:pt idx="690">
                  <c:v>118440.143</c:v>
                </c:pt>
                <c:pt idx="691">
                  <c:v>119627.28599999999</c:v>
                </c:pt>
                <c:pt idx="692">
                  <c:v>119756</c:v>
                </c:pt>
                <c:pt idx="693">
                  <c:v>119227.857</c:v>
                </c:pt>
                <c:pt idx="694">
                  <c:v>121833.143</c:v>
                </c:pt>
                <c:pt idx="695">
                  <c:v>126848.429</c:v>
                </c:pt>
                <c:pt idx="696">
                  <c:v>130266</c:v>
                </c:pt>
                <c:pt idx="697">
                  <c:v>135627</c:v>
                </c:pt>
                <c:pt idx="698">
                  <c:v>143892</c:v>
                </c:pt>
                <c:pt idx="699">
                  <c:v>153738.571</c:v>
                </c:pt>
                <c:pt idx="700">
                  <c:v>168349</c:v>
                </c:pt>
                <c:pt idx="701">
                  <c:v>187224.71400000001</c:v>
                </c:pt>
                <c:pt idx="702">
                  <c:v>195167.85699999999</c:v>
                </c:pt>
                <c:pt idx="703">
                  <c:v>196131</c:v>
                </c:pt>
                <c:pt idx="704">
                  <c:v>209419</c:v>
                </c:pt>
                <c:pt idx="705">
                  <c:v>247250.71400000001</c:v>
                </c:pt>
                <c:pt idx="706">
                  <c:v>274387.429</c:v>
                </c:pt>
                <c:pt idx="707">
                  <c:v>312024.14299999998</c:v>
                </c:pt>
                <c:pt idx="708">
                  <c:v>358214.85700000002</c:v>
                </c:pt>
                <c:pt idx="709">
                  <c:v>395889</c:v>
                </c:pt>
                <c:pt idx="710">
                  <c:v>410723.85700000002</c:v>
                </c:pt>
                <c:pt idx="711">
                  <c:v>426781.28600000002</c:v>
                </c:pt>
                <c:pt idx="712">
                  <c:v>503525.14299999998</c:v>
                </c:pt>
                <c:pt idx="713">
                  <c:v>568670.571</c:v>
                </c:pt>
                <c:pt idx="714">
                  <c:v>592210.14300000004</c:v>
                </c:pt>
                <c:pt idx="715">
                  <c:v>627359.85699999996</c:v>
                </c:pt>
                <c:pt idx="716">
                  <c:v>679879</c:v>
                </c:pt>
                <c:pt idx="717">
                  <c:v>710683.85699999996</c:v>
                </c:pt>
                <c:pt idx="718">
                  <c:v>738826.571</c:v>
                </c:pt>
                <c:pt idx="719">
                  <c:v>783390.85699999996</c:v>
                </c:pt>
                <c:pt idx="720">
                  <c:v>777265</c:v>
                </c:pt>
                <c:pt idx="721">
                  <c:v>802727.14300000004</c:v>
                </c:pt>
                <c:pt idx="722">
                  <c:v>805673.571</c:v>
                </c:pt>
                <c:pt idx="723">
                  <c:v>805696.71400000004</c:v>
                </c:pt>
                <c:pt idx="724">
                  <c:v>806888.28599999996</c:v>
                </c:pt>
                <c:pt idx="725">
                  <c:v>805857</c:v>
                </c:pt>
                <c:pt idx="726">
                  <c:v>706449.429</c:v>
                </c:pt>
                <c:pt idx="727">
                  <c:v>756094.28599999996</c:v>
                </c:pt>
                <c:pt idx="728">
                  <c:v>764157.14300000004</c:v>
                </c:pt>
                <c:pt idx="729">
                  <c:v>744882.71400000004</c:v>
                </c:pt>
                <c:pt idx="730">
                  <c:v>737357.85699999996</c:v>
                </c:pt>
                <c:pt idx="731">
                  <c:v>721928.14300000004</c:v>
                </c:pt>
                <c:pt idx="732">
                  <c:v>705350.14300000004</c:v>
                </c:pt>
                <c:pt idx="733">
                  <c:v>741235</c:v>
                </c:pt>
                <c:pt idx="734">
                  <c:v>649754.85699999996</c:v>
                </c:pt>
                <c:pt idx="735">
                  <c:v>616422.14300000004</c:v>
                </c:pt>
                <c:pt idx="736">
                  <c:v>584095.571</c:v>
                </c:pt>
                <c:pt idx="737">
                  <c:v>553532.71400000004</c:v>
                </c:pt>
                <c:pt idx="738">
                  <c:v>535465.429</c:v>
                </c:pt>
                <c:pt idx="739">
                  <c:v>511240.571</c:v>
                </c:pt>
                <c:pt idx="740">
                  <c:v>457814.14299999998</c:v>
                </c:pt>
                <c:pt idx="741">
                  <c:v>434085.429</c:v>
                </c:pt>
                <c:pt idx="742">
                  <c:v>384110</c:v>
                </c:pt>
                <c:pt idx="743">
                  <c:v>351301.14299999998</c:v>
                </c:pt>
                <c:pt idx="744">
                  <c:v>314435.28600000002</c:v>
                </c:pt>
                <c:pt idx="745">
                  <c:v>301050.571</c:v>
                </c:pt>
                <c:pt idx="746">
                  <c:v>284518.429</c:v>
                </c:pt>
                <c:pt idx="747">
                  <c:v>256922.85699999999</c:v>
                </c:pt>
                <c:pt idx="748">
                  <c:v>240848.14300000001</c:v>
                </c:pt>
                <c:pt idx="749">
                  <c:v>220809.85699999999</c:v>
                </c:pt>
                <c:pt idx="750">
                  <c:v>206106.429</c:v>
                </c:pt>
                <c:pt idx="751">
                  <c:v>185164.429</c:v>
                </c:pt>
                <c:pt idx="752">
                  <c:v>180121.429</c:v>
                </c:pt>
                <c:pt idx="753">
                  <c:v>176451.71400000001</c:v>
                </c:pt>
                <c:pt idx="754">
                  <c:v>151336.85699999999</c:v>
                </c:pt>
                <c:pt idx="755">
                  <c:v>136582.571</c:v>
                </c:pt>
                <c:pt idx="756">
                  <c:v>126076.143</c:v>
                </c:pt>
                <c:pt idx="757">
                  <c:v>116125.857</c:v>
                </c:pt>
                <c:pt idx="758">
                  <c:v>106916.571</c:v>
                </c:pt>
                <c:pt idx="759">
                  <c:v>103965.571</c:v>
                </c:pt>
                <c:pt idx="760">
                  <c:v>98885</c:v>
                </c:pt>
                <c:pt idx="761">
                  <c:v>86353.857000000004</c:v>
                </c:pt>
                <c:pt idx="762">
                  <c:v>83310</c:v>
                </c:pt>
                <c:pt idx="763">
                  <c:v>79053.714000000007</c:v>
                </c:pt>
                <c:pt idx="764">
                  <c:v>74162.429000000004</c:v>
                </c:pt>
                <c:pt idx="765">
                  <c:v>64119.286</c:v>
                </c:pt>
                <c:pt idx="766">
                  <c:v>66368</c:v>
                </c:pt>
                <c:pt idx="767">
                  <c:v>65655</c:v>
                </c:pt>
                <c:pt idx="768">
                  <c:v>68086.142999999996</c:v>
                </c:pt>
                <c:pt idx="769">
                  <c:v>61975.714</c:v>
                </c:pt>
                <c:pt idx="770">
                  <c:v>57539.142999999996</c:v>
                </c:pt>
                <c:pt idx="771">
                  <c:v>54966.428999999996</c:v>
                </c:pt>
                <c:pt idx="772">
                  <c:v>51682.428999999996</c:v>
                </c:pt>
                <c:pt idx="773">
                  <c:v>47037.857000000004</c:v>
                </c:pt>
                <c:pt idx="774">
                  <c:v>46193.286</c:v>
                </c:pt>
                <c:pt idx="775">
                  <c:v>41141.286</c:v>
                </c:pt>
                <c:pt idx="776">
                  <c:v>38720.286</c:v>
                </c:pt>
                <c:pt idx="777">
                  <c:v>36428.142999999996</c:v>
                </c:pt>
                <c:pt idx="778">
                  <c:v>36044.142999999996</c:v>
                </c:pt>
                <c:pt idx="779">
                  <c:v>35780.142999999996</c:v>
                </c:pt>
                <c:pt idx="780">
                  <c:v>35103.428999999996</c:v>
                </c:pt>
                <c:pt idx="781">
                  <c:v>34914.142999999996</c:v>
                </c:pt>
                <c:pt idx="782">
                  <c:v>31056.571</c:v>
                </c:pt>
                <c:pt idx="783">
                  <c:v>30205.714</c:v>
                </c:pt>
                <c:pt idx="784">
                  <c:v>32237.571</c:v>
                </c:pt>
                <c:pt idx="785">
                  <c:v>33131.286</c:v>
                </c:pt>
                <c:pt idx="786">
                  <c:v>30683.429</c:v>
                </c:pt>
                <c:pt idx="787">
                  <c:v>30773.857</c:v>
                </c:pt>
                <c:pt idx="788">
                  <c:v>30827.429</c:v>
                </c:pt>
                <c:pt idx="789">
                  <c:v>31818.571</c:v>
                </c:pt>
                <c:pt idx="790">
                  <c:v>31493</c:v>
                </c:pt>
                <c:pt idx="791">
                  <c:v>29875.429</c:v>
                </c:pt>
                <c:pt idx="792">
                  <c:v>28457.571</c:v>
                </c:pt>
                <c:pt idx="793">
                  <c:v>30274.857</c:v>
                </c:pt>
                <c:pt idx="794">
                  <c:v>30072.571</c:v>
                </c:pt>
                <c:pt idx="795">
                  <c:v>30125</c:v>
                </c:pt>
                <c:pt idx="796">
                  <c:v>29587.571</c:v>
                </c:pt>
                <c:pt idx="797">
                  <c:v>29875.571</c:v>
                </c:pt>
                <c:pt idx="798">
                  <c:v>29619.143</c:v>
                </c:pt>
                <c:pt idx="799">
                  <c:v>29961</c:v>
                </c:pt>
                <c:pt idx="800">
                  <c:v>28063.143</c:v>
                </c:pt>
                <c:pt idx="801">
                  <c:v>28397.143</c:v>
                </c:pt>
                <c:pt idx="802">
                  <c:v>27392.571</c:v>
                </c:pt>
                <c:pt idx="803">
                  <c:v>27452.286</c:v>
                </c:pt>
                <c:pt idx="804">
                  <c:v>27699.429</c:v>
                </c:pt>
                <c:pt idx="805">
                  <c:v>27955</c:v>
                </c:pt>
                <c:pt idx="806">
                  <c:v>28695.714</c:v>
                </c:pt>
                <c:pt idx="807">
                  <c:v>34700.571000000004</c:v>
                </c:pt>
                <c:pt idx="808">
                  <c:v>34847.857000000004</c:v>
                </c:pt>
                <c:pt idx="809">
                  <c:v>35537.286</c:v>
                </c:pt>
                <c:pt idx="810">
                  <c:v>35537.286</c:v>
                </c:pt>
                <c:pt idx="811">
                  <c:v>37001.857000000004</c:v>
                </c:pt>
                <c:pt idx="812">
                  <c:v>39309</c:v>
                </c:pt>
                <c:pt idx="813">
                  <c:v>39049.142999999996</c:v>
                </c:pt>
                <c:pt idx="814">
                  <c:v>33478.286</c:v>
                </c:pt>
                <c:pt idx="815">
                  <c:v>33442.571000000004</c:v>
                </c:pt>
                <c:pt idx="816">
                  <c:v>33172.428999999996</c:v>
                </c:pt>
                <c:pt idx="817">
                  <c:v>36236.428999999996</c:v>
                </c:pt>
                <c:pt idx="818">
                  <c:v>36703.286</c:v>
                </c:pt>
                <c:pt idx="819">
                  <c:v>38379</c:v>
                </c:pt>
                <c:pt idx="820">
                  <c:v>40180.428999999996</c:v>
                </c:pt>
                <c:pt idx="821">
                  <c:v>47984.571000000004</c:v>
                </c:pt>
                <c:pt idx="822">
                  <c:v>49051.857000000004</c:v>
                </c:pt>
                <c:pt idx="823">
                  <c:v>49915.857000000004</c:v>
                </c:pt>
                <c:pt idx="824">
                  <c:v>51158.571000000004</c:v>
                </c:pt>
                <c:pt idx="825">
                  <c:v>52110.571000000004</c:v>
                </c:pt>
                <c:pt idx="826">
                  <c:v>55256.571000000004</c:v>
                </c:pt>
                <c:pt idx="827">
                  <c:v>57635.714</c:v>
                </c:pt>
                <c:pt idx="828">
                  <c:v>53696.857000000004</c:v>
                </c:pt>
                <c:pt idx="829">
                  <c:v>54320.857000000004</c:v>
                </c:pt>
                <c:pt idx="830">
                  <c:v>54804.142999999996</c:v>
                </c:pt>
                <c:pt idx="831">
                  <c:v>58465.571000000004</c:v>
                </c:pt>
                <c:pt idx="832">
                  <c:v>59147.142999999996</c:v>
                </c:pt>
                <c:pt idx="833">
                  <c:v>62365.857000000004</c:v>
                </c:pt>
                <c:pt idx="834">
                  <c:v>63966.857000000004</c:v>
                </c:pt>
                <c:pt idx="835">
                  <c:v>73654.142999999996</c:v>
                </c:pt>
                <c:pt idx="836">
                  <c:v>74231.570999999996</c:v>
                </c:pt>
                <c:pt idx="837">
                  <c:v>72694.857000000004</c:v>
                </c:pt>
                <c:pt idx="838">
                  <c:v>77739.570999999996</c:v>
                </c:pt>
                <c:pt idx="839">
                  <c:v>80710.429000000004</c:v>
                </c:pt>
                <c:pt idx="840">
                  <c:v>87665.142999999996</c:v>
                </c:pt>
                <c:pt idx="841">
                  <c:v>90113.857000000004</c:v>
                </c:pt>
                <c:pt idx="842">
                  <c:v>84143.285999999993</c:v>
                </c:pt>
                <c:pt idx="843">
                  <c:v>82634</c:v>
                </c:pt>
                <c:pt idx="844">
                  <c:v>86423</c:v>
                </c:pt>
                <c:pt idx="845">
                  <c:v>93243.714000000007</c:v>
                </c:pt>
                <c:pt idx="846">
                  <c:v>95350.857000000004</c:v>
                </c:pt>
                <c:pt idx="847">
                  <c:v>101471</c:v>
                </c:pt>
                <c:pt idx="848">
                  <c:v>105757</c:v>
                </c:pt>
                <c:pt idx="849">
                  <c:v>114545.429</c:v>
                </c:pt>
                <c:pt idx="850">
                  <c:v>115971.28599999999</c:v>
                </c:pt>
                <c:pt idx="851">
                  <c:v>113148.71400000001</c:v>
                </c:pt>
                <c:pt idx="852">
                  <c:v>109161.571</c:v>
                </c:pt>
                <c:pt idx="853">
                  <c:v>108932.429</c:v>
                </c:pt>
                <c:pt idx="854">
                  <c:v>109915</c:v>
                </c:pt>
                <c:pt idx="855">
                  <c:v>109892.571</c:v>
                </c:pt>
                <c:pt idx="856">
                  <c:v>104066.429</c:v>
                </c:pt>
                <c:pt idx="857">
                  <c:v>102080.143</c:v>
                </c:pt>
                <c:pt idx="858">
                  <c:v>101179.71400000001</c:v>
                </c:pt>
                <c:pt idx="859">
                  <c:v>88809.429000000004</c:v>
                </c:pt>
                <c:pt idx="860">
                  <c:v>100733.28599999999</c:v>
                </c:pt>
                <c:pt idx="861">
                  <c:v>103332.429</c:v>
                </c:pt>
                <c:pt idx="862">
                  <c:v>101448.429</c:v>
                </c:pt>
                <c:pt idx="863">
                  <c:v>108447.143</c:v>
                </c:pt>
                <c:pt idx="864">
                  <c:v>110426</c:v>
                </c:pt>
                <c:pt idx="865">
                  <c:v>111743.71400000001</c:v>
                </c:pt>
                <c:pt idx="866">
                  <c:v>125641.28599999999</c:v>
                </c:pt>
                <c:pt idx="867">
                  <c:v>114147.71400000001</c:v>
                </c:pt>
                <c:pt idx="868">
                  <c:v>109857</c:v>
                </c:pt>
                <c:pt idx="869">
                  <c:v>111214</c:v>
                </c:pt>
                <c:pt idx="870">
                  <c:v>103958.429</c:v>
                </c:pt>
                <c:pt idx="871">
                  <c:v>104984.571</c:v>
                </c:pt>
                <c:pt idx="872">
                  <c:v>105195.857</c:v>
                </c:pt>
                <c:pt idx="873">
                  <c:v>104054.28599999999</c:v>
                </c:pt>
                <c:pt idx="874">
                  <c:v>104527.28599999999</c:v>
                </c:pt>
                <c:pt idx="875">
                  <c:v>102562</c:v>
                </c:pt>
                <c:pt idx="876">
                  <c:v>102292</c:v>
                </c:pt>
                <c:pt idx="877">
                  <c:v>106954.429</c:v>
                </c:pt>
                <c:pt idx="878">
                  <c:v>104448</c:v>
                </c:pt>
                <c:pt idx="879">
                  <c:v>104491</c:v>
                </c:pt>
                <c:pt idx="880">
                  <c:v>96528.285999999993</c:v>
                </c:pt>
                <c:pt idx="881">
                  <c:v>99554.714000000007</c:v>
                </c:pt>
                <c:pt idx="882">
                  <c:v>99626.429000000004</c:v>
                </c:pt>
                <c:pt idx="883">
                  <c:v>100863.429</c:v>
                </c:pt>
                <c:pt idx="884">
                  <c:v>97766.570999999996</c:v>
                </c:pt>
                <c:pt idx="885">
                  <c:v>101083.571</c:v>
                </c:pt>
                <c:pt idx="886">
                  <c:v>101686</c:v>
                </c:pt>
                <c:pt idx="887">
                  <c:v>110861.429</c:v>
                </c:pt>
                <c:pt idx="888">
                  <c:v>108935</c:v>
                </c:pt>
                <c:pt idx="889">
                  <c:v>109593.143</c:v>
                </c:pt>
                <c:pt idx="890">
                  <c:v>113740.571</c:v>
                </c:pt>
                <c:pt idx="891">
                  <c:v>119408.28599999999</c:v>
                </c:pt>
                <c:pt idx="892">
                  <c:v>116470.143</c:v>
                </c:pt>
                <c:pt idx="893">
                  <c:v>114493.571</c:v>
                </c:pt>
                <c:pt idx="894">
                  <c:v>102499.571</c:v>
                </c:pt>
                <c:pt idx="895">
                  <c:v>108786.71400000001</c:v>
                </c:pt>
                <c:pt idx="896">
                  <c:v>110281.429</c:v>
                </c:pt>
                <c:pt idx="897">
                  <c:v>106196.429</c:v>
                </c:pt>
                <c:pt idx="898">
                  <c:v>103465.857</c:v>
                </c:pt>
                <c:pt idx="899">
                  <c:v>104700.571</c:v>
                </c:pt>
                <c:pt idx="900">
                  <c:v>106998</c:v>
                </c:pt>
                <c:pt idx="901">
                  <c:v>124855.143</c:v>
                </c:pt>
                <c:pt idx="902">
                  <c:v>125759.71400000001</c:v>
                </c:pt>
                <c:pt idx="903">
                  <c:v>126321.857</c:v>
                </c:pt>
                <c:pt idx="904">
                  <c:v>131510.85699999999</c:v>
                </c:pt>
                <c:pt idx="905">
                  <c:v>133718.28599999999</c:v>
                </c:pt>
                <c:pt idx="906">
                  <c:v>135176.28599999999</c:v>
                </c:pt>
                <c:pt idx="907">
                  <c:v>135900.71400000001</c:v>
                </c:pt>
                <c:pt idx="908">
                  <c:v>130755.71400000001</c:v>
                </c:pt>
                <c:pt idx="909">
                  <c:v>126333.571</c:v>
                </c:pt>
                <c:pt idx="910">
                  <c:v>128058.429</c:v>
                </c:pt>
                <c:pt idx="911">
                  <c:v>128099</c:v>
                </c:pt>
                <c:pt idx="912">
                  <c:v>124986.143</c:v>
                </c:pt>
                <c:pt idx="913">
                  <c:v>123148.857</c:v>
                </c:pt>
                <c:pt idx="914">
                  <c:v>122241.71400000001</c:v>
                </c:pt>
                <c:pt idx="915">
                  <c:v>125768.429</c:v>
                </c:pt>
                <c:pt idx="916">
                  <c:v>127901.571</c:v>
                </c:pt>
                <c:pt idx="917">
                  <c:v>131241.71400000001</c:v>
                </c:pt>
                <c:pt idx="918">
                  <c:v>131471</c:v>
                </c:pt>
                <c:pt idx="919">
                  <c:v>135449.429</c:v>
                </c:pt>
                <c:pt idx="920">
                  <c:v>133976.14300000001</c:v>
                </c:pt>
                <c:pt idx="921">
                  <c:v>132511.85699999999</c:v>
                </c:pt>
                <c:pt idx="922">
                  <c:v>129685</c:v>
                </c:pt>
                <c:pt idx="923">
                  <c:v>123793.857</c:v>
                </c:pt>
                <c:pt idx="924">
                  <c:v>118162.71400000001</c:v>
                </c:pt>
                <c:pt idx="925">
                  <c:v>119601.571</c:v>
                </c:pt>
                <c:pt idx="926">
                  <c:v>112000.143</c:v>
                </c:pt>
                <c:pt idx="927">
                  <c:v>111852.28599999999</c:v>
                </c:pt>
                <c:pt idx="928">
                  <c:v>111795.71400000001</c:v>
                </c:pt>
                <c:pt idx="929">
                  <c:v>109724.429</c:v>
                </c:pt>
                <c:pt idx="930">
                  <c:v>110986.571</c:v>
                </c:pt>
                <c:pt idx="931">
                  <c:v>110388.429</c:v>
                </c:pt>
                <c:pt idx="932">
                  <c:v>106901.71400000001</c:v>
                </c:pt>
                <c:pt idx="933">
                  <c:v>105574</c:v>
                </c:pt>
                <c:pt idx="934">
                  <c:v>115386.71400000001</c:v>
                </c:pt>
                <c:pt idx="935">
                  <c:v>114978.28599999999</c:v>
                </c:pt>
                <c:pt idx="936">
                  <c:v>110332</c:v>
                </c:pt>
                <c:pt idx="937">
                  <c:v>109199.143</c:v>
                </c:pt>
                <c:pt idx="938">
                  <c:v>100699.28599999999</c:v>
                </c:pt>
                <c:pt idx="939">
                  <c:v>98740.857000000004</c:v>
                </c:pt>
                <c:pt idx="940">
                  <c:v>96012.857000000004</c:v>
                </c:pt>
                <c:pt idx="941">
                  <c:v>85639.285999999993</c:v>
                </c:pt>
                <c:pt idx="942">
                  <c:v>85645.570999999996</c:v>
                </c:pt>
                <c:pt idx="943">
                  <c:v>86510</c:v>
                </c:pt>
                <c:pt idx="944">
                  <c:v>87576</c:v>
                </c:pt>
                <c:pt idx="945">
                  <c:v>89697.429000000004</c:v>
                </c:pt>
                <c:pt idx="946">
                  <c:v>88343.857000000004</c:v>
                </c:pt>
                <c:pt idx="947">
                  <c:v>94493</c:v>
                </c:pt>
                <c:pt idx="948">
                  <c:v>94593.570999999996</c:v>
                </c:pt>
                <c:pt idx="949">
                  <c:v>94399.857000000004</c:v>
                </c:pt>
                <c:pt idx="950">
                  <c:v>91117.142999999996</c:v>
                </c:pt>
                <c:pt idx="951">
                  <c:v>87749.714000000007</c:v>
                </c:pt>
                <c:pt idx="952">
                  <c:v>88127.429000000004</c:v>
                </c:pt>
                <c:pt idx="953">
                  <c:v>86854.570999999996</c:v>
                </c:pt>
                <c:pt idx="954">
                  <c:v>78854.714000000007</c:v>
                </c:pt>
                <c:pt idx="955">
                  <c:v>78801.714000000007</c:v>
                </c:pt>
                <c:pt idx="956">
                  <c:v>78657.429000000004</c:v>
                </c:pt>
                <c:pt idx="957">
                  <c:v>68283.285999999993</c:v>
                </c:pt>
                <c:pt idx="958">
                  <c:v>73558.142999999996</c:v>
                </c:pt>
                <c:pt idx="959">
                  <c:v>69204.714000000007</c:v>
                </c:pt>
                <c:pt idx="960">
                  <c:v>65848.142999999996</c:v>
                </c:pt>
                <c:pt idx="961">
                  <c:v>71009.714000000007</c:v>
                </c:pt>
                <c:pt idx="962">
                  <c:v>70828.285999999993</c:v>
                </c:pt>
                <c:pt idx="963">
                  <c:v>71051.857000000004</c:v>
                </c:pt>
                <c:pt idx="964">
                  <c:v>76184.285999999993</c:v>
                </c:pt>
                <c:pt idx="965">
                  <c:v>71474.570999999996</c:v>
                </c:pt>
                <c:pt idx="966">
                  <c:v>68563</c:v>
                </c:pt>
                <c:pt idx="967">
                  <c:v>65169</c:v>
                </c:pt>
                <c:pt idx="968">
                  <c:v>58801.714</c:v>
                </c:pt>
                <c:pt idx="969">
                  <c:v>58575.571000000004</c:v>
                </c:pt>
                <c:pt idx="970">
                  <c:v>58071.857000000004</c:v>
                </c:pt>
                <c:pt idx="971">
                  <c:v>56111</c:v>
                </c:pt>
                <c:pt idx="972">
                  <c:v>54620.571000000004</c:v>
                </c:pt>
                <c:pt idx="973">
                  <c:v>53874.571000000004</c:v>
                </c:pt>
                <c:pt idx="974">
                  <c:v>53535.571000000004</c:v>
                </c:pt>
                <c:pt idx="975">
                  <c:v>57400.714</c:v>
                </c:pt>
                <c:pt idx="976">
                  <c:v>57570.571000000004</c:v>
                </c:pt>
                <c:pt idx="977">
                  <c:v>57749</c:v>
                </c:pt>
                <c:pt idx="978">
                  <c:v>56291.428999999996</c:v>
                </c:pt>
                <c:pt idx="979">
                  <c:v>55108.714</c:v>
                </c:pt>
                <c:pt idx="980">
                  <c:v>53451.571000000004</c:v>
                </c:pt>
                <c:pt idx="981">
                  <c:v>53934.142999999996</c:v>
                </c:pt>
                <c:pt idx="982">
                  <c:v>46805.857000000004</c:v>
                </c:pt>
                <c:pt idx="983">
                  <c:v>46544.571000000004</c:v>
                </c:pt>
                <c:pt idx="984">
                  <c:v>46408.428999999996</c:v>
                </c:pt>
                <c:pt idx="985">
                  <c:v>45792.714</c:v>
                </c:pt>
                <c:pt idx="986">
                  <c:v>44961.714</c:v>
                </c:pt>
                <c:pt idx="987">
                  <c:v>42735.286</c:v>
                </c:pt>
                <c:pt idx="988">
                  <c:v>39360</c:v>
                </c:pt>
                <c:pt idx="989">
                  <c:v>42903</c:v>
                </c:pt>
                <c:pt idx="990">
                  <c:v>42876.142999999996</c:v>
                </c:pt>
                <c:pt idx="991">
                  <c:v>42841.142999999996</c:v>
                </c:pt>
                <c:pt idx="992">
                  <c:v>40215.857000000004</c:v>
                </c:pt>
                <c:pt idx="993">
                  <c:v>40998.714</c:v>
                </c:pt>
                <c:pt idx="994">
                  <c:v>40047.428999999996</c:v>
                </c:pt>
                <c:pt idx="995">
                  <c:v>40418</c:v>
                </c:pt>
                <c:pt idx="996">
                  <c:v>35944.571000000004</c:v>
                </c:pt>
                <c:pt idx="997">
                  <c:v>35695.714</c:v>
                </c:pt>
                <c:pt idx="998">
                  <c:v>35858.857000000004</c:v>
                </c:pt>
                <c:pt idx="999">
                  <c:v>38119.428999999996</c:v>
                </c:pt>
                <c:pt idx="1000">
                  <c:v>35658.142999999996</c:v>
                </c:pt>
                <c:pt idx="1001">
                  <c:v>35186.571000000004</c:v>
                </c:pt>
                <c:pt idx="1002">
                  <c:v>34296</c:v>
                </c:pt>
                <c:pt idx="1003">
                  <c:v>37014.142999999996</c:v>
                </c:pt>
                <c:pt idx="1004">
                  <c:v>36927.286</c:v>
                </c:pt>
                <c:pt idx="1005">
                  <c:v>37141.857000000004</c:v>
                </c:pt>
                <c:pt idx="1006">
                  <c:v>37013.428999999996</c:v>
                </c:pt>
                <c:pt idx="1007">
                  <c:v>36823</c:v>
                </c:pt>
                <c:pt idx="1008">
                  <c:v>38073</c:v>
                </c:pt>
                <c:pt idx="1009">
                  <c:v>38031.142999999996</c:v>
                </c:pt>
                <c:pt idx="1010">
                  <c:v>35504.857000000004</c:v>
                </c:pt>
                <c:pt idx="1011">
                  <c:v>35972.857000000004</c:v>
                </c:pt>
              </c:numCache>
            </c:numRef>
          </c:val>
          <c:smooth val="0"/>
          <c:extLst>
            <c:ext xmlns:c16="http://schemas.microsoft.com/office/drawing/2014/chart" uri="{C3380CC4-5D6E-409C-BE32-E72D297353CC}">
              <c16:uniqueId val="{00000000-1ABF-49FE-859A-C59C7CFF35B0}"/>
            </c:ext>
          </c:extLst>
        </c:ser>
        <c:dLbls>
          <c:showLegendKey val="0"/>
          <c:showVal val="0"/>
          <c:showCatName val="0"/>
          <c:showSerName val="0"/>
          <c:showPercent val="0"/>
          <c:showBubbleSize val="0"/>
        </c:dLbls>
        <c:smooth val="0"/>
        <c:axId val="614001616"/>
        <c:axId val="614003264"/>
      </c:lineChart>
      <c:dateAx>
        <c:axId val="61400161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003264"/>
        <c:crosses val="autoZero"/>
        <c:auto val="1"/>
        <c:lblOffset val="100"/>
        <c:baseTimeUnit val="days"/>
      </c:dateAx>
      <c:valAx>
        <c:axId val="61400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New Cases in U.S., 7-Day Moving Average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00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Bond Yield Spreads over Treasuries, and S&amp;P500 Index</a:t>
            </a:r>
          </a:p>
        </c:rich>
      </c:tx>
      <c:layout>
        <c:manualLayout>
          <c:xMode val="edge"/>
          <c:yMode val="edge"/>
          <c:x val="0.24751278512866301"/>
          <c:y val="1.49184149184149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0964363990583"/>
          <c:y val="6.9165501165501173E-2"/>
          <c:w val="0.79460751684389963"/>
          <c:h val="0.79112633298460067"/>
        </c:manualLayout>
      </c:layout>
      <c:lineChart>
        <c:grouping val="standard"/>
        <c:varyColors val="0"/>
        <c:ser>
          <c:idx val="0"/>
          <c:order val="0"/>
          <c:tx>
            <c:v>High-grade bond spread (left axis)</c:v>
          </c:tx>
          <c:spPr>
            <a:ln w="28575" cap="rnd">
              <a:solidFill>
                <a:schemeClr val="tx1"/>
              </a:solidFill>
              <a:prstDash val="sysDot"/>
              <a:round/>
            </a:ln>
            <a:effectLst/>
          </c:spPr>
          <c:marker>
            <c:symbol val="none"/>
          </c:marker>
          <c:cat>
            <c:numRef>
              <c:f>'[1]Bond Spreads'!$E$615:$E$723</c:f>
              <c:numCache>
                <c:formatCode>General</c:formatCode>
                <c:ptCount val="109"/>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43890</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43982</c:v>
                </c:pt>
                <c:pt idx="108">
                  <c:v>43983</c:v>
                </c:pt>
              </c:numCache>
            </c:numRef>
          </c:cat>
          <c:val>
            <c:numRef>
              <c:f>'A2 Spreads SP500'!$G$615:$G$723</c:f>
              <c:numCache>
                <c:formatCode>0.00%</c:formatCode>
                <c:ptCount val="109"/>
                <c:pt idx="0">
                  <c:v>1.01E-2</c:v>
                </c:pt>
                <c:pt idx="1">
                  <c:v>1.03E-2</c:v>
                </c:pt>
                <c:pt idx="2">
                  <c:v>1.03E-2</c:v>
                </c:pt>
                <c:pt idx="3">
                  <c:v>1.04E-2</c:v>
                </c:pt>
                <c:pt idx="4">
                  <c:v>1.03E-2</c:v>
                </c:pt>
                <c:pt idx="5">
                  <c:v>1.0200000000000001E-2</c:v>
                </c:pt>
                <c:pt idx="6">
                  <c:v>1.01E-2</c:v>
                </c:pt>
                <c:pt idx="7">
                  <c:v>1.01E-2</c:v>
                </c:pt>
                <c:pt idx="8">
                  <c:v>1.0200000000000001E-2</c:v>
                </c:pt>
                <c:pt idx="9">
                  <c:v>1.0200000000000001E-2</c:v>
                </c:pt>
                <c:pt idx="10">
                  <c:v>1.01E-2</c:v>
                </c:pt>
                <c:pt idx="11">
                  <c:v>9.8999999999999991E-3</c:v>
                </c:pt>
                <c:pt idx="12">
                  <c:v>9.8999999999999991E-3</c:v>
                </c:pt>
                <c:pt idx="13">
                  <c:v>9.8999999999999991E-3</c:v>
                </c:pt>
                <c:pt idx="14">
                  <c:v>9.8999999999999991E-3</c:v>
                </c:pt>
                <c:pt idx="15">
                  <c:v>0.01</c:v>
                </c:pt>
                <c:pt idx="16">
                  <c:v>1.01E-2</c:v>
                </c:pt>
                <c:pt idx="17">
                  <c:v>1.04E-2</c:v>
                </c:pt>
                <c:pt idx="18">
                  <c:v>1.04E-2</c:v>
                </c:pt>
                <c:pt idx="19">
                  <c:v>1.04E-2</c:v>
                </c:pt>
                <c:pt idx="20">
                  <c:v>1.06E-2</c:v>
                </c:pt>
                <c:pt idx="21">
                  <c:v>1.09E-2</c:v>
                </c:pt>
                <c:pt idx="22">
                  <c:v>1.0800000000000001E-2</c:v>
                </c:pt>
                <c:pt idx="23">
                  <c:v>1.06E-2</c:v>
                </c:pt>
                <c:pt idx="24">
                  <c:v>1.0500000000000001E-2</c:v>
                </c:pt>
                <c:pt idx="25">
                  <c:v>1.03E-2</c:v>
                </c:pt>
                <c:pt idx="26">
                  <c:v>1.04E-2</c:v>
                </c:pt>
                <c:pt idx="27">
                  <c:v>1.04E-2</c:v>
                </c:pt>
                <c:pt idx="28">
                  <c:v>1.04E-2</c:v>
                </c:pt>
                <c:pt idx="29">
                  <c:v>1.0200000000000001E-2</c:v>
                </c:pt>
                <c:pt idx="30">
                  <c:v>1.0200000000000001E-2</c:v>
                </c:pt>
                <c:pt idx="31">
                  <c:v>1.0200000000000001E-2</c:v>
                </c:pt>
                <c:pt idx="32">
                  <c:v>1.0200000000000001E-2</c:v>
                </c:pt>
                <c:pt idx="33">
                  <c:v>1.0200000000000001E-2</c:v>
                </c:pt>
                <c:pt idx="34">
                  <c:v>1.0200000000000001E-2</c:v>
                </c:pt>
                <c:pt idx="35">
                  <c:v>1.04E-2</c:v>
                </c:pt>
                <c:pt idx="36">
                  <c:v>1.0500000000000001E-2</c:v>
                </c:pt>
                <c:pt idx="37">
                  <c:v>1.1000000000000001E-2</c:v>
                </c:pt>
                <c:pt idx="38">
                  <c:v>1.1299999999999999E-2</c:v>
                </c:pt>
                <c:pt idx="39">
                  <c:v>1.15E-2</c:v>
                </c:pt>
                <c:pt idx="40">
                  <c:v>1.21E-2</c:v>
                </c:pt>
                <c:pt idx="41">
                  <c:v>1.3100000000000001E-2</c:v>
                </c:pt>
                <c:pt idx="42">
                  <c:v>1.3000000000000001E-2</c:v>
                </c:pt>
                <c:pt idx="43">
                  <c:v>1.3300000000000001E-2</c:v>
                </c:pt>
                <c:pt idx="44">
                  <c:v>1.32E-2</c:v>
                </c:pt>
                <c:pt idx="45">
                  <c:v>1.32E-2</c:v>
                </c:pt>
                <c:pt idx="46">
                  <c:v>1.3500000000000002E-2</c:v>
                </c:pt>
                <c:pt idx="47">
                  <c:v>1.49E-2</c:v>
                </c:pt>
                <c:pt idx="48">
                  <c:v>1.8799999999999997E-2</c:v>
                </c:pt>
                <c:pt idx="49">
                  <c:v>1.8700000000000001E-2</c:v>
                </c:pt>
                <c:pt idx="50">
                  <c:v>1.9599999999999999E-2</c:v>
                </c:pt>
                <c:pt idx="51">
                  <c:v>2.2200000000000001E-2</c:v>
                </c:pt>
                <c:pt idx="52">
                  <c:v>2.29E-2</c:v>
                </c:pt>
                <c:pt idx="53">
                  <c:v>2.5499999999999998E-2</c:v>
                </c:pt>
                <c:pt idx="54">
                  <c:v>2.7200000000000002E-2</c:v>
                </c:pt>
                <c:pt idx="55">
                  <c:v>3.0299999999999997E-2</c:v>
                </c:pt>
                <c:pt idx="56">
                  <c:v>3.5099999999999999E-2</c:v>
                </c:pt>
                <c:pt idx="57">
                  <c:v>3.8699999999999998E-2</c:v>
                </c:pt>
                <c:pt idx="58">
                  <c:v>4.0099999999999997E-2</c:v>
                </c:pt>
                <c:pt idx="59">
                  <c:v>3.8199999999999998E-2</c:v>
                </c:pt>
                <c:pt idx="60">
                  <c:v>3.5400000000000001E-2</c:v>
                </c:pt>
                <c:pt idx="61">
                  <c:v>3.3300000000000003E-2</c:v>
                </c:pt>
                <c:pt idx="62">
                  <c:v>3.2400000000000005E-2</c:v>
                </c:pt>
                <c:pt idx="63">
                  <c:v>3.15E-2</c:v>
                </c:pt>
                <c:pt idx="64">
                  <c:v>3.0499999999999999E-2</c:v>
                </c:pt>
                <c:pt idx="65">
                  <c:v>3.0499999999999999E-2</c:v>
                </c:pt>
                <c:pt idx="66">
                  <c:v>3.0600000000000002E-2</c:v>
                </c:pt>
                <c:pt idx="67">
                  <c:v>3.0800000000000001E-2</c:v>
                </c:pt>
                <c:pt idx="68">
                  <c:v>3.0299999999999997E-2</c:v>
                </c:pt>
                <c:pt idx="69">
                  <c:v>2.92E-2</c:v>
                </c:pt>
                <c:pt idx="70">
                  <c:v>2.8300000000000002E-2</c:v>
                </c:pt>
                <c:pt idx="71">
                  <c:v>2.6099999999999998E-2</c:v>
                </c:pt>
                <c:pt idx="72">
                  <c:v>2.46E-2</c:v>
                </c:pt>
                <c:pt idx="73">
                  <c:v>2.35E-2</c:v>
                </c:pt>
                <c:pt idx="74">
                  <c:v>2.3799999999999998E-2</c:v>
                </c:pt>
                <c:pt idx="75">
                  <c:v>2.3599999999999999E-2</c:v>
                </c:pt>
                <c:pt idx="76">
                  <c:v>2.3399999999999997E-2</c:v>
                </c:pt>
                <c:pt idx="77">
                  <c:v>2.3599999999999999E-2</c:v>
                </c:pt>
                <c:pt idx="78">
                  <c:v>2.41E-2</c:v>
                </c:pt>
                <c:pt idx="79">
                  <c:v>2.3900000000000001E-2</c:v>
                </c:pt>
                <c:pt idx="80">
                  <c:v>2.3599999999999999E-2</c:v>
                </c:pt>
                <c:pt idx="81">
                  <c:v>2.3599999999999999E-2</c:v>
                </c:pt>
                <c:pt idx="82">
                  <c:v>2.3399999999999997E-2</c:v>
                </c:pt>
                <c:pt idx="83">
                  <c:v>2.3399999999999997E-2</c:v>
                </c:pt>
                <c:pt idx="84">
                  <c:v>2.3099999999999999E-2</c:v>
                </c:pt>
                <c:pt idx="85">
                  <c:v>2.1700000000000001E-2</c:v>
                </c:pt>
                <c:pt idx="86">
                  <c:v>2.18E-2</c:v>
                </c:pt>
                <c:pt idx="87">
                  <c:v>2.2000000000000002E-2</c:v>
                </c:pt>
                <c:pt idx="88">
                  <c:v>2.18E-2</c:v>
                </c:pt>
                <c:pt idx="89">
                  <c:v>2.18E-2</c:v>
                </c:pt>
                <c:pt idx="90">
                  <c:v>2.2099999999999998E-2</c:v>
                </c:pt>
                <c:pt idx="91">
                  <c:v>2.2200000000000001E-2</c:v>
                </c:pt>
                <c:pt idx="92">
                  <c:v>2.23E-2</c:v>
                </c:pt>
                <c:pt idx="93">
                  <c:v>2.2200000000000001E-2</c:v>
                </c:pt>
                <c:pt idx="94">
                  <c:v>2.2099999999999998E-2</c:v>
                </c:pt>
                <c:pt idx="95">
                  <c:v>2.2099999999999998E-2</c:v>
                </c:pt>
                <c:pt idx="96">
                  <c:v>2.2000000000000002E-2</c:v>
                </c:pt>
                <c:pt idx="97">
                  <c:v>2.12E-2</c:v>
                </c:pt>
                <c:pt idx="98">
                  <c:v>2.06E-2</c:v>
                </c:pt>
                <c:pt idx="99">
                  <c:v>2.0099999999999996E-2</c:v>
                </c:pt>
                <c:pt idx="100">
                  <c:v>1.9799999999999998E-2</c:v>
                </c:pt>
                <c:pt idx="101">
                  <c:v>1.9699999999999999E-2</c:v>
                </c:pt>
                <c:pt idx="102">
                  <c:v>1.9599999999999999E-2</c:v>
                </c:pt>
                <c:pt idx="103">
                  <c:v>1.9199999999999998E-2</c:v>
                </c:pt>
                <c:pt idx="104">
                  <c:v>1.9E-2</c:v>
                </c:pt>
                <c:pt idx="105">
                  <c:v>1.8700000000000001E-2</c:v>
                </c:pt>
                <c:pt idx="106">
                  <c:v>1.8500000000000003E-2</c:v>
                </c:pt>
                <c:pt idx="107">
                  <c:v>1.8700000000000001E-2</c:v>
                </c:pt>
                <c:pt idx="108">
                  <c:v>1.8500000000000003E-2</c:v>
                </c:pt>
              </c:numCache>
            </c:numRef>
          </c:val>
          <c:smooth val="0"/>
          <c:extLst>
            <c:ext xmlns:c16="http://schemas.microsoft.com/office/drawing/2014/chart" uri="{C3380CC4-5D6E-409C-BE32-E72D297353CC}">
              <c16:uniqueId val="{00000000-347F-462E-8830-5FCD0E5D5C6E}"/>
            </c:ext>
          </c:extLst>
        </c:ser>
        <c:ser>
          <c:idx val="1"/>
          <c:order val="1"/>
          <c:tx>
            <c:v>High-yield bond spread (left axis)</c:v>
          </c:tx>
          <c:spPr>
            <a:ln w="28575" cap="rnd">
              <a:solidFill>
                <a:schemeClr val="tx1"/>
              </a:solidFill>
              <a:prstDash val="sysDash"/>
              <a:round/>
            </a:ln>
            <a:effectLst/>
          </c:spPr>
          <c:marker>
            <c:symbol val="none"/>
          </c:marker>
          <c:cat>
            <c:numRef>
              <c:f>'[1]Bond Spreads'!$E$615:$E$723</c:f>
              <c:numCache>
                <c:formatCode>General</c:formatCode>
                <c:ptCount val="109"/>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43890</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43982</c:v>
                </c:pt>
                <c:pt idx="108">
                  <c:v>43983</c:v>
                </c:pt>
              </c:numCache>
            </c:numRef>
          </c:cat>
          <c:val>
            <c:numRef>
              <c:f>'A2 Spreads SP500'!$C$615:$C$723</c:f>
              <c:numCache>
                <c:formatCode>0.00%</c:formatCode>
                <c:ptCount val="109"/>
                <c:pt idx="0">
                  <c:v>3.56E-2</c:v>
                </c:pt>
                <c:pt idx="1">
                  <c:v>3.61E-2</c:v>
                </c:pt>
                <c:pt idx="2">
                  <c:v>3.5699999999999996E-2</c:v>
                </c:pt>
                <c:pt idx="3">
                  <c:v>3.5400000000000001E-2</c:v>
                </c:pt>
                <c:pt idx="4">
                  <c:v>3.5000000000000003E-2</c:v>
                </c:pt>
                <c:pt idx="5">
                  <c:v>3.49E-2</c:v>
                </c:pt>
                <c:pt idx="6">
                  <c:v>3.4799999999999998E-2</c:v>
                </c:pt>
                <c:pt idx="7">
                  <c:v>3.4799999999999998E-2</c:v>
                </c:pt>
                <c:pt idx="8">
                  <c:v>3.4500000000000003E-2</c:v>
                </c:pt>
                <c:pt idx="9">
                  <c:v>3.44E-2</c:v>
                </c:pt>
                <c:pt idx="10">
                  <c:v>3.4200000000000001E-2</c:v>
                </c:pt>
                <c:pt idx="11">
                  <c:v>3.39E-2</c:v>
                </c:pt>
                <c:pt idx="12">
                  <c:v>3.3799999999999997E-2</c:v>
                </c:pt>
                <c:pt idx="13">
                  <c:v>3.4700000000000002E-2</c:v>
                </c:pt>
                <c:pt idx="14">
                  <c:v>3.49E-2</c:v>
                </c:pt>
                <c:pt idx="15">
                  <c:v>3.5799999999999998E-2</c:v>
                </c:pt>
                <c:pt idx="16">
                  <c:v>3.6799999999999999E-2</c:v>
                </c:pt>
                <c:pt idx="17">
                  <c:v>4.0300000000000002E-2</c:v>
                </c:pt>
                <c:pt idx="18">
                  <c:v>3.8599999999999995E-2</c:v>
                </c:pt>
                <c:pt idx="19">
                  <c:v>3.8300000000000001E-2</c:v>
                </c:pt>
                <c:pt idx="20">
                  <c:v>3.95E-2</c:v>
                </c:pt>
                <c:pt idx="21">
                  <c:v>4.0300000000000002E-2</c:v>
                </c:pt>
                <c:pt idx="22">
                  <c:v>3.9699999999999999E-2</c:v>
                </c:pt>
                <c:pt idx="23">
                  <c:v>3.85E-2</c:v>
                </c:pt>
                <c:pt idx="24">
                  <c:v>3.7499999999999999E-2</c:v>
                </c:pt>
                <c:pt idx="25">
                  <c:v>3.7000000000000005E-2</c:v>
                </c:pt>
                <c:pt idx="26">
                  <c:v>3.7499999999999999E-2</c:v>
                </c:pt>
                <c:pt idx="27">
                  <c:v>3.7499999999999999E-2</c:v>
                </c:pt>
                <c:pt idx="28">
                  <c:v>3.6499999999999998E-2</c:v>
                </c:pt>
                <c:pt idx="29">
                  <c:v>3.5900000000000001E-2</c:v>
                </c:pt>
                <c:pt idx="30">
                  <c:v>3.5699999999999996E-2</c:v>
                </c:pt>
                <c:pt idx="31">
                  <c:v>3.56E-2</c:v>
                </c:pt>
                <c:pt idx="32">
                  <c:v>3.56E-2</c:v>
                </c:pt>
                <c:pt idx="33">
                  <c:v>3.61E-2</c:v>
                </c:pt>
                <c:pt idx="34">
                  <c:v>3.5699999999999996E-2</c:v>
                </c:pt>
                <c:pt idx="35">
                  <c:v>3.6200000000000003E-2</c:v>
                </c:pt>
                <c:pt idx="36">
                  <c:v>3.6600000000000001E-2</c:v>
                </c:pt>
                <c:pt idx="37">
                  <c:v>4.0300000000000002E-2</c:v>
                </c:pt>
                <c:pt idx="38">
                  <c:v>4.1799999999999997E-2</c:v>
                </c:pt>
                <c:pt idx="39">
                  <c:v>4.2699999999999995E-2</c:v>
                </c:pt>
                <c:pt idx="40">
                  <c:v>4.6199999999999998E-2</c:v>
                </c:pt>
                <c:pt idx="41">
                  <c:v>5.04E-2</c:v>
                </c:pt>
                <c:pt idx="42">
                  <c:v>5.0599999999999999E-2</c:v>
                </c:pt>
                <c:pt idx="43">
                  <c:v>4.9699999999999994E-2</c:v>
                </c:pt>
                <c:pt idx="44">
                  <c:v>4.8399999999999999E-2</c:v>
                </c:pt>
                <c:pt idx="45">
                  <c:v>4.7500000000000001E-2</c:v>
                </c:pt>
                <c:pt idx="46">
                  <c:v>5.0499999999999996E-2</c:v>
                </c:pt>
                <c:pt idx="47">
                  <c:v>5.6399999999999999E-2</c:v>
                </c:pt>
                <c:pt idx="48">
                  <c:v>6.6799999999999998E-2</c:v>
                </c:pt>
                <c:pt idx="49">
                  <c:v>6.3799999999999996E-2</c:v>
                </c:pt>
                <c:pt idx="50">
                  <c:v>6.6100000000000006E-2</c:v>
                </c:pt>
                <c:pt idx="51">
                  <c:v>7.4200000000000002E-2</c:v>
                </c:pt>
                <c:pt idx="52">
                  <c:v>7.3099999999999998E-2</c:v>
                </c:pt>
                <c:pt idx="53">
                  <c:v>8.3800000000000013E-2</c:v>
                </c:pt>
                <c:pt idx="54">
                  <c:v>8.4100000000000008E-2</c:v>
                </c:pt>
                <c:pt idx="55">
                  <c:v>9.0399999999999994E-2</c:v>
                </c:pt>
                <c:pt idx="56">
                  <c:v>9.820000000000001E-2</c:v>
                </c:pt>
                <c:pt idx="57">
                  <c:v>0.1009</c:v>
                </c:pt>
                <c:pt idx="58">
                  <c:v>0.10869999999999999</c:v>
                </c:pt>
                <c:pt idx="59">
                  <c:v>0.10550000000000001</c:v>
                </c:pt>
                <c:pt idx="60">
                  <c:v>0.1011</c:v>
                </c:pt>
                <c:pt idx="61">
                  <c:v>9.2899999999999996E-2</c:v>
                </c:pt>
                <c:pt idx="62">
                  <c:v>8.9900000000000008E-2</c:v>
                </c:pt>
                <c:pt idx="63">
                  <c:v>8.8200000000000001E-2</c:v>
                </c:pt>
                <c:pt idx="64">
                  <c:v>8.77E-2</c:v>
                </c:pt>
                <c:pt idx="65">
                  <c:v>9.11E-2</c:v>
                </c:pt>
                <c:pt idx="66">
                  <c:v>9.1700000000000004E-2</c:v>
                </c:pt>
                <c:pt idx="67">
                  <c:v>9.4299999999999995E-2</c:v>
                </c:pt>
                <c:pt idx="68">
                  <c:v>9.2600000000000002E-2</c:v>
                </c:pt>
                <c:pt idx="69">
                  <c:v>8.8800000000000004E-2</c:v>
                </c:pt>
                <c:pt idx="70">
                  <c:v>8.8100000000000012E-2</c:v>
                </c:pt>
                <c:pt idx="71">
                  <c:v>7.9600000000000004E-2</c:v>
                </c:pt>
                <c:pt idx="72">
                  <c:v>7.6999999999999999E-2</c:v>
                </c:pt>
                <c:pt idx="73">
                  <c:v>7.3499999999999996E-2</c:v>
                </c:pt>
                <c:pt idx="74">
                  <c:v>7.6399999999999996E-2</c:v>
                </c:pt>
                <c:pt idx="75">
                  <c:v>7.5800000000000006E-2</c:v>
                </c:pt>
                <c:pt idx="76">
                  <c:v>7.3099999999999998E-2</c:v>
                </c:pt>
                <c:pt idx="77">
                  <c:v>7.5199999999999989E-2</c:v>
                </c:pt>
                <c:pt idx="78">
                  <c:v>7.9000000000000001E-2</c:v>
                </c:pt>
                <c:pt idx="79">
                  <c:v>7.85E-2</c:v>
                </c:pt>
                <c:pt idx="80">
                  <c:v>7.8700000000000006E-2</c:v>
                </c:pt>
                <c:pt idx="81">
                  <c:v>8.0299999999999996E-2</c:v>
                </c:pt>
                <c:pt idx="82">
                  <c:v>8.0100000000000005E-2</c:v>
                </c:pt>
                <c:pt idx="83">
                  <c:v>8.0199999999999994E-2</c:v>
                </c:pt>
                <c:pt idx="84">
                  <c:v>7.8700000000000006E-2</c:v>
                </c:pt>
                <c:pt idx="85">
                  <c:v>7.6299999999999993E-2</c:v>
                </c:pt>
                <c:pt idx="86">
                  <c:v>7.6999999999999999E-2</c:v>
                </c:pt>
                <c:pt idx="87">
                  <c:v>7.7899999999999997E-2</c:v>
                </c:pt>
                <c:pt idx="88">
                  <c:v>7.5999999999999998E-2</c:v>
                </c:pt>
                <c:pt idx="89">
                  <c:v>7.5999999999999998E-2</c:v>
                </c:pt>
                <c:pt idx="90">
                  <c:v>7.5999999999999998E-2</c:v>
                </c:pt>
                <c:pt idx="91">
                  <c:v>7.5199999999999989E-2</c:v>
                </c:pt>
                <c:pt idx="92">
                  <c:v>7.51E-2</c:v>
                </c:pt>
                <c:pt idx="93">
                  <c:v>7.4200000000000002E-2</c:v>
                </c:pt>
                <c:pt idx="94">
                  <c:v>7.6100000000000001E-2</c:v>
                </c:pt>
                <c:pt idx="95">
                  <c:v>7.7699999999999991E-2</c:v>
                </c:pt>
                <c:pt idx="96">
                  <c:v>7.7800000000000008E-2</c:v>
                </c:pt>
                <c:pt idx="97">
                  <c:v>7.4099999999999999E-2</c:v>
                </c:pt>
                <c:pt idx="98">
                  <c:v>7.3499999999999996E-2</c:v>
                </c:pt>
                <c:pt idx="99">
                  <c:v>7.1599999999999997E-2</c:v>
                </c:pt>
                <c:pt idx="100">
                  <c:v>7.0800000000000002E-2</c:v>
                </c:pt>
                <c:pt idx="101">
                  <c:v>7.0599999999999996E-2</c:v>
                </c:pt>
                <c:pt idx="102">
                  <c:v>7.0599999999999996E-2</c:v>
                </c:pt>
                <c:pt idx="103">
                  <c:v>6.7500000000000004E-2</c:v>
                </c:pt>
                <c:pt idx="104">
                  <c:v>6.7000000000000004E-2</c:v>
                </c:pt>
                <c:pt idx="105">
                  <c:v>6.6000000000000003E-2</c:v>
                </c:pt>
                <c:pt idx="106">
                  <c:v>6.7099999999999993E-2</c:v>
                </c:pt>
                <c:pt idx="107">
                  <c:v>6.54E-2</c:v>
                </c:pt>
                <c:pt idx="108">
                  <c:v>6.4299999999999996E-2</c:v>
                </c:pt>
              </c:numCache>
            </c:numRef>
          </c:val>
          <c:smooth val="0"/>
          <c:extLst>
            <c:ext xmlns:c16="http://schemas.microsoft.com/office/drawing/2014/chart" uri="{C3380CC4-5D6E-409C-BE32-E72D297353CC}">
              <c16:uniqueId val="{00000001-347F-462E-8830-5FCD0E5D5C6E}"/>
            </c:ext>
          </c:extLst>
        </c:ser>
        <c:dLbls>
          <c:showLegendKey val="0"/>
          <c:showVal val="0"/>
          <c:showCatName val="0"/>
          <c:showSerName val="0"/>
          <c:showPercent val="0"/>
          <c:showBubbleSize val="0"/>
        </c:dLbls>
        <c:marker val="1"/>
        <c:smooth val="0"/>
        <c:axId val="2057818144"/>
        <c:axId val="2057814400"/>
      </c:lineChart>
      <c:lineChart>
        <c:grouping val="standard"/>
        <c:varyColors val="0"/>
        <c:ser>
          <c:idx val="2"/>
          <c:order val="2"/>
          <c:tx>
            <c:v>S&amp;P500 Index (right axis)</c:v>
          </c:tx>
          <c:spPr>
            <a:ln w="28575" cap="rnd">
              <a:solidFill>
                <a:schemeClr val="tx1"/>
              </a:solidFill>
              <a:round/>
            </a:ln>
            <a:effectLst/>
          </c:spPr>
          <c:marker>
            <c:symbol val="none"/>
          </c:marker>
          <c:cat>
            <c:numRef>
              <c:f>'A2 Spreads SP500'!$D$615:$D$723</c:f>
              <c:numCache>
                <c:formatCode>General</c:formatCode>
                <c:ptCount val="109"/>
                <c:pt idx="0" formatCode="d\-mmm">
                  <c:v>44563</c:v>
                </c:pt>
                <c:pt idx="22" formatCode="d\-mmm">
                  <c:v>44595</c:v>
                </c:pt>
                <c:pt idx="34" formatCode="d\-mmm">
                  <c:v>44611</c:v>
                </c:pt>
                <c:pt idx="43" formatCode="d\-mmm">
                  <c:v>44623</c:v>
                </c:pt>
                <c:pt idx="58" formatCode="d\-mmm">
                  <c:v>44643</c:v>
                </c:pt>
                <c:pt idx="65" formatCode="d\-mmm">
                  <c:v>44652</c:v>
                </c:pt>
                <c:pt idx="74" formatCode="d\-mmm">
                  <c:v>44666</c:v>
                </c:pt>
                <c:pt idx="86" formatCode="d\-mmm">
                  <c:v>44682</c:v>
                </c:pt>
                <c:pt idx="96" formatCode="d\-mmm">
                  <c:v>44696</c:v>
                </c:pt>
                <c:pt idx="108" formatCode="d\-mmm">
                  <c:v>44713</c:v>
                </c:pt>
              </c:numCache>
            </c:numRef>
          </c:cat>
          <c:val>
            <c:numRef>
              <c:f>'A2 Spreads SP500'!$K$615:$K$723</c:f>
              <c:numCache>
                <c:formatCode>#,##0.00</c:formatCode>
                <c:ptCount val="109"/>
                <c:pt idx="0">
                  <c:v>3257.85</c:v>
                </c:pt>
                <c:pt idx="1">
                  <c:v>3234.85</c:v>
                </c:pt>
                <c:pt idx="2">
                  <c:v>3246.28</c:v>
                </c:pt>
                <c:pt idx="3">
                  <c:v>3237.18</c:v>
                </c:pt>
                <c:pt idx="4">
                  <c:v>3253.05</c:v>
                </c:pt>
                <c:pt idx="5">
                  <c:v>3274.7</c:v>
                </c:pt>
                <c:pt idx="6">
                  <c:v>3265.35</c:v>
                </c:pt>
                <c:pt idx="7">
                  <c:v>3288.13</c:v>
                </c:pt>
                <c:pt idx="8">
                  <c:v>3283.15</c:v>
                </c:pt>
                <c:pt idx="9">
                  <c:v>3289.29</c:v>
                </c:pt>
                <c:pt idx="10">
                  <c:v>3316.81</c:v>
                </c:pt>
                <c:pt idx="11">
                  <c:v>3329.62</c:v>
                </c:pt>
                <c:pt idx="12">
                  <c:v>3325.6849999999999</c:v>
                </c:pt>
                <c:pt idx="13">
                  <c:v>3320.79</c:v>
                </c:pt>
                <c:pt idx="14">
                  <c:v>3321.75</c:v>
                </c:pt>
                <c:pt idx="15">
                  <c:v>3325.54</c:v>
                </c:pt>
                <c:pt idx="16">
                  <c:v>3295.47</c:v>
                </c:pt>
                <c:pt idx="17">
                  <c:v>3243.63</c:v>
                </c:pt>
                <c:pt idx="18">
                  <c:v>3276.24</c:v>
                </c:pt>
                <c:pt idx="19">
                  <c:v>3273.4</c:v>
                </c:pt>
                <c:pt idx="20">
                  <c:v>3283.66</c:v>
                </c:pt>
                <c:pt idx="21">
                  <c:v>3225.52</c:v>
                </c:pt>
                <c:pt idx="22">
                  <c:v>3248.92</c:v>
                </c:pt>
                <c:pt idx="23">
                  <c:v>3297.59</c:v>
                </c:pt>
                <c:pt idx="24">
                  <c:v>3334.69</c:v>
                </c:pt>
                <c:pt idx="25">
                  <c:v>3345.78</c:v>
                </c:pt>
                <c:pt idx="26">
                  <c:v>3327.71</c:v>
                </c:pt>
                <c:pt idx="27">
                  <c:v>3352.09</c:v>
                </c:pt>
                <c:pt idx="28">
                  <c:v>3357.75</c:v>
                </c:pt>
                <c:pt idx="29">
                  <c:v>3379.45</c:v>
                </c:pt>
                <c:pt idx="30">
                  <c:v>3373.94</c:v>
                </c:pt>
                <c:pt idx="31">
                  <c:v>3380.16</c:v>
                </c:pt>
                <c:pt idx="32">
                  <c:v>3383.1549999999997</c:v>
                </c:pt>
                <c:pt idx="33">
                  <c:v>3370.29</c:v>
                </c:pt>
                <c:pt idx="34">
                  <c:v>3386.15</c:v>
                </c:pt>
                <c:pt idx="35">
                  <c:v>3373.23</c:v>
                </c:pt>
                <c:pt idx="36">
                  <c:v>3337.75</c:v>
                </c:pt>
                <c:pt idx="37">
                  <c:v>3225.89</c:v>
                </c:pt>
                <c:pt idx="38">
                  <c:v>3128.21</c:v>
                </c:pt>
                <c:pt idx="39">
                  <c:v>3116.39</c:v>
                </c:pt>
                <c:pt idx="40">
                  <c:v>2978.76</c:v>
                </c:pt>
                <c:pt idx="41">
                  <c:v>2954.22</c:v>
                </c:pt>
                <c:pt idx="42">
                  <c:v>2978.7950000000001</c:v>
                </c:pt>
                <c:pt idx="43">
                  <c:v>3090.23</c:v>
                </c:pt>
                <c:pt idx="44">
                  <c:v>3003.37</c:v>
                </c:pt>
                <c:pt idx="45">
                  <c:v>3130.12</c:v>
                </c:pt>
                <c:pt idx="46">
                  <c:v>3023.94</c:v>
                </c:pt>
                <c:pt idx="47">
                  <c:v>2972.37</c:v>
                </c:pt>
                <c:pt idx="48">
                  <c:v>2746.56</c:v>
                </c:pt>
                <c:pt idx="49">
                  <c:v>2882.23</c:v>
                </c:pt>
                <c:pt idx="50">
                  <c:v>2741.38</c:v>
                </c:pt>
                <c:pt idx="51">
                  <c:v>2480.64</c:v>
                </c:pt>
                <c:pt idx="52">
                  <c:v>2711.02</c:v>
                </c:pt>
                <c:pt idx="53">
                  <c:v>2386.13</c:v>
                </c:pt>
                <c:pt idx="54">
                  <c:v>2529.19</c:v>
                </c:pt>
                <c:pt idx="55">
                  <c:v>2398.1</c:v>
                </c:pt>
                <c:pt idx="56">
                  <c:v>2409.39</c:v>
                </c:pt>
                <c:pt idx="57">
                  <c:v>2304.92</c:v>
                </c:pt>
                <c:pt idx="58">
                  <c:v>2237.4</c:v>
                </c:pt>
                <c:pt idx="59">
                  <c:v>2447.33</c:v>
                </c:pt>
                <c:pt idx="60">
                  <c:v>2475.56</c:v>
                </c:pt>
                <c:pt idx="61">
                  <c:v>2630.07</c:v>
                </c:pt>
                <c:pt idx="62">
                  <c:v>2541.4699999999998</c:v>
                </c:pt>
                <c:pt idx="63">
                  <c:v>2626.65</c:v>
                </c:pt>
                <c:pt idx="64">
                  <c:v>2584.59</c:v>
                </c:pt>
                <c:pt idx="65">
                  <c:v>2470.5</c:v>
                </c:pt>
                <c:pt idx="66">
                  <c:v>2526.9</c:v>
                </c:pt>
                <c:pt idx="67">
                  <c:v>2488.65</c:v>
                </c:pt>
                <c:pt idx="68">
                  <c:v>2663.68</c:v>
                </c:pt>
                <c:pt idx="69">
                  <c:v>2659.41</c:v>
                </c:pt>
                <c:pt idx="70">
                  <c:v>2749.98</c:v>
                </c:pt>
                <c:pt idx="71">
                  <c:v>2789.82</c:v>
                </c:pt>
                <c:pt idx="72">
                  <c:v>2761.63</c:v>
                </c:pt>
                <c:pt idx="73">
                  <c:v>2846.06</c:v>
                </c:pt>
                <c:pt idx="74">
                  <c:v>2783.36</c:v>
                </c:pt>
                <c:pt idx="75">
                  <c:v>2799.55</c:v>
                </c:pt>
                <c:pt idx="76">
                  <c:v>2874.56</c:v>
                </c:pt>
                <c:pt idx="77">
                  <c:v>2823.16</c:v>
                </c:pt>
                <c:pt idx="78">
                  <c:v>2736.56</c:v>
                </c:pt>
                <c:pt idx="79">
                  <c:v>2799.31</c:v>
                </c:pt>
                <c:pt idx="80">
                  <c:v>2797.8</c:v>
                </c:pt>
                <c:pt idx="81">
                  <c:v>2836.74</c:v>
                </c:pt>
                <c:pt idx="82">
                  <c:v>2878.48</c:v>
                </c:pt>
                <c:pt idx="83">
                  <c:v>2863.39</c:v>
                </c:pt>
                <c:pt idx="84">
                  <c:v>2939.51</c:v>
                </c:pt>
                <c:pt idx="85">
                  <c:v>2912.43</c:v>
                </c:pt>
                <c:pt idx="86">
                  <c:v>2830.71</c:v>
                </c:pt>
                <c:pt idx="87">
                  <c:v>2842.74</c:v>
                </c:pt>
                <c:pt idx="88">
                  <c:v>2868.44</c:v>
                </c:pt>
                <c:pt idx="89">
                  <c:v>2848.42</c:v>
                </c:pt>
                <c:pt idx="90">
                  <c:v>2881.19</c:v>
                </c:pt>
                <c:pt idx="91">
                  <c:v>2929.8</c:v>
                </c:pt>
                <c:pt idx="92">
                  <c:v>2930.19</c:v>
                </c:pt>
                <c:pt idx="93">
                  <c:v>2870.12</c:v>
                </c:pt>
                <c:pt idx="94">
                  <c:v>2820</c:v>
                </c:pt>
                <c:pt idx="95">
                  <c:v>2852.5</c:v>
                </c:pt>
                <c:pt idx="96">
                  <c:v>2863.7</c:v>
                </c:pt>
                <c:pt idx="97">
                  <c:v>2953.91</c:v>
                </c:pt>
                <c:pt idx="98">
                  <c:v>2922.94</c:v>
                </c:pt>
                <c:pt idx="99">
                  <c:v>2971.61</c:v>
                </c:pt>
                <c:pt idx="100">
                  <c:v>2948.51</c:v>
                </c:pt>
                <c:pt idx="101">
                  <c:v>2955.45</c:v>
                </c:pt>
                <c:pt idx="102">
                  <c:v>2973.6099999999997</c:v>
                </c:pt>
                <c:pt idx="103">
                  <c:v>2991.77</c:v>
                </c:pt>
                <c:pt idx="104">
                  <c:v>3036.13</c:v>
                </c:pt>
                <c:pt idx="105">
                  <c:v>3029.73</c:v>
                </c:pt>
                <c:pt idx="106">
                  <c:v>3044.31</c:v>
                </c:pt>
                <c:pt idx="107">
                  <c:v>3050.02</c:v>
                </c:pt>
                <c:pt idx="108">
                  <c:v>3055.73</c:v>
                </c:pt>
              </c:numCache>
            </c:numRef>
          </c:val>
          <c:smooth val="0"/>
          <c:extLst>
            <c:ext xmlns:c16="http://schemas.microsoft.com/office/drawing/2014/chart" uri="{C3380CC4-5D6E-409C-BE32-E72D297353CC}">
              <c16:uniqueId val="{00000002-347F-462E-8830-5FCD0E5D5C6E}"/>
            </c:ext>
          </c:extLst>
        </c:ser>
        <c:dLbls>
          <c:showLegendKey val="0"/>
          <c:showVal val="0"/>
          <c:showCatName val="0"/>
          <c:showSerName val="0"/>
          <c:showPercent val="0"/>
          <c:showBubbleSize val="0"/>
        </c:dLbls>
        <c:marker val="1"/>
        <c:smooth val="0"/>
        <c:axId val="302536176"/>
        <c:axId val="302538672"/>
      </c:lineChart>
      <c:catAx>
        <c:axId val="2057818144"/>
        <c:scaling>
          <c:orientation val="minMax"/>
        </c:scaling>
        <c:delete val="0"/>
        <c:axPos val="b"/>
        <c:numFmt formatCode="[$-409]d\-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814400"/>
        <c:crosses val="autoZero"/>
        <c:auto val="1"/>
        <c:lblAlgn val="ctr"/>
        <c:lblOffset val="100"/>
        <c:noMultiLvlLbl val="1"/>
      </c:catAx>
      <c:valAx>
        <c:axId val="205781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Yield Spreads (Whole 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818144"/>
        <c:crosses val="autoZero"/>
        <c:crossBetween val="between"/>
      </c:valAx>
      <c:valAx>
        <c:axId val="302538672"/>
        <c:scaling>
          <c:orientation val="minMax"/>
          <c:min val="2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S&amp;P500 Index</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2536176"/>
        <c:crosses val="max"/>
        <c:crossBetween val="between"/>
      </c:valAx>
      <c:dateAx>
        <c:axId val="302536176"/>
        <c:scaling>
          <c:orientation val="minMax"/>
        </c:scaling>
        <c:delete val="1"/>
        <c:axPos val="b"/>
        <c:numFmt formatCode="d\-mmm" sourceLinked="1"/>
        <c:majorTickMark val="out"/>
        <c:minorTickMark val="none"/>
        <c:tickLblPos val="nextTo"/>
        <c:crossAx val="30253867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Span of the Pandemic-Induced Crisis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3"/>
          <c:tx>
            <c:v>U.S. COVID Deaths (Right Axis)</c:v>
          </c:tx>
          <c:spPr>
            <a:pattFill prst="dkHorz">
              <a:fgClr>
                <a:schemeClr val="bg1">
                  <a:lumMod val="65000"/>
                </a:schemeClr>
              </a:fgClr>
              <a:bgClr>
                <a:schemeClr val="bg1"/>
              </a:bgClr>
            </a:pattFill>
            <a:ln>
              <a:noFill/>
            </a:ln>
            <a:effectLst/>
          </c:spPr>
          <c:invertIfNegative val="0"/>
          <c:cat>
            <c:strRef>
              <c:f>'[2]A6 Span of Crisis'!$C$15:$C$47</c:f>
              <c:strCache>
                <c:ptCount val="33"/>
                <c:pt idx="0">
                  <c:v>2020-Jan</c:v>
                </c:pt>
                <c:pt idx="1">
                  <c:v>Feb</c:v>
                </c:pt>
                <c:pt idx="2">
                  <c:v>Mar</c:v>
                </c:pt>
                <c:pt idx="3">
                  <c:v>Apr</c:v>
                </c:pt>
                <c:pt idx="4">
                  <c:v>May</c:v>
                </c:pt>
                <c:pt idx="5">
                  <c:v>Jun</c:v>
                </c:pt>
                <c:pt idx="6">
                  <c:v>Jul</c:v>
                </c:pt>
                <c:pt idx="7">
                  <c:v>Aug</c:v>
                </c:pt>
                <c:pt idx="8">
                  <c:v>Sep</c:v>
                </c:pt>
                <c:pt idx="9">
                  <c:v>Oct</c:v>
                </c:pt>
                <c:pt idx="10">
                  <c:v>Nov</c:v>
                </c:pt>
                <c:pt idx="11">
                  <c:v>Dec</c:v>
                </c:pt>
                <c:pt idx="12">
                  <c:v>2021-Jan</c:v>
                </c:pt>
                <c:pt idx="13">
                  <c:v>Feb</c:v>
                </c:pt>
                <c:pt idx="14">
                  <c:v>Mar</c:v>
                </c:pt>
                <c:pt idx="15">
                  <c:v>Apr</c:v>
                </c:pt>
                <c:pt idx="16">
                  <c:v>May</c:v>
                </c:pt>
                <c:pt idx="17">
                  <c:v>Jun</c:v>
                </c:pt>
                <c:pt idx="18">
                  <c:v>Jul</c:v>
                </c:pt>
                <c:pt idx="19">
                  <c:v>Aug</c:v>
                </c:pt>
                <c:pt idx="20">
                  <c:v>Sep</c:v>
                </c:pt>
                <c:pt idx="21">
                  <c:v>Oct</c:v>
                </c:pt>
                <c:pt idx="22">
                  <c:v>Nov</c:v>
                </c:pt>
                <c:pt idx="23">
                  <c:v>Dec</c:v>
                </c:pt>
                <c:pt idx="24">
                  <c:v>2022-Jan</c:v>
                </c:pt>
                <c:pt idx="25">
                  <c:v>Feb</c:v>
                </c:pt>
                <c:pt idx="26">
                  <c:v>Mar</c:v>
                </c:pt>
                <c:pt idx="27">
                  <c:v>Apr</c:v>
                </c:pt>
                <c:pt idx="28">
                  <c:v>May</c:v>
                </c:pt>
                <c:pt idx="29">
                  <c:v>Jun</c:v>
                </c:pt>
                <c:pt idx="30">
                  <c:v>Jul</c:v>
                </c:pt>
                <c:pt idx="31">
                  <c:v>Aug</c:v>
                </c:pt>
                <c:pt idx="32">
                  <c:v>Sep</c:v>
                </c:pt>
              </c:strCache>
            </c:strRef>
          </c:cat>
          <c:val>
            <c:numRef>
              <c:f>'A5 Span of Crisis'!$J$15:$J$47</c:f>
              <c:numCache>
                <c:formatCode>_(* #,##0_);_(* \(#,##0\);_(* "-"??_);_(@_)</c:formatCode>
                <c:ptCount val="33"/>
                <c:pt idx="0">
                  <c:v>6</c:v>
                </c:pt>
                <c:pt idx="1">
                  <c:v>25</c:v>
                </c:pt>
                <c:pt idx="2">
                  <c:v>3912</c:v>
                </c:pt>
                <c:pt idx="3">
                  <c:v>58266</c:v>
                </c:pt>
                <c:pt idx="4">
                  <c:v>33907</c:v>
                </c:pt>
                <c:pt idx="5">
                  <c:v>16911</c:v>
                </c:pt>
                <c:pt idx="6">
                  <c:v>25791</c:v>
                </c:pt>
                <c:pt idx="7">
                  <c:v>27284</c:v>
                </c:pt>
                <c:pt idx="8">
                  <c:v>18234</c:v>
                </c:pt>
                <c:pt idx="9">
                  <c:v>23058</c:v>
                </c:pt>
                <c:pt idx="10">
                  <c:v>48413</c:v>
                </c:pt>
                <c:pt idx="11">
                  <c:v>85259</c:v>
                </c:pt>
                <c:pt idx="12">
                  <c:v>95859</c:v>
                </c:pt>
                <c:pt idx="13">
                  <c:v>50127</c:v>
                </c:pt>
                <c:pt idx="14">
                  <c:v>21850</c:v>
                </c:pt>
                <c:pt idx="15">
                  <c:v>17612</c:v>
                </c:pt>
                <c:pt idx="16">
                  <c:v>13737</c:v>
                </c:pt>
                <c:pt idx="17">
                  <c:v>7823</c:v>
                </c:pt>
                <c:pt idx="18">
                  <c:v>10541</c:v>
                </c:pt>
                <c:pt idx="19">
                  <c:v>42337</c:v>
                </c:pt>
                <c:pt idx="20">
                  <c:v>60603</c:v>
                </c:pt>
                <c:pt idx="21">
                  <c:v>38029</c:v>
                </c:pt>
                <c:pt idx="22">
                  <c:v>29699</c:v>
                </c:pt>
                <c:pt idx="23">
                  <c:v>39277</c:v>
                </c:pt>
                <c:pt idx="24">
                  <c:v>76480</c:v>
                </c:pt>
                <c:pt idx="25">
                  <c:v>53797</c:v>
                </c:pt>
                <c:pt idx="26">
                  <c:v>16009</c:v>
                </c:pt>
                <c:pt idx="27">
                  <c:v>5683</c:v>
                </c:pt>
                <c:pt idx="28">
                  <c:v>6727</c:v>
                </c:pt>
                <c:pt idx="29">
                  <c:v>8511</c:v>
                </c:pt>
                <c:pt idx="30">
                  <c:v>11763</c:v>
                </c:pt>
                <c:pt idx="31">
                  <c:v>12000</c:v>
                </c:pt>
                <c:pt idx="32">
                  <c:v>8063</c:v>
                </c:pt>
              </c:numCache>
            </c:numRef>
          </c:val>
          <c:extLst>
            <c:ext xmlns:c16="http://schemas.microsoft.com/office/drawing/2014/chart" uri="{C3380CC4-5D6E-409C-BE32-E72D297353CC}">
              <c16:uniqueId val="{00000000-57D4-4E3D-80C8-BD42C12686D5}"/>
            </c:ext>
          </c:extLst>
        </c:ser>
        <c:ser>
          <c:idx val="0"/>
          <c:order val="4"/>
          <c:tx>
            <c:strRef>
              <c:f>'A5 Span of Crisis'!$K$10</c:f>
              <c:strCache>
                <c:ptCount val="1"/>
                <c:pt idx="0">
                  <c:v>Recession (Shaded)</c:v>
                </c:pt>
              </c:strCache>
            </c:strRef>
          </c:tx>
          <c:spPr>
            <a:solidFill>
              <a:schemeClr val="accent1"/>
            </a:solidFill>
            <a:ln>
              <a:noFill/>
            </a:ln>
            <a:effectLst/>
          </c:spPr>
          <c:invertIfNegative val="0"/>
          <c:cat>
            <c:strRef>
              <c:f>'[2]A6 Span of Crisis'!$C$15:$C$47</c:f>
              <c:strCache>
                <c:ptCount val="33"/>
                <c:pt idx="0">
                  <c:v>2020-Jan</c:v>
                </c:pt>
                <c:pt idx="1">
                  <c:v>Feb</c:v>
                </c:pt>
                <c:pt idx="2">
                  <c:v>Mar</c:v>
                </c:pt>
                <c:pt idx="3">
                  <c:v>Apr</c:v>
                </c:pt>
                <c:pt idx="4">
                  <c:v>May</c:v>
                </c:pt>
                <c:pt idx="5">
                  <c:v>Jun</c:v>
                </c:pt>
                <c:pt idx="6">
                  <c:v>Jul</c:v>
                </c:pt>
                <c:pt idx="7">
                  <c:v>Aug</c:v>
                </c:pt>
                <c:pt idx="8">
                  <c:v>Sep</c:v>
                </c:pt>
                <c:pt idx="9">
                  <c:v>Oct</c:v>
                </c:pt>
                <c:pt idx="10">
                  <c:v>Nov</c:v>
                </c:pt>
                <c:pt idx="11">
                  <c:v>Dec</c:v>
                </c:pt>
                <c:pt idx="12">
                  <c:v>2021-Jan</c:v>
                </c:pt>
                <c:pt idx="13">
                  <c:v>Feb</c:v>
                </c:pt>
                <c:pt idx="14">
                  <c:v>Mar</c:v>
                </c:pt>
                <c:pt idx="15">
                  <c:v>Apr</c:v>
                </c:pt>
                <c:pt idx="16">
                  <c:v>May</c:v>
                </c:pt>
                <c:pt idx="17">
                  <c:v>Jun</c:v>
                </c:pt>
                <c:pt idx="18">
                  <c:v>Jul</c:v>
                </c:pt>
                <c:pt idx="19">
                  <c:v>Aug</c:v>
                </c:pt>
                <c:pt idx="20">
                  <c:v>Sep</c:v>
                </c:pt>
                <c:pt idx="21">
                  <c:v>Oct</c:v>
                </c:pt>
                <c:pt idx="22">
                  <c:v>Nov</c:v>
                </c:pt>
                <c:pt idx="23">
                  <c:v>Dec</c:v>
                </c:pt>
                <c:pt idx="24">
                  <c:v>2022-Jan</c:v>
                </c:pt>
                <c:pt idx="25">
                  <c:v>Feb</c:v>
                </c:pt>
                <c:pt idx="26">
                  <c:v>Mar</c:v>
                </c:pt>
                <c:pt idx="27">
                  <c:v>Apr</c:v>
                </c:pt>
                <c:pt idx="28">
                  <c:v>May</c:v>
                </c:pt>
                <c:pt idx="29">
                  <c:v>Jun</c:v>
                </c:pt>
                <c:pt idx="30">
                  <c:v>Jul</c:v>
                </c:pt>
                <c:pt idx="31">
                  <c:v>Aug</c:v>
                </c:pt>
                <c:pt idx="32">
                  <c:v>Sep</c:v>
                </c:pt>
              </c:strCache>
            </c:strRef>
          </c:cat>
          <c:val>
            <c:numRef>
              <c:f>'[2]A6 Span of Crisis'!$K$15:$K$47</c:f>
              <c:numCache>
                <c:formatCode>General</c:formatCode>
                <c:ptCount val="33"/>
                <c:pt idx="0">
                  <c:v>0</c:v>
                </c:pt>
                <c:pt idx="1">
                  <c:v>120000</c:v>
                </c:pt>
                <c:pt idx="2">
                  <c:v>120000</c:v>
                </c:pt>
                <c:pt idx="3">
                  <c:v>120000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57D4-4E3D-80C8-BD42C12686D5}"/>
            </c:ext>
          </c:extLst>
        </c:ser>
        <c:dLbls>
          <c:showLegendKey val="0"/>
          <c:showVal val="0"/>
          <c:showCatName val="0"/>
          <c:showSerName val="0"/>
          <c:showPercent val="0"/>
          <c:showBubbleSize val="0"/>
        </c:dLbls>
        <c:gapWidth val="150"/>
        <c:axId val="1191714864"/>
        <c:axId val="1191696976"/>
      </c:barChart>
      <c:lineChart>
        <c:grouping val="standard"/>
        <c:varyColors val="0"/>
        <c:ser>
          <c:idx val="1"/>
          <c:order val="0"/>
          <c:tx>
            <c:v>% Job Losses During Crisis (Left Axis)</c:v>
          </c:tx>
          <c:spPr>
            <a:ln w="28575" cap="rnd">
              <a:solidFill>
                <a:schemeClr val="bg2">
                  <a:lumMod val="50000"/>
                </a:schemeClr>
              </a:solidFill>
              <a:prstDash val="dash"/>
              <a:round/>
            </a:ln>
            <a:effectLst/>
          </c:spPr>
          <c:marker>
            <c:symbol val="none"/>
          </c:marker>
          <c:cat>
            <c:strRef>
              <c:f>'[1]Span of Crisis'!$B$14:$B$46</c:f>
              <c:strCache>
                <c:ptCount val="33"/>
                <c:pt idx="0">
                  <c:v>2020-Jan</c:v>
                </c:pt>
                <c:pt idx="1">
                  <c:v>Feb</c:v>
                </c:pt>
                <c:pt idx="2">
                  <c:v>Mar</c:v>
                </c:pt>
                <c:pt idx="3">
                  <c:v>Apr</c:v>
                </c:pt>
                <c:pt idx="4">
                  <c:v>May</c:v>
                </c:pt>
                <c:pt idx="5">
                  <c:v>Jun</c:v>
                </c:pt>
                <c:pt idx="6">
                  <c:v>Jul</c:v>
                </c:pt>
                <c:pt idx="7">
                  <c:v>Aug</c:v>
                </c:pt>
                <c:pt idx="8">
                  <c:v>Sep</c:v>
                </c:pt>
                <c:pt idx="9">
                  <c:v>Oct</c:v>
                </c:pt>
                <c:pt idx="10">
                  <c:v>Nov</c:v>
                </c:pt>
                <c:pt idx="11">
                  <c:v>Dec</c:v>
                </c:pt>
                <c:pt idx="12">
                  <c:v>2021-Jan</c:v>
                </c:pt>
                <c:pt idx="13">
                  <c:v>Feb</c:v>
                </c:pt>
                <c:pt idx="14">
                  <c:v>Mar</c:v>
                </c:pt>
                <c:pt idx="15">
                  <c:v>Apr</c:v>
                </c:pt>
                <c:pt idx="16">
                  <c:v>May</c:v>
                </c:pt>
                <c:pt idx="17">
                  <c:v>Jun</c:v>
                </c:pt>
                <c:pt idx="18">
                  <c:v>Jul</c:v>
                </c:pt>
                <c:pt idx="19">
                  <c:v>Aug</c:v>
                </c:pt>
                <c:pt idx="20">
                  <c:v>Sep</c:v>
                </c:pt>
                <c:pt idx="21">
                  <c:v>Oct</c:v>
                </c:pt>
                <c:pt idx="22">
                  <c:v>Nov</c:v>
                </c:pt>
                <c:pt idx="23">
                  <c:v>Dec</c:v>
                </c:pt>
                <c:pt idx="24">
                  <c:v>2022-Jan</c:v>
                </c:pt>
                <c:pt idx="25">
                  <c:v>Feb</c:v>
                </c:pt>
                <c:pt idx="26">
                  <c:v>Mar</c:v>
                </c:pt>
                <c:pt idx="27">
                  <c:v>Apr</c:v>
                </c:pt>
                <c:pt idx="28">
                  <c:v>May</c:v>
                </c:pt>
                <c:pt idx="29">
                  <c:v>Jun</c:v>
                </c:pt>
                <c:pt idx="30">
                  <c:v>Jul</c:v>
                </c:pt>
                <c:pt idx="31">
                  <c:v>Aug</c:v>
                </c:pt>
                <c:pt idx="32">
                  <c:v>Sep</c:v>
                </c:pt>
              </c:strCache>
            </c:strRef>
          </c:cat>
          <c:val>
            <c:numRef>
              <c:f>'A5 Span of Crisis'!$E$15:$E$46</c:f>
              <c:numCache>
                <c:formatCode>0.0%</c:formatCode>
                <c:ptCount val="32"/>
                <c:pt idx="1">
                  <c:v>0</c:v>
                </c:pt>
                <c:pt idx="2">
                  <c:v>-9.8226931752609763E-3</c:v>
                </c:pt>
                <c:pt idx="3">
                  <c:v>-0.14419949640665164</c:v>
                </c:pt>
                <c:pt idx="4">
                  <c:v>-0.12687536064627813</c:v>
                </c:pt>
                <c:pt idx="5">
                  <c:v>-9.7335151864869116E-2</c:v>
                </c:pt>
                <c:pt idx="6">
                  <c:v>-8.8233751245868963E-2</c:v>
                </c:pt>
                <c:pt idx="7">
                  <c:v>-7.7316004826102916E-2</c:v>
                </c:pt>
                <c:pt idx="8">
                  <c:v>-7.1289933378796619E-2</c:v>
                </c:pt>
                <c:pt idx="9">
                  <c:v>-6.7047421706971616E-2</c:v>
                </c:pt>
                <c:pt idx="10">
                  <c:v>-6.4863872423018415E-2</c:v>
                </c:pt>
                <c:pt idx="11">
                  <c:v>-6.5617951004563815E-2</c:v>
                </c:pt>
                <c:pt idx="12">
                  <c:v>-6.2208204374967213E-2</c:v>
                </c:pt>
                <c:pt idx="13">
                  <c:v>-5.755258878455647E-2</c:v>
                </c:pt>
                <c:pt idx="14">
                  <c:v>-5.2936316424487227E-2</c:v>
                </c:pt>
                <c:pt idx="15">
                  <c:v>-5.121177149451818E-2</c:v>
                </c:pt>
                <c:pt idx="16">
                  <c:v>-4.8280700834076484E-2</c:v>
                </c:pt>
                <c:pt idx="17">
                  <c:v>-4.4628337617373968E-2</c:v>
                </c:pt>
                <c:pt idx="18">
                  <c:v>-4.0110423333158472E-2</c:v>
                </c:pt>
                <c:pt idx="19">
                  <c:v>-3.6720348318732624E-2</c:v>
                </c:pt>
                <c:pt idx="20">
                  <c:v>-3.3940093374600008E-2</c:v>
                </c:pt>
                <c:pt idx="21">
                  <c:v>-2.9500865551067512E-2</c:v>
                </c:pt>
                <c:pt idx="22">
                  <c:v>-2.5258353879242513E-2</c:v>
                </c:pt>
                <c:pt idx="23">
                  <c:v>-2.1402717305775587E-2</c:v>
                </c:pt>
                <c:pt idx="24">
                  <c:v>-1.8097885957089652E-2</c:v>
                </c:pt>
                <c:pt idx="25">
                  <c:v>-1.341604154645124E-2</c:v>
                </c:pt>
                <c:pt idx="26">
                  <c:v>-1.0806273933798457E-2</c:v>
                </c:pt>
                <c:pt idx="27">
                  <c:v>-8.3932224728531703E-3</c:v>
                </c:pt>
                <c:pt idx="28">
                  <c:v>-5.8621413208833862E-3</c:v>
                </c:pt>
                <c:pt idx="29">
                  <c:v>-3.9408802392068409E-3</c:v>
                </c:pt>
                <c:pt idx="30">
                  <c:v>-4.9179037926874052E-4</c:v>
                </c:pt>
                <c:pt idx="31">
                  <c:v>1.5737292136599695E-3</c:v>
                </c:pt>
              </c:numCache>
            </c:numRef>
          </c:val>
          <c:smooth val="0"/>
          <c:extLst>
            <c:ext xmlns:c16="http://schemas.microsoft.com/office/drawing/2014/chart" uri="{C3380CC4-5D6E-409C-BE32-E72D297353CC}">
              <c16:uniqueId val="{00000002-57D4-4E3D-80C8-BD42C12686D5}"/>
            </c:ext>
          </c:extLst>
        </c:ser>
        <c:ser>
          <c:idx val="3"/>
          <c:order val="1"/>
          <c:tx>
            <c:v>% Change S&amp;P500 Index (Left Axis)</c:v>
          </c:tx>
          <c:spPr>
            <a:ln w="38100" cap="rnd">
              <a:solidFill>
                <a:schemeClr val="tx1"/>
              </a:solidFill>
              <a:round/>
            </a:ln>
            <a:effectLst/>
          </c:spPr>
          <c:marker>
            <c:symbol val="none"/>
          </c:marker>
          <c:cat>
            <c:strRef>
              <c:f>'[1]Span of Crisis'!$B$14:$B$46</c:f>
              <c:strCache>
                <c:ptCount val="33"/>
                <c:pt idx="0">
                  <c:v>2020-Jan</c:v>
                </c:pt>
                <c:pt idx="1">
                  <c:v>Feb</c:v>
                </c:pt>
                <c:pt idx="2">
                  <c:v>Mar</c:v>
                </c:pt>
                <c:pt idx="3">
                  <c:v>Apr</c:v>
                </c:pt>
                <c:pt idx="4">
                  <c:v>May</c:v>
                </c:pt>
                <c:pt idx="5">
                  <c:v>Jun</c:v>
                </c:pt>
                <c:pt idx="6">
                  <c:v>Jul</c:v>
                </c:pt>
                <c:pt idx="7">
                  <c:v>Aug</c:v>
                </c:pt>
                <c:pt idx="8">
                  <c:v>Sep</c:v>
                </c:pt>
                <c:pt idx="9">
                  <c:v>Oct</c:v>
                </c:pt>
                <c:pt idx="10">
                  <c:v>Nov</c:v>
                </c:pt>
                <c:pt idx="11">
                  <c:v>Dec</c:v>
                </c:pt>
                <c:pt idx="12">
                  <c:v>2021-Jan</c:v>
                </c:pt>
                <c:pt idx="13">
                  <c:v>Feb</c:v>
                </c:pt>
                <c:pt idx="14">
                  <c:v>Mar</c:v>
                </c:pt>
                <c:pt idx="15">
                  <c:v>Apr</c:v>
                </c:pt>
                <c:pt idx="16">
                  <c:v>May</c:v>
                </c:pt>
                <c:pt idx="17">
                  <c:v>Jun</c:v>
                </c:pt>
                <c:pt idx="18">
                  <c:v>Jul</c:v>
                </c:pt>
                <c:pt idx="19">
                  <c:v>Aug</c:v>
                </c:pt>
                <c:pt idx="20">
                  <c:v>Sep</c:v>
                </c:pt>
                <c:pt idx="21">
                  <c:v>Oct</c:v>
                </c:pt>
                <c:pt idx="22">
                  <c:v>Nov</c:v>
                </c:pt>
                <c:pt idx="23">
                  <c:v>Dec</c:v>
                </c:pt>
                <c:pt idx="24">
                  <c:v>2022-Jan</c:v>
                </c:pt>
                <c:pt idx="25">
                  <c:v>Feb</c:v>
                </c:pt>
                <c:pt idx="26">
                  <c:v>Mar</c:v>
                </c:pt>
                <c:pt idx="27">
                  <c:v>Apr</c:v>
                </c:pt>
                <c:pt idx="28">
                  <c:v>May</c:v>
                </c:pt>
                <c:pt idx="29">
                  <c:v>Jun</c:v>
                </c:pt>
                <c:pt idx="30">
                  <c:v>Jul</c:v>
                </c:pt>
                <c:pt idx="31">
                  <c:v>Aug</c:v>
                </c:pt>
                <c:pt idx="32">
                  <c:v>Sep</c:v>
                </c:pt>
              </c:strCache>
            </c:strRef>
          </c:cat>
          <c:val>
            <c:numRef>
              <c:f>'A5 Span of Crisis'!$G$15:$G$25</c:f>
              <c:numCache>
                <c:formatCode>0%</c:formatCode>
                <c:ptCount val="11"/>
                <c:pt idx="1">
                  <c:v>0</c:v>
                </c:pt>
                <c:pt idx="2">
                  <c:v>-0.33924959024260593</c:v>
                </c:pt>
                <c:pt idx="3">
                  <c:v>-0.13989929566026321</c:v>
                </c:pt>
                <c:pt idx="4">
                  <c:v>-0.10095240907815665</c:v>
                </c:pt>
                <c:pt idx="5">
                  <c:v>-8.4420359405224257E-2</c:v>
                </c:pt>
                <c:pt idx="6">
                  <c:v>-3.3970733724141042E-2</c:v>
                </c:pt>
                <c:pt idx="7">
                  <c:v>3.3713804763521947E-2</c:v>
                </c:pt>
                <c:pt idx="8">
                  <c:v>-6.8366729176203333E-3</c:v>
                </c:pt>
                <c:pt idx="9">
                  <c:v>-3.4313305671632988E-2</c:v>
                </c:pt>
                <c:pt idx="10">
                  <c:v>6.9542105340873864E-2</c:v>
                </c:pt>
              </c:numCache>
            </c:numRef>
          </c:val>
          <c:smooth val="0"/>
          <c:extLst>
            <c:ext xmlns:c16="http://schemas.microsoft.com/office/drawing/2014/chart" uri="{C3380CC4-5D6E-409C-BE32-E72D297353CC}">
              <c16:uniqueId val="{00000003-57D4-4E3D-80C8-BD42C12686D5}"/>
            </c:ext>
          </c:extLst>
        </c:ser>
        <c:ser>
          <c:idx val="5"/>
          <c:order val="2"/>
          <c:tx>
            <c:v>% Change GDP per Capita (Left Axis)</c:v>
          </c:tx>
          <c:spPr>
            <a:ln w="28575" cap="rnd">
              <a:solidFill>
                <a:schemeClr val="tx1"/>
              </a:solidFill>
              <a:prstDash val="sysDot"/>
              <a:round/>
            </a:ln>
            <a:effectLst/>
          </c:spPr>
          <c:marker>
            <c:symbol val="none"/>
          </c:marker>
          <c:cat>
            <c:strRef>
              <c:f>'[1]Span of Crisis'!$B$14:$B$46</c:f>
              <c:strCache>
                <c:ptCount val="33"/>
                <c:pt idx="0">
                  <c:v>2020-Jan</c:v>
                </c:pt>
                <c:pt idx="1">
                  <c:v>Feb</c:v>
                </c:pt>
                <c:pt idx="2">
                  <c:v>Mar</c:v>
                </c:pt>
                <c:pt idx="3">
                  <c:v>Apr</c:v>
                </c:pt>
                <c:pt idx="4">
                  <c:v>May</c:v>
                </c:pt>
                <c:pt idx="5">
                  <c:v>Jun</c:v>
                </c:pt>
                <c:pt idx="6">
                  <c:v>Jul</c:v>
                </c:pt>
                <c:pt idx="7">
                  <c:v>Aug</c:v>
                </c:pt>
                <c:pt idx="8">
                  <c:v>Sep</c:v>
                </c:pt>
                <c:pt idx="9">
                  <c:v>Oct</c:v>
                </c:pt>
                <c:pt idx="10">
                  <c:v>Nov</c:v>
                </c:pt>
                <c:pt idx="11">
                  <c:v>Dec</c:v>
                </c:pt>
                <c:pt idx="12">
                  <c:v>2021-Jan</c:v>
                </c:pt>
                <c:pt idx="13">
                  <c:v>Feb</c:v>
                </c:pt>
                <c:pt idx="14">
                  <c:v>Mar</c:v>
                </c:pt>
                <c:pt idx="15">
                  <c:v>Apr</c:v>
                </c:pt>
                <c:pt idx="16">
                  <c:v>May</c:v>
                </c:pt>
                <c:pt idx="17">
                  <c:v>Jun</c:v>
                </c:pt>
                <c:pt idx="18">
                  <c:v>Jul</c:v>
                </c:pt>
                <c:pt idx="19">
                  <c:v>Aug</c:v>
                </c:pt>
                <c:pt idx="20">
                  <c:v>Sep</c:v>
                </c:pt>
                <c:pt idx="21">
                  <c:v>Oct</c:v>
                </c:pt>
                <c:pt idx="22">
                  <c:v>Nov</c:v>
                </c:pt>
                <c:pt idx="23">
                  <c:v>Dec</c:v>
                </c:pt>
                <c:pt idx="24">
                  <c:v>2022-Jan</c:v>
                </c:pt>
                <c:pt idx="25">
                  <c:v>Feb</c:v>
                </c:pt>
                <c:pt idx="26">
                  <c:v>Mar</c:v>
                </c:pt>
                <c:pt idx="27">
                  <c:v>Apr</c:v>
                </c:pt>
                <c:pt idx="28">
                  <c:v>May</c:v>
                </c:pt>
                <c:pt idx="29">
                  <c:v>Jun</c:v>
                </c:pt>
                <c:pt idx="30">
                  <c:v>Jul</c:v>
                </c:pt>
                <c:pt idx="31">
                  <c:v>Aug</c:v>
                </c:pt>
                <c:pt idx="32">
                  <c:v>Sep</c:v>
                </c:pt>
              </c:strCache>
            </c:strRef>
          </c:cat>
          <c:val>
            <c:numRef>
              <c:f>'A5 Span of Crisis'!$I$15:$I$29</c:f>
              <c:numCache>
                <c:formatCode>0%</c:formatCode>
                <c:ptCount val="15"/>
                <c:pt idx="0">
                  <c:v>-1.4074366139235073E-2</c:v>
                </c:pt>
                <c:pt idx="1">
                  <c:v>-1.4074366139235073E-2</c:v>
                </c:pt>
                <c:pt idx="2">
                  <c:v>-0.10318344676255298</c:v>
                </c:pt>
                <c:pt idx="3">
                  <c:v>-0.10318344676255298</c:v>
                </c:pt>
                <c:pt idx="4">
                  <c:v>-0.10318344676255298</c:v>
                </c:pt>
                <c:pt idx="5">
                  <c:v>-3.6874496425693848E-2</c:v>
                </c:pt>
                <c:pt idx="6">
                  <c:v>-3.6874496425693848E-2</c:v>
                </c:pt>
                <c:pt idx="7">
                  <c:v>-3.6874496425693848E-2</c:v>
                </c:pt>
                <c:pt idx="8">
                  <c:v>-2.7445871119263554E-2</c:v>
                </c:pt>
                <c:pt idx="9">
                  <c:v>-2.7445871119263554E-2</c:v>
                </c:pt>
                <c:pt idx="10">
                  <c:v>-2.7445871119263554E-2</c:v>
                </c:pt>
                <c:pt idx="11">
                  <c:v>-1.3114360653489476E-2</c:v>
                </c:pt>
                <c:pt idx="12">
                  <c:v>-1.3114360653489476E-2</c:v>
                </c:pt>
                <c:pt idx="13">
                  <c:v>-1.3114360653489476E-2</c:v>
                </c:pt>
                <c:pt idx="14">
                  <c:v>2.4857284898771592E-3</c:v>
                </c:pt>
              </c:numCache>
            </c:numRef>
          </c:val>
          <c:smooth val="0"/>
          <c:extLst>
            <c:ext xmlns:c16="http://schemas.microsoft.com/office/drawing/2014/chart" uri="{C3380CC4-5D6E-409C-BE32-E72D297353CC}">
              <c16:uniqueId val="{00000004-57D4-4E3D-80C8-BD42C12686D5}"/>
            </c:ext>
          </c:extLst>
        </c:ser>
        <c:dLbls>
          <c:showLegendKey val="0"/>
          <c:showVal val="0"/>
          <c:showCatName val="0"/>
          <c:showSerName val="0"/>
          <c:showPercent val="0"/>
          <c:showBubbleSize val="0"/>
        </c:dLbls>
        <c:marker val="1"/>
        <c:smooth val="0"/>
        <c:axId val="926318720"/>
        <c:axId val="926322880"/>
      </c:lineChart>
      <c:catAx>
        <c:axId val="926318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322880"/>
        <c:crosses val="autoZero"/>
        <c:auto val="1"/>
        <c:lblAlgn val="ctr"/>
        <c:lblOffset val="100"/>
        <c:noMultiLvlLbl val="0"/>
      </c:catAx>
      <c:valAx>
        <c:axId val="92632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Change Since Onset of Crisis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318720"/>
        <c:crosses val="autoZero"/>
        <c:crossBetween val="between"/>
      </c:valAx>
      <c:valAx>
        <c:axId val="11916969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COVID-Related Deaths per 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714864"/>
        <c:crosses val="max"/>
        <c:crossBetween val="between"/>
      </c:valAx>
      <c:catAx>
        <c:axId val="1191714864"/>
        <c:scaling>
          <c:orientation val="minMax"/>
        </c:scaling>
        <c:delete val="1"/>
        <c:axPos val="b"/>
        <c:numFmt formatCode="General" sourceLinked="1"/>
        <c:majorTickMark val="out"/>
        <c:minorTickMark val="none"/>
        <c:tickLblPos val="nextTo"/>
        <c:crossAx val="1191696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hyperlink" Target="https://fred.stlouisfed.org/graph/?g=Vyje" TargetMode="External"/><Relationship Id="rId2" Type="http://schemas.openxmlformats.org/officeDocument/2006/relationships/image" Target="../media/image1.jpg"/><Relationship Id="rId1" Type="http://schemas.openxmlformats.org/officeDocument/2006/relationships/hyperlink" Target="https://fred.stlouisfed.org/graph/?g=IuSx" TargetMode="External"/><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https://fred.stlouisfed.org/graph/?g=Ika3"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https://fred.stlouisfed.org/graph/?g=Ir84"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12</xdr:col>
      <xdr:colOff>259291</xdr:colOff>
      <xdr:row>6</xdr:row>
      <xdr:rowOff>132292</xdr:rowOff>
    </xdr:from>
    <xdr:to>
      <xdr:col>24</xdr:col>
      <xdr:colOff>77258</xdr:colOff>
      <xdr:row>28</xdr:row>
      <xdr:rowOff>91017</xdr:rowOff>
    </xdr:to>
    <xdr:graphicFrame macro="">
      <xdr:nvGraphicFramePr>
        <xdr:cNvPr id="4" name="Chart 3">
          <a:extLst>
            <a:ext uri="{FF2B5EF4-FFF2-40B4-BE49-F238E27FC236}">
              <a16:creationId xmlns:a16="http://schemas.microsoft.com/office/drawing/2014/main" id="{02F1E5E0-DB40-4A0F-8FDC-FBFB350FA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352425</xdr:colOff>
      <xdr:row>4</xdr:row>
      <xdr:rowOff>171450</xdr:rowOff>
    </xdr:from>
    <xdr:to>
      <xdr:col>23</xdr:col>
      <xdr:colOff>428625</xdr:colOff>
      <xdr:row>39</xdr:row>
      <xdr:rowOff>104775</xdr:rowOff>
    </xdr:to>
    <xdr:graphicFrame macro="">
      <xdr:nvGraphicFramePr>
        <xdr:cNvPr id="20" name="Chart 19">
          <a:extLst>
            <a:ext uri="{FF2B5EF4-FFF2-40B4-BE49-F238E27FC236}">
              <a16:creationId xmlns:a16="http://schemas.microsoft.com/office/drawing/2014/main" id="{81F4564A-34F4-4C8A-956B-C89D94A09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0.43814</cdr:x>
      <cdr:y>0.43287</cdr:y>
    </cdr:from>
    <cdr:to>
      <cdr:x>0.56186</cdr:x>
      <cdr:y>0.56713</cdr:y>
    </cdr:to>
    <cdr:sp macro="" textlink="">
      <cdr:nvSpPr>
        <cdr:cNvPr id="4" name="TextBox 3">
          <a:extLst xmlns:a="http://schemas.openxmlformats.org/drawingml/2006/main">
            <a:ext uri="{FF2B5EF4-FFF2-40B4-BE49-F238E27FC236}">
              <a16:creationId xmlns:a16="http://schemas.microsoft.com/office/drawing/2014/main" id="{1AA29971-9CD7-BA6D-76A1-5F416AF07D03}"/>
            </a:ext>
          </a:extLst>
        </cdr:cNvPr>
        <cdr:cNvSpPr txBox="1"/>
      </cdr:nvSpPr>
      <cdr:spPr>
        <a:xfrm xmlns:a="http://schemas.openxmlformats.org/drawingml/2006/main">
          <a:off x="3238500" y="2947987"/>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0.43814</cdr:x>
      <cdr:y>0.43287</cdr:y>
    </cdr:from>
    <cdr:to>
      <cdr:x>0.56186</cdr:x>
      <cdr:y>0.56713</cdr:y>
    </cdr:to>
    <cdr:sp macro="" textlink="">
      <cdr:nvSpPr>
        <cdr:cNvPr id="5" name="TextBox 4">
          <a:extLst xmlns:a="http://schemas.openxmlformats.org/drawingml/2006/main">
            <a:ext uri="{FF2B5EF4-FFF2-40B4-BE49-F238E27FC236}">
              <a16:creationId xmlns:a16="http://schemas.microsoft.com/office/drawing/2014/main" id="{2F58599E-0B34-9A05-46EF-648842AA0730}"/>
            </a:ext>
          </a:extLst>
        </cdr:cNvPr>
        <cdr:cNvSpPr txBox="1"/>
      </cdr:nvSpPr>
      <cdr:spPr>
        <a:xfrm xmlns:a="http://schemas.openxmlformats.org/drawingml/2006/main">
          <a:off x="3238500" y="2947987"/>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18</xdr:col>
      <xdr:colOff>266700</xdr:colOff>
      <xdr:row>45</xdr:row>
      <xdr:rowOff>0</xdr:rowOff>
    </xdr:to>
    <xdr:pic>
      <xdr:nvPicPr>
        <xdr:cNvPr id="2" name="FRED Graph Chart" descr="FRED Graph">
          <a:hlinkClick xmlns:r="http://schemas.openxmlformats.org/officeDocument/2006/relationships" r:id="rId1" tooltip="View this chart in your browser. "/>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3552825" y="3048000"/>
          <a:ext cx="8191500" cy="5524500"/>
        </a:xfrm>
        <a:prstGeom prst="rect">
          <a:avLst/>
        </a:prstGeom>
      </xdr:spPr>
    </xdr:pic>
    <xdr:clientData/>
  </xdr:twoCellAnchor>
  <xdr:twoCellAnchor editAs="oneCell">
    <xdr:from>
      <xdr:col>5</xdr:col>
      <xdr:colOff>0</xdr:colOff>
      <xdr:row>46</xdr:row>
      <xdr:rowOff>0</xdr:rowOff>
    </xdr:from>
    <xdr:to>
      <xdr:col>14</xdr:col>
      <xdr:colOff>457200</xdr:colOff>
      <xdr:row>67</xdr:row>
      <xdr:rowOff>8255</xdr:rowOff>
    </xdr:to>
    <xdr:pic>
      <xdr:nvPicPr>
        <xdr:cNvPr id="4" name="FRED Graph Chart" descr="FRED Graph">
          <a:hlinkClick xmlns:r="http://schemas.openxmlformats.org/officeDocument/2006/relationships" r:id="rId3" tooltip="View this chart in your browser. "/>
          <a:extLst>
            <a:ext uri="{FF2B5EF4-FFF2-40B4-BE49-F238E27FC236}">
              <a16:creationId xmlns:a16="http://schemas.microsoft.com/office/drawing/2014/main" id="{8B18722D-8BDB-EAAA-4483-68408352B73A}"/>
            </a:ext>
          </a:extLst>
        </xdr:cNvPr>
        <xdr:cNvPicPr>
          <a:picLocks noChangeAspect="1"/>
        </xdr:cNvPicPr>
      </xdr:nvPicPr>
      <xdr:blipFill>
        <a:blip xmlns:r="http://schemas.openxmlformats.org/officeDocument/2006/relationships" r:embed="rId4"/>
        <a:stretch>
          <a:fillRect/>
        </a:stretch>
      </xdr:blipFill>
      <xdr:spPr>
        <a:xfrm>
          <a:off x="3552825" y="8763000"/>
          <a:ext cx="5943600" cy="40087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14</xdr:row>
      <xdr:rowOff>0</xdr:rowOff>
    </xdr:from>
    <xdr:to>
      <xdr:col>12</xdr:col>
      <xdr:colOff>305438</xdr:colOff>
      <xdr:row>32</xdr:row>
      <xdr:rowOff>479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381375" y="2667000"/>
          <a:ext cx="4572638" cy="3429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1057274</xdr:colOff>
      <xdr:row>7</xdr:row>
      <xdr:rowOff>171449</xdr:rowOff>
    </xdr:from>
    <xdr:to>
      <xdr:col>21</xdr:col>
      <xdr:colOff>142874</xdr:colOff>
      <xdr:row>25</xdr:row>
      <xdr:rowOff>47624</xdr:rowOff>
    </xdr:to>
    <xdr:graphicFrame macro="">
      <xdr:nvGraphicFramePr>
        <xdr:cNvPr id="3" name="Chart 2">
          <a:extLst>
            <a:ext uri="{FF2B5EF4-FFF2-40B4-BE49-F238E27FC236}">
              <a16:creationId xmlns:a16="http://schemas.microsoft.com/office/drawing/2014/main" id="{85BB85FD-7ADC-4FC9-89C1-0FE8A9B92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18</xdr:col>
      <xdr:colOff>266700</xdr:colOff>
      <xdr:row>46</xdr:row>
      <xdr:rowOff>0</xdr:rowOff>
    </xdr:to>
    <xdr:pic>
      <xdr:nvPicPr>
        <xdr:cNvPr id="2" name="FRED Graph Chart" descr="FRED Graph">
          <a:hlinkClick xmlns:r="http://schemas.openxmlformats.org/officeDocument/2006/relationships" r:id="rId1" tooltip="View this chart in your browser. "/>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3771900" y="3238500"/>
          <a:ext cx="8191500" cy="5524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12</xdr:row>
      <xdr:rowOff>0</xdr:rowOff>
    </xdr:from>
    <xdr:to>
      <xdr:col>21</xdr:col>
      <xdr:colOff>266700</xdr:colOff>
      <xdr:row>41</xdr:row>
      <xdr:rowOff>0</xdr:rowOff>
    </xdr:to>
    <xdr:pic>
      <xdr:nvPicPr>
        <xdr:cNvPr id="2" name="FRED Graph Chart" descr="FRED Graph">
          <a:hlinkClick xmlns:r="http://schemas.openxmlformats.org/officeDocument/2006/relationships" r:id="rId1" tooltip="View this chart in your browser. "/>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5276850" y="2095500"/>
          <a:ext cx="8191500" cy="5524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57150</xdr:colOff>
      <xdr:row>5</xdr:row>
      <xdr:rowOff>9525</xdr:rowOff>
    </xdr:from>
    <xdr:to>
      <xdr:col>4</xdr:col>
      <xdr:colOff>514350</xdr:colOff>
      <xdr:row>6</xdr:row>
      <xdr:rowOff>0</xdr:rowOff>
    </xdr:to>
    <xdr:pic>
      <xdr:nvPicPr>
        <xdr:cNvPr id="8" name="Picture 7">
          <a:extLst>
            <a:ext uri="{FF2B5EF4-FFF2-40B4-BE49-F238E27FC236}">
              <a16:creationId xmlns:a16="http://schemas.microsoft.com/office/drawing/2014/main" id="{7D7A78C1-CF6F-BDC7-253E-C93ECF3DD36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5950" y="2305050"/>
          <a:ext cx="10668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57150</xdr:colOff>
      <xdr:row>7</xdr:row>
      <xdr:rowOff>466725</xdr:rowOff>
    </xdr:from>
    <xdr:to>
      <xdr:col>4</xdr:col>
      <xdr:colOff>304800</xdr:colOff>
      <xdr:row>8</xdr:row>
      <xdr:rowOff>161925</xdr:rowOff>
    </xdr:to>
    <xdr:pic>
      <xdr:nvPicPr>
        <xdr:cNvPr id="9" name="Picture 8">
          <a:extLst>
            <a:ext uri="{FF2B5EF4-FFF2-40B4-BE49-F238E27FC236}">
              <a16:creationId xmlns:a16="http://schemas.microsoft.com/office/drawing/2014/main" id="{9A48C89E-0445-CB2A-7A6C-18987BC30A7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5950" y="3143250"/>
          <a:ext cx="8572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514350</xdr:colOff>
      <xdr:row>1</xdr:row>
      <xdr:rowOff>133350</xdr:rowOff>
    </xdr:from>
    <xdr:to>
      <xdr:col>19</xdr:col>
      <xdr:colOff>381000</xdr:colOff>
      <xdr:row>10</xdr:row>
      <xdr:rowOff>914400</xdr:rowOff>
    </xdr:to>
    <xdr:pic>
      <xdr:nvPicPr>
        <xdr:cNvPr id="10" name="Picture 3" descr="A picture containing arrow&#10;&#10;Description automatically generated">
          <a:extLst>
            <a:ext uri="{FF2B5EF4-FFF2-40B4-BE49-F238E27FC236}">
              <a16:creationId xmlns:a16="http://schemas.microsoft.com/office/drawing/2014/main" id="{F7EC129B-AEE3-5990-73D3-E9664FC9A9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29550" y="323850"/>
          <a:ext cx="4133850"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rden44-my.sharepoint.com/personal/brunerb_darden_virginia_edu/Documents/Documents/1%20FICRI/DRAFTS/2020/SPREADSHEETS%20MODELS%20FIGS/2020%20MASTER%20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VID2020%20v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HPT EXHIBITS"/>
      <sheetName val="Case Exhibits"/>
      <sheetName val="$ Committed"/>
      <sheetName val="E17 Finl Stress"/>
      <sheetName val="Comparison of crisis spending"/>
      <sheetName val="Bond Spreads"/>
      <sheetName val="E2 3 SP500 2015-2021"/>
      <sheetName val="Macro CAGRs 2010-20"/>
      <sheetName val="E4 HiQualBonds"/>
      <sheetName val="E5 FX dollar"/>
      <sheetName val="E6 Oil"/>
      <sheetName val="E7 World Policy 2"/>
      <sheetName val="E8 World Policy 1"/>
      <sheetName val="E9 GDPCapita"/>
      <sheetName val="Span of Crisis"/>
      <sheetName val="E10 Job losses"/>
      <sheetName val="E11 Hires and Seps"/>
      <sheetName val="E12 CSR Sentiment"/>
      <sheetName val="E13 Household debt svc"/>
      <sheetName val="E14 US Leverage"/>
      <sheetName val="E15 Deflation Prob"/>
      <sheetName val="E16 VIX"/>
      <sheetName val="E18 Policy Uncertainty Index"/>
      <sheetName val="E19 US Crisis spending"/>
      <sheetName val="E20 FED Assets"/>
      <sheetName val="E21 Gov DebtGDP"/>
      <sheetName val="US Policy 1"/>
      <sheetName val="US Policy 2"/>
      <sheetName val="Ind Production"/>
      <sheetName val="NYFed Assets"/>
      <sheetName val="Inflation Expectation"/>
      <sheetName val="Fed Disc Rate"/>
      <sheetName val="T10 Yields"/>
      <sheetName val="Fed Funds rate"/>
      <sheetName val="Consr Spending"/>
      <sheetName val="Fails to Deliver"/>
    </sheetNames>
    <sheetDataSet>
      <sheetData sheetId="0"/>
      <sheetData sheetId="1"/>
      <sheetData sheetId="2"/>
      <sheetData sheetId="3"/>
      <sheetData sheetId="4"/>
      <sheetData sheetId="5"/>
      <sheetData sheetId="6">
        <row r="615">
          <cell r="E615">
            <v>43832</v>
          </cell>
        </row>
        <row r="616">
          <cell r="E616">
            <v>43833</v>
          </cell>
        </row>
        <row r="617">
          <cell r="E617">
            <v>43836</v>
          </cell>
        </row>
        <row r="618">
          <cell r="E618">
            <v>43837</v>
          </cell>
        </row>
        <row r="619">
          <cell r="E619">
            <v>43838</v>
          </cell>
        </row>
        <row r="620">
          <cell r="E620">
            <v>43839</v>
          </cell>
        </row>
        <row r="621">
          <cell r="E621">
            <v>43840</v>
          </cell>
        </row>
        <row r="622">
          <cell r="E622">
            <v>43843</v>
          </cell>
        </row>
        <row r="623">
          <cell r="E623">
            <v>43844</v>
          </cell>
        </row>
        <row r="624">
          <cell r="E624">
            <v>43845</v>
          </cell>
        </row>
        <row r="625">
          <cell r="E625">
            <v>43846</v>
          </cell>
        </row>
        <row r="626">
          <cell r="E626">
            <v>43847</v>
          </cell>
        </row>
        <row r="627">
          <cell r="E627">
            <v>43850</v>
          </cell>
        </row>
        <row r="628">
          <cell r="E628">
            <v>43851</v>
          </cell>
        </row>
        <row r="629">
          <cell r="E629">
            <v>43852</v>
          </cell>
        </row>
        <row r="630">
          <cell r="E630">
            <v>43853</v>
          </cell>
        </row>
        <row r="631">
          <cell r="E631">
            <v>43854</v>
          </cell>
        </row>
        <row r="632">
          <cell r="E632">
            <v>43857</v>
          </cell>
        </row>
        <row r="633">
          <cell r="E633">
            <v>43858</v>
          </cell>
        </row>
        <row r="634">
          <cell r="E634">
            <v>43859</v>
          </cell>
        </row>
        <row r="635">
          <cell r="E635">
            <v>43860</v>
          </cell>
        </row>
        <row r="636">
          <cell r="E636">
            <v>43861</v>
          </cell>
        </row>
        <row r="637">
          <cell r="E637">
            <v>43864</v>
          </cell>
        </row>
        <row r="638">
          <cell r="E638">
            <v>43865</v>
          </cell>
        </row>
        <row r="639">
          <cell r="E639">
            <v>43866</v>
          </cell>
        </row>
        <row r="640">
          <cell r="E640">
            <v>43867</v>
          </cell>
        </row>
        <row r="641">
          <cell r="E641">
            <v>43868</v>
          </cell>
        </row>
        <row r="642">
          <cell r="E642">
            <v>43871</v>
          </cell>
        </row>
        <row r="643">
          <cell r="E643">
            <v>43872</v>
          </cell>
        </row>
        <row r="644">
          <cell r="E644">
            <v>43873</v>
          </cell>
        </row>
        <row r="645">
          <cell r="E645">
            <v>43874</v>
          </cell>
        </row>
        <row r="646">
          <cell r="E646">
            <v>43875</v>
          </cell>
        </row>
        <row r="647">
          <cell r="E647">
            <v>43878</v>
          </cell>
        </row>
        <row r="648">
          <cell r="E648">
            <v>43879</v>
          </cell>
        </row>
        <row r="649">
          <cell r="E649">
            <v>43880</v>
          </cell>
        </row>
        <row r="650">
          <cell r="E650">
            <v>43881</v>
          </cell>
        </row>
        <row r="651">
          <cell r="E651">
            <v>43882</v>
          </cell>
        </row>
        <row r="652">
          <cell r="E652">
            <v>43885</v>
          </cell>
        </row>
        <row r="653">
          <cell r="E653">
            <v>43886</v>
          </cell>
        </row>
        <row r="654">
          <cell r="E654">
            <v>43887</v>
          </cell>
        </row>
        <row r="655">
          <cell r="E655">
            <v>43888</v>
          </cell>
        </row>
        <row r="656">
          <cell r="E656">
            <v>43889</v>
          </cell>
        </row>
        <row r="657">
          <cell r="E657">
            <v>43890</v>
          </cell>
        </row>
        <row r="658">
          <cell r="E658">
            <v>43892</v>
          </cell>
        </row>
        <row r="659">
          <cell r="E659">
            <v>43893</v>
          </cell>
        </row>
        <row r="660">
          <cell r="E660">
            <v>43894</v>
          </cell>
        </row>
        <row r="661">
          <cell r="E661">
            <v>43895</v>
          </cell>
        </row>
        <row r="662">
          <cell r="E662">
            <v>43896</v>
          </cell>
        </row>
        <row r="663">
          <cell r="E663">
            <v>43899</v>
          </cell>
        </row>
        <row r="664">
          <cell r="E664">
            <v>43900</v>
          </cell>
        </row>
        <row r="665">
          <cell r="E665">
            <v>43901</v>
          </cell>
        </row>
        <row r="666">
          <cell r="E666">
            <v>43902</v>
          </cell>
        </row>
        <row r="667">
          <cell r="E667">
            <v>43903</v>
          </cell>
        </row>
        <row r="668">
          <cell r="E668">
            <v>43906</v>
          </cell>
        </row>
        <row r="669">
          <cell r="E669">
            <v>43907</v>
          </cell>
        </row>
        <row r="670">
          <cell r="E670">
            <v>43908</v>
          </cell>
        </row>
        <row r="671">
          <cell r="E671">
            <v>43909</v>
          </cell>
        </row>
        <row r="672">
          <cell r="E672">
            <v>43910</v>
          </cell>
        </row>
        <row r="673">
          <cell r="E673">
            <v>43913</v>
          </cell>
        </row>
        <row r="674">
          <cell r="E674">
            <v>43914</v>
          </cell>
        </row>
        <row r="675">
          <cell r="E675">
            <v>43915</v>
          </cell>
        </row>
        <row r="676">
          <cell r="E676">
            <v>43916</v>
          </cell>
        </row>
        <row r="677">
          <cell r="E677">
            <v>43917</v>
          </cell>
        </row>
        <row r="678">
          <cell r="E678">
            <v>43920</v>
          </cell>
        </row>
        <row r="679">
          <cell r="E679">
            <v>43921</v>
          </cell>
        </row>
        <row r="680">
          <cell r="E680">
            <v>43922</v>
          </cell>
        </row>
        <row r="681">
          <cell r="E681">
            <v>43923</v>
          </cell>
        </row>
        <row r="682">
          <cell r="E682">
            <v>43924</v>
          </cell>
        </row>
        <row r="683">
          <cell r="E683">
            <v>43927</v>
          </cell>
        </row>
        <row r="684">
          <cell r="E684">
            <v>43928</v>
          </cell>
        </row>
        <row r="685">
          <cell r="E685">
            <v>43929</v>
          </cell>
        </row>
        <row r="686">
          <cell r="E686">
            <v>43930</v>
          </cell>
        </row>
        <row r="687">
          <cell r="E687">
            <v>43934</v>
          </cell>
        </row>
        <row r="688">
          <cell r="E688">
            <v>43935</v>
          </cell>
        </row>
        <row r="689">
          <cell r="E689">
            <v>43936</v>
          </cell>
        </row>
        <row r="690">
          <cell r="E690">
            <v>43937</v>
          </cell>
        </row>
        <row r="691">
          <cell r="E691">
            <v>43938</v>
          </cell>
        </row>
        <row r="692">
          <cell r="E692">
            <v>43941</v>
          </cell>
        </row>
        <row r="693">
          <cell r="E693">
            <v>43942</v>
          </cell>
        </row>
        <row r="694">
          <cell r="E694">
            <v>43943</v>
          </cell>
        </row>
        <row r="695">
          <cell r="E695">
            <v>43944</v>
          </cell>
        </row>
        <row r="696">
          <cell r="E696">
            <v>43945</v>
          </cell>
        </row>
        <row r="697">
          <cell r="E697">
            <v>43948</v>
          </cell>
        </row>
        <row r="698">
          <cell r="E698">
            <v>43949</v>
          </cell>
        </row>
        <row r="699">
          <cell r="E699">
            <v>43950</v>
          </cell>
        </row>
        <row r="700">
          <cell r="E700">
            <v>43951</v>
          </cell>
        </row>
        <row r="701">
          <cell r="E701">
            <v>43952</v>
          </cell>
        </row>
        <row r="702">
          <cell r="E702">
            <v>43955</v>
          </cell>
        </row>
        <row r="703">
          <cell r="E703">
            <v>43956</v>
          </cell>
        </row>
        <row r="704">
          <cell r="E704">
            <v>43957</v>
          </cell>
        </row>
        <row r="705">
          <cell r="E705">
            <v>43958</v>
          </cell>
        </row>
        <row r="706">
          <cell r="E706">
            <v>43959</v>
          </cell>
        </row>
        <row r="707">
          <cell r="E707">
            <v>43962</v>
          </cell>
        </row>
        <row r="708">
          <cell r="E708">
            <v>43963</v>
          </cell>
        </row>
        <row r="709">
          <cell r="E709">
            <v>43964</v>
          </cell>
        </row>
        <row r="710">
          <cell r="E710">
            <v>43965</v>
          </cell>
        </row>
        <row r="711">
          <cell r="E711">
            <v>43966</v>
          </cell>
        </row>
        <row r="712">
          <cell r="E712">
            <v>43969</v>
          </cell>
        </row>
        <row r="713">
          <cell r="E713">
            <v>43970</v>
          </cell>
        </row>
        <row r="714">
          <cell r="E714">
            <v>43971</v>
          </cell>
        </row>
        <row r="715">
          <cell r="E715">
            <v>43972</v>
          </cell>
        </row>
        <row r="716">
          <cell r="E716">
            <v>43973</v>
          </cell>
        </row>
        <row r="717">
          <cell r="E717">
            <v>43976</v>
          </cell>
        </row>
        <row r="718">
          <cell r="E718">
            <v>43977</v>
          </cell>
        </row>
        <row r="719">
          <cell r="E719">
            <v>43978</v>
          </cell>
        </row>
        <row r="720">
          <cell r="E720">
            <v>43979</v>
          </cell>
        </row>
        <row r="721">
          <cell r="E721">
            <v>43980</v>
          </cell>
        </row>
        <row r="722">
          <cell r="E722">
            <v>43982</v>
          </cell>
        </row>
        <row r="723">
          <cell r="E723">
            <v>43983</v>
          </cell>
        </row>
      </sheetData>
      <sheetData sheetId="7"/>
      <sheetData sheetId="8"/>
      <sheetData sheetId="9"/>
      <sheetData sheetId="10"/>
      <sheetData sheetId="11"/>
      <sheetData sheetId="12"/>
      <sheetData sheetId="13"/>
      <sheetData sheetId="14"/>
      <sheetData sheetId="15">
        <row r="14">
          <cell r="B14" t="str">
            <v>2020-Jan</v>
          </cell>
        </row>
        <row r="15">
          <cell r="B15" t="str">
            <v>Feb</v>
          </cell>
        </row>
        <row r="16">
          <cell r="B16" t="str">
            <v>Mar</v>
          </cell>
        </row>
        <row r="17">
          <cell r="B17" t="str">
            <v>Apr</v>
          </cell>
        </row>
        <row r="18">
          <cell r="B18" t="str">
            <v>May</v>
          </cell>
        </row>
        <row r="19">
          <cell r="B19" t="str">
            <v>Jun</v>
          </cell>
        </row>
        <row r="20">
          <cell r="B20" t="str">
            <v>Jul</v>
          </cell>
        </row>
        <row r="21">
          <cell r="B21" t="str">
            <v>Aug</v>
          </cell>
        </row>
        <row r="22">
          <cell r="B22" t="str">
            <v>Sep</v>
          </cell>
        </row>
        <row r="23">
          <cell r="B23" t="str">
            <v>Oct</v>
          </cell>
        </row>
        <row r="24">
          <cell r="B24" t="str">
            <v>Nov</v>
          </cell>
        </row>
        <row r="25">
          <cell r="B25" t="str">
            <v>Dec</v>
          </cell>
        </row>
        <row r="26">
          <cell r="B26" t="str">
            <v>2021-Jan</v>
          </cell>
        </row>
        <row r="27">
          <cell r="B27" t="str">
            <v>Feb</v>
          </cell>
        </row>
        <row r="28">
          <cell r="B28" t="str">
            <v>Mar</v>
          </cell>
        </row>
        <row r="29">
          <cell r="B29" t="str">
            <v>Apr</v>
          </cell>
        </row>
        <row r="30">
          <cell r="B30" t="str">
            <v>May</v>
          </cell>
        </row>
        <row r="31">
          <cell r="B31" t="str">
            <v>Jun</v>
          </cell>
        </row>
        <row r="32">
          <cell r="B32" t="str">
            <v>Jul</v>
          </cell>
        </row>
        <row r="33">
          <cell r="B33" t="str">
            <v>Aug</v>
          </cell>
        </row>
        <row r="34">
          <cell r="B34" t="str">
            <v>Sep</v>
          </cell>
        </row>
        <row r="35">
          <cell r="B35" t="str">
            <v>Oct</v>
          </cell>
        </row>
        <row r="36">
          <cell r="B36" t="str">
            <v>Nov</v>
          </cell>
        </row>
        <row r="37">
          <cell r="B37" t="str">
            <v>Dec</v>
          </cell>
        </row>
        <row r="38">
          <cell r="B38" t="str">
            <v>2022-Jan</v>
          </cell>
        </row>
        <row r="39">
          <cell r="B39" t="str">
            <v>Feb</v>
          </cell>
        </row>
        <row r="40">
          <cell r="B40" t="str">
            <v>Mar</v>
          </cell>
        </row>
        <row r="41">
          <cell r="B41" t="str">
            <v>Apr</v>
          </cell>
        </row>
        <row r="42">
          <cell r="B42" t="str">
            <v>May</v>
          </cell>
        </row>
        <row r="43">
          <cell r="B43" t="str">
            <v>Jun</v>
          </cell>
        </row>
        <row r="44">
          <cell r="B44" t="str">
            <v>Jul</v>
          </cell>
        </row>
        <row r="45">
          <cell r="B45" t="str">
            <v>Aug</v>
          </cell>
        </row>
        <row r="46">
          <cell r="B46" t="str">
            <v>Sep</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ase Exhibits"/>
      <sheetName val="A1Covid Cses Graph"/>
      <sheetName val="A2 Spreads SP500"/>
      <sheetName val="A3 FX dollar"/>
      <sheetName val="A4 World Policy"/>
      <sheetName val="A5 GDPCapita"/>
      <sheetName val="A6 Span of Crisis"/>
      <sheetName val="A7 Gini-Income-Demo"/>
      <sheetName val="B1 Daily Returns"/>
      <sheetName val="B2 Timeline"/>
      <sheetName val="C1 US Gov Commitments"/>
      <sheetName val="C2 FED Assets"/>
      <sheetName val="C3 Gov DebtGDP"/>
      <sheetName val="C4 Yields and Growth"/>
      <sheetName val="C5 Fiscal &amp; Monetary"/>
      <sheetName val="D1 Incidence Ineq"/>
      <sheetName val="D2 Econ Precarity"/>
      <sheetName val="D3 Chg Real Income"/>
      <sheetName val="D4 Interdecile Ratios"/>
      <sheetName val="D5 Post-Tax Income"/>
      <sheetName val="D6 US Income 2019-2021"/>
    </sheetNames>
    <sheetDataSet>
      <sheetData sheetId="0"/>
      <sheetData sheetId="1"/>
      <sheetData sheetId="2"/>
      <sheetData sheetId="3"/>
      <sheetData sheetId="4"/>
      <sheetData sheetId="5"/>
      <sheetData sheetId="6"/>
      <sheetData sheetId="7">
        <row r="15">
          <cell r="C15" t="str">
            <v>2020-Jan</v>
          </cell>
          <cell r="K15">
            <v>0</v>
          </cell>
        </row>
        <row r="16">
          <cell r="C16" t="str">
            <v>Feb</v>
          </cell>
          <cell r="K16">
            <v>120000</v>
          </cell>
        </row>
        <row r="17">
          <cell r="C17" t="str">
            <v>Mar</v>
          </cell>
          <cell r="K17">
            <v>120000</v>
          </cell>
        </row>
        <row r="18">
          <cell r="C18" t="str">
            <v>Apr</v>
          </cell>
          <cell r="K18">
            <v>120000</v>
          </cell>
        </row>
        <row r="19">
          <cell r="C19" t="str">
            <v>May</v>
          </cell>
          <cell r="K19">
            <v>0</v>
          </cell>
        </row>
        <row r="20">
          <cell r="C20" t="str">
            <v>Jun</v>
          </cell>
          <cell r="K20">
            <v>0</v>
          </cell>
        </row>
        <row r="21">
          <cell r="C21" t="str">
            <v>Jul</v>
          </cell>
          <cell r="K21">
            <v>0</v>
          </cell>
        </row>
        <row r="22">
          <cell r="C22" t="str">
            <v>Aug</v>
          </cell>
          <cell r="K22">
            <v>0</v>
          </cell>
        </row>
        <row r="23">
          <cell r="C23" t="str">
            <v>Sep</v>
          </cell>
          <cell r="K23">
            <v>0</v>
          </cell>
        </row>
        <row r="24">
          <cell r="C24" t="str">
            <v>Oct</v>
          </cell>
          <cell r="K24">
            <v>0</v>
          </cell>
        </row>
        <row r="25">
          <cell r="C25" t="str">
            <v>Nov</v>
          </cell>
          <cell r="K25">
            <v>0</v>
          </cell>
        </row>
        <row r="26">
          <cell r="C26" t="str">
            <v>Dec</v>
          </cell>
          <cell r="K26">
            <v>0</v>
          </cell>
        </row>
        <row r="27">
          <cell r="C27" t="str">
            <v>2021-Jan</v>
          </cell>
          <cell r="K27">
            <v>0</v>
          </cell>
        </row>
        <row r="28">
          <cell r="C28" t="str">
            <v>Feb</v>
          </cell>
          <cell r="K28">
            <v>0</v>
          </cell>
        </row>
        <row r="29">
          <cell r="C29" t="str">
            <v>Mar</v>
          </cell>
          <cell r="K29">
            <v>0</v>
          </cell>
        </row>
        <row r="30">
          <cell r="C30" t="str">
            <v>Apr</v>
          </cell>
          <cell r="K30">
            <v>0</v>
          </cell>
        </row>
        <row r="31">
          <cell r="C31" t="str">
            <v>May</v>
          </cell>
          <cell r="K31">
            <v>0</v>
          </cell>
        </row>
        <row r="32">
          <cell r="C32" t="str">
            <v>Jun</v>
          </cell>
          <cell r="K32">
            <v>0</v>
          </cell>
        </row>
        <row r="33">
          <cell r="C33" t="str">
            <v>Jul</v>
          </cell>
          <cell r="K33">
            <v>0</v>
          </cell>
        </row>
        <row r="34">
          <cell r="C34" t="str">
            <v>Aug</v>
          </cell>
          <cell r="K34">
            <v>0</v>
          </cell>
        </row>
        <row r="35">
          <cell r="C35" t="str">
            <v>Sep</v>
          </cell>
          <cell r="K35">
            <v>0</v>
          </cell>
        </row>
        <row r="36">
          <cell r="C36" t="str">
            <v>Oct</v>
          </cell>
          <cell r="K36">
            <v>0</v>
          </cell>
        </row>
        <row r="37">
          <cell r="C37" t="str">
            <v>Nov</v>
          </cell>
          <cell r="K37">
            <v>0</v>
          </cell>
        </row>
        <row r="38">
          <cell r="C38" t="str">
            <v>Dec</v>
          </cell>
          <cell r="K38">
            <v>0</v>
          </cell>
        </row>
        <row r="39">
          <cell r="C39" t="str">
            <v>2022-Jan</v>
          </cell>
          <cell r="K39">
            <v>0</v>
          </cell>
        </row>
        <row r="40">
          <cell r="C40" t="str">
            <v>Feb</v>
          </cell>
          <cell r="K40">
            <v>0</v>
          </cell>
        </row>
        <row r="41">
          <cell r="C41" t="str">
            <v>Mar</v>
          </cell>
          <cell r="K41">
            <v>0</v>
          </cell>
        </row>
        <row r="42">
          <cell r="C42" t="str">
            <v>Apr</v>
          </cell>
          <cell r="K42">
            <v>0</v>
          </cell>
        </row>
        <row r="43">
          <cell r="C43" t="str">
            <v>May</v>
          </cell>
          <cell r="K43">
            <v>0</v>
          </cell>
        </row>
        <row r="44">
          <cell r="C44" t="str">
            <v>Jun</v>
          </cell>
          <cell r="K44">
            <v>0</v>
          </cell>
        </row>
        <row r="45">
          <cell r="C45" t="str">
            <v>Jul</v>
          </cell>
          <cell r="K45">
            <v>0</v>
          </cell>
        </row>
        <row r="46">
          <cell r="C46" t="str">
            <v>Aug</v>
          </cell>
          <cell r="K46">
            <v>0</v>
          </cell>
        </row>
        <row r="47">
          <cell r="C47" t="str">
            <v>Sep</v>
          </cell>
          <cell r="K4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2.census.gov/programs-surveys/cps/techdocs/cpsmar22.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
  <sheetViews>
    <sheetView tabSelected="1" workbookViewId="0">
      <selection activeCell="B2" sqref="B2"/>
    </sheetView>
  </sheetViews>
  <sheetFormatPr defaultRowHeight="15" x14ac:dyDescent="0.25"/>
  <cols>
    <col min="1" max="1" width="14" customWidth="1"/>
    <col min="2" max="2" width="10" bestFit="1" customWidth="1"/>
  </cols>
  <sheetData>
    <row r="1" spans="1:2" s="157" customFormat="1" x14ac:dyDescent="0.25">
      <c r="A1" s="157" t="s">
        <v>1394</v>
      </c>
      <c r="B1" s="63" t="s">
        <v>1418</v>
      </c>
    </row>
    <row r="2" spans="1:2" x14ac:dyDescent="0.25">
      <c r="A2" t="s">
        <v>0</v>
      </c>
      <c r="B2" s="1" t="s">
        <v>1417</v>
      </c>
    </row>
    <row r="3" spans="1:2" x14ac:dyDescent="0.25">
      <c r="A3" t="s">
        <v>1</v>
      </c>
      <c r="B3" s="2">
        <v>44893</v>
      </c>
    </row>
    <row r="4" spans="1:2" x14ac:dyDescent="0.25">
      <c r="A4" t="s">
        <v>2</v>
      </c>
      <c r="B4" s="179" t="s">
        <v>1410</v>
      </c>
    </row>
    <row r="5" spans="1:2" s="62" customFormat="1" x14ac:dyDescent="0.25">
      <c r="B5" s="1"/>
    </row>
    <row r="6" spans="1:2" s="62" customFormat="1" x14ac:dyDescent="0.25">
      <c r="A6" s="180" t="s">
        <v>1412</v>
      </c>
      <c r="B6" s="1"/>
    </row>
    <row r="7" spans="1:2" s="62" customFormat="1" x14ac:dyDescent="0.25">
      <c r="B7" s="1"/>
    </row>
    <row r="8" spans="1:2" s="62" customFormat="1" x14ac:dyDescent="0.25">
      <c r="A8" s="63"/>
      <c r="B8"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06484-3092-446C-8238-CE47A9250A3E}">
  <dimension ref="A1:F108"/>
  <sheetViews>
    <sheetView workbookViewId="0">
      <selection activeCell="H21" sqref="H21"/>
    </sheetView>
  </sheetViews>
  <sheetFormatPr defaultRowHeight="15" x14ac:dyDescent="0.25"/>
  <cols>
    <col min="2" max="2" width="29" customWidth="1"/>
    <col min="3" max="3" width="9.140625" customWidth="1"/>
    <col min="4" max="4" width="4.28515625" customWidth="1"/>
  </cols>
  <sheetData>
    <row r="1" spans="1:5" x14ac:dyDescent="0.25">
      <c r="A1" t="s">
        <v>1304</v>
      </c>
    </row>
    <row r="4" spans="1:5" x14ac:dyDescent="0.25">
      <c r="B4" s="141" t="s">
        <v>1303</v>
      </c>
    </row>
    <row r="5" spans="1:5" x14ac:dyDescent="0.25">
      <c r="B5" s="75" t="s">
        <v>1130</v>
      </c>
    </row>
    <row r="6" spans="1:5" x14ac:dyDescent="0.25">
      <c r="B6" s="75" t="s">
        <v>1131</v>
      </c>
    </row>
    <row r="7" spans="1:5" x14ac:dyDescent="0.25">
      <c r="B7" s="75"/>
    </row>
    <row r="8" spans="1:5" x14ac:dyDescent="0.25">
      <c r="B8" s="28" t="s">
        <v>1132</v>
      </c>
    </row>
    <row r="9" spans="1:5" x14ac:dyDescent="0.25">
      <c r="B9" s="137" t="s">
        <v>1133</v>
      </c>
      <c r="C9" s="137" t="s">
        <v>1134</v>
      </c>
    </row>
    <row r="10" spans="1:5" x14ac:dyDescent="0.25">
      <c r="B10" s="137" t="s">
        <v>1135</v>
      </c>
      <c r="C10" s="137" t="s">
        <v>1136</v>
      </c>
    </row>
    <row r="11" spans="1:5" x14ac:dyDescent="0.25">
      <c r="B11" s="137" t="s">
        <v>1137</v>
      </c>
      <c r="C11" s="137" t="s">
        <v>1138</v>
      </c>
    </row>
    <row r="12" spans="1:5" x14ac:dyDescent="0.25">
      <c r="B12" s="137" t="s">
        <v>1139</v>
      </c>
      <c r="C12" s="137" t="s">
        <v>1140</v>
      </c>
    </row>
    <row r="13" spans="1:5" x14ac:dyDescent="0.25">
      <c r="B13" s="137" t="s">
        <v>1301</v>
      </c>
      <c r="E13" t="s">
        <v>1302</v>
      </c>
    </row>
    <row r="14" spans="1:5" x14ac:dyDescent="0.25">
      <c r="B14" s="137" t="s">
        <v>1141</v>
      </c>
      <c r="C14" s="137" t="s">
        <v>1142</v>
      </c>
    </row>
    <row r="15" spans="1:5" x14ac:dyDescent="0.25">
      <c r="B15" s="137" t="s">
        <v>1143</v>
      </c>
      <c r="C15" s="137" t="s">
        <v>1144</v>
      </c>
    </row>
    <row r="16" spans="1:5" x14ac:dyDescent="0.25">
      <c r="B16" s="137" t="s">
        <v>1145</v>
      </c>
      <c r="C16" s="137" t="s">
        <v>1146</v>
      </c>
    </row>
    <row r="17" spans="2:3" x14ac:dyDescent="0.25">
      <c r="B17" s="137" t="s">
        <v>1147</v>
      </c>
      <c r="C17" s="137" t="s">
        <v>1148</v>
      </c>
    </row>
    <row r="18" spans="2:3" x14ac:dyDescent="0.25">
      <c r="B18" s="137" t="s">
        <v>1149</v>
      </c>
      <c r="C18" s="137" t="s">
        <v>1150</v>
      </c>
    </row>
    <row r="19" spans="2:3" x14ac:dyDescent="0.25">
      <c r="B19" s="137" t="s">
        <v>1151</v>
      </c>
      <c r="C19" s="137" t="s">
        <v>1152</v>
      </c>
    </row>
    <row r="20" spans="2:3" x14ac:dyDescent="0.25">
      <c r="B20" s="137" t="s">
        <v>1153</v>
      </c>
      <c r="C20" s="137" t="s">
        <v>1154</v>
      </c>
    </row>
    <row r="21" spans="2:3" x14ac:dyDescent="0.25">
      <c r="B21" s="137" t="s">
        <v>1155</v>
      </c>
      <c r="C21" s="137" t="s">
        <v>1156</v>
      </c>
    </row>
    <row r="22" spans="2:3" x14ac:dyDescent="0.25">
      <c r="B22" s="137" t="s">
        <v>1157</v>
      </c>
      <c r="C22" s="137" t="s">
        <v>1158</v>
      </c>
    </row>
    <row r="23" spans="2:3" x14ac:dyDescent="0.25">
      <c r="B23" s="137" t="s">
        <v>1159</v>
      </c>
      <c r="C23" s="137" t="s">
        <v>1160</v>
      </c>
    </row>
    <row r="24" spans="2:3" x14ac:dyDescent="0.25">
      <c r="B24" s="137" t="s">
        <v>1161</v>
      </c>
      <c r="C24" s="137" t="s">
        <v>1162</v>
      </c>
    </row>
    <row r="25" spans="2:3" x14ac:dyDescent="0.25">
      <c r="B25" s="137" t="s">
        <v>1163</v>
      </c>
      <c r="C25" s="137" t="s">
        <v>1164</v>
      </c>
    </row>
    <row r="26" spans="2:3" x14ac:dyDescent="0.25">
      <c r="B26" s="137" t="s">
        <v>1165</v>
      </c>
      <c r="C26" s="137" t="s">
        <v>1166</v>
      </c>
    </row>
    <row r="27" spans="2:3" x14ac:dyDescent="0.25">
      <c r="B27" s="137" t="s">
        <v>1167</v>
      </c>
      <c r="C27" s="137" t="s">
        <v>1168</v>
      </c>
    </row>
    <row r="28" spans="2:3" x14ac:dyDescent="0.25">
      <c r="B28" s="137" t="s">
        <v>1169</v>
      </c>
      <c r="C28" s="137" t="s">
        <v>1170</v>
      </c>
    </row>
    <row r="29" spans="2:3" x14ac:dyDescent="0.25">
      <c r="B29" s="137" t="s">
        <v>1171</v>
      </c>
      <c r="C29" s="137" t="s">
        <v>1172</v>
      </c>
    </row>
    <row r="30" spans="2:3" x14ac:dyDescent="0.25">
      <c r="B30" s="137" t="s">
        <v>1173</v>
      </c>
      <c r="C30" s="137" t="s">
        <v>1174</v>
      </c>
    </row>
    <row r="31" spans="2:3" x14ac:dyDescent="0.25">
      <c r="B31" s="137" t="s">
        <v>1175</v>
      </c>
      <c r="C31" s="137" t="s">
        <v>1176</v>
      </c>
    </row>
    <row r="32" spans="2:3" x14ac:dyDescent="0.25">
      <c r="B32" s="137" t="s">
        <v>1177</v>
      </c>
      <c r="C32" s="137" t="s">
        <v>1178</v>
      </c>
    </row>
    <row r="33" spans="2:6" ht="17.25" x14ac:dyDescent="0.25">
      <c r="B33" s="137" t="s">
        <v>1179</v>
      </c>
      <c r="C33" s="137" t="s">
        <v>1180</v>
      </c>
    </row>
    <row r="34" spans="2:6" x14ac:dyDescent="0.25">
      <c r="B34" s="137" t="s">
        <v>1181</v>
      </c>
      <c r="C34" s="137" t="s">
        <v>1182</v>
      </c>
    </row>
    <row r="35" spans="2:6" x14ac:dyDescent="0.25">
      <c r="B35" s="138">
        <v>43902</v>
      </c>
      <c r="C35" s="142" t="s">
        <v>1183</v>
      </c>
      <c r="D35" s="143"/>
      <c r="E35" s="143"/>
      <c r="F35" s="143"/>
    </row>
    <row r="36" spans="2:6" x14ac:dyDescent="0.25">
      <c r="B36" s="137" t="s">
        <v>1184</v>
      </c>
      <c r="C36" s="137" t="s">
        <v>1185</v>
      </c>
    </row>
    <row r="37" spans="2:6" x14ac:dyDescent="0.25">
      <c r="B37" s="137" t="s">
        <v>1186</v>
      </c>
      <c r="C37" s="137" t="s">
        <v>1187</v>
      </c>
    </row>
    <row r="38" spans="2:6" x14ac:dyDescent="0.25">
      <c r="B38" s="137" t="s">
        <v>1188</v>
      </c>
      <c r="C38" s="137" t="s">
        <v>1189</v>
      </c>
    </row>
    <row r="39" spans="2:6" x14ac:dyDescent="0.25">
      <c r="B39" s="137" t="s">
        <v>1190</v>
      </c>
      <c r="C39" s="137" t="s">
        <v>1191</v>
      </c>
    </row>
    <row r="40" spans="2:6" x14ac:dyDescent="0.25">
      <c r="B40" s="137" t="s">
        <v>1192</v>
      </c>
      <c r="C40" s="142" t="s">
        <v>1193</v>
      </c>
      <c r="D40" s="143"/>
      <c r="E40" s="143"/>
    </row>
    <row r="41" spans="2:6" x14ac:dyDescent="0.25">
      <c r="B41" s="137" t="s">
        <v>1194</v>
      </c>
      <c r="C41" s="137" t="s">
        <v>1195</v>
      </c>
    </row>
    <row r="42" spans="2:6" x14ac:dyDescent="0.25">
      <c r="B42" s="137" t="s">
        <v>1196</v>
      </c>
      <c r="C42" s="137" t="s">
        <v>1197</v>
      </c>
    </row>
    <row r="43" spans="2:6" x14ac:dyDescent="0.25">
      <c r="B43" s="137" t="s">
        <v>1198</v>
      </c>
      <c r="C43" s="137" t="s">
        <v>1199</v>
      </c>
    </row>
    <row r="44" spans="2:6" ht="17.25" x14ac:dyDescent="0.25">
      <c r="B44" s="137" t="s">
        <v>1200</v>
      </c>
      <c r="C44" s="137" t="s">
        <v>1201</v>
      </c>
    </row>
    <row r="45" spans="2:6" x14ac:dyDescent="0.25">
      <c r="B45" s="137" t="s">
        <v>1202</v>
      </c>
      <c r="C45" s="137" t="s">
        <v>1203</v>
      </c>
    </row>
    <row r="46" spans="2:6" ht="17.25" x14ac:dyDescent="0.25">
      <c r="B46" s="137" t="s">
        <v>1204</v>
      </c>
      <c r="C46" s="137" t="s">
        <v>1205</v>
      </c>
    </row>
    <row r="47" spans="2:6" x14ac:dyDescent="0.25">
      <c r="B47" s="137" t="s">
        <v>1206</v>
      </c>
      <c r="C47" s="137" t="s">
        <v>1207</v>
      </c>
    </row>
    <row r="48" spans="2:6" x14ac:dyDescent="0.25">
      <c r="B48" s="137" t="s">
        <v>1208</v>
      </c>
      <c r="C48" s="137" t="s">
        <v>1209</v>
      </c>
    </row>
    <row r="49" spans="2:6" x14ac:dyDescent="0.25">
      <c r="B49" s="137" t="s">
        <v>1210</v>
      </c>
      <c r="C49" s="137" t="s">
        <v>1211</v>
      </c>
    </row>
    <row r="50" spans="2:6" x14ac:dyDescent="0.25">
      <c r="B50" s="137" t="s">
        <v>1212</v>
      </c>
      <c r="C50" s="137" t="s">
        <v>1213</v>
      </c>
    </row>
    <row r="51" spans="2:6" x14ac:dyDescent="0.25">
      <c r="B51" s="137" t="s">
        <v>1214</v>
      </c>
      <c r="C51" s="137" t="s">
        <v>1215</v>
      </c>
    </row>
    <row r="52" spans="2:6" x14ac:dyDescent="0.25">
      <c r="B52" s="137" t="s">
        <v>1216</v>
      </c>
      <c r="C52" s="137" t="s">
        <v>1217</v>
      </c>
    </row>
    <row r="53" spans="2:6" x14ac:dyDescent="0.25">
      <c r="B53" s="137" t="s">
        <v>1218</v>
      </c>
      <c r="C53" s="137" t="s">
        <v>1219</v>
      </c>
    </row>
    <row r="54" spans="2:6" x14ac:dyDescent="0.25">
      <c r="B54" s="138">
        <v>43959</v>
      </c>
      <c r="C54" s="137" t="s">
        <v>1220</v>
      </c>
    </row>
    <row r="55" spans="2:6" x14ac:dyDescent="0.25">
      <c r="B55" s="138">
        <v>43976</v>
      </c>
      <c r="C55" s="142" t="s">
        <v>1221</v>
      </c>
      <c r="D55" s="143"/>
      <c r="E55" s="143"/>
    </row>
    <row r="56" spans="2:6" x14ac:dyDescent="0.25">
      <c r="B56" s="138">
        <v>43987</v>
      </c>
      <c r="C56" s="137" t="s">
        <v>1222</v>
      </c>
    </row>
    <row r="57" spans="2:6" x14ac:dyDescent="0.25">
      <c r="B57" s="137" t="s">
        <v>1299</v>
      </c>
      <c r="E57" t="s">
        <v>1300</v>
      </c>
    </row>
    <row r="58" spans="2:6" x14ac:dyDescent="0.25">
      <c r="B58" s="138">
        <v>43997</v>
      </c>
      <c r="C58" s="137" t="s">
        <v>1223</v>
      </c>
    </row>
    <row r="59" spans="2:6" x14ac:dyDescent="0.25">
      <c r="B59" s="137" t="s">
        <v>1224</v>
      </c>
      <c r="C59" s="142" t="s">
        <v>1225</v>
      </c>
      <c r="D59" s="143"/>
      <c r="E59" s="143"/>
      <c r="F59" s="143"/>
    </row>
    <row r="60" spans="2:6" x14ac:dyDescent="0.25">
      <c r="B60" s="137" t="s">
        <v>1226</v>
      </c>
      <c r="C60" s="137" t="s">
        <v>1227</v>
      </c>
    </row>
    <row r="61" spans="2:6" x14ac:dyDescent="0.25">
      <c r="B61" s="137" t="s">
        <v>1228</v>
      </c>
      <c r="C61" s="137" t="s">
        <v>1229</v>
      </c>
    </row>
    <row r="62" spans="2:6" x14ac:dyDescent="0.25">
      <c r="B62" s="137" t="s">
        <v>1230</v>
      </c>
      <c r="C62" s="137" t="s">
        <v>1231</v>
      </c>
    </row>
    <row r="63" spans="2:6" x14ac:dyDescent="0.25">
      <c r="B63" s="137" t="s">
        <v>1232</v>
      </c>
      <c r="C63" s="137" t="s">
        <v>1233</v>
      </c>
    </row>
    <row r="64" spans="2:6" x14ac:dyDescent="0.25">
      <c r="B64" s="137" t="s">
        <v>1234</v>
      </c>
      <c r="C64" s="137" t="s">
        <v>1235</v>
      </c>
    </row>
    <row r="65" spans="2:3" x14ac:dyDescent="0.25">
      <c r="B65" s="137" t="s">
        <v>1236</v>
      </c>
      <c r="C65" s="142" t="s">
        <v>1237</v>
      </c>
    </row>
    <row r="66" spans="2:3" x14ac:dyDescent="0.25">
      <c r="B66" s="137" t="s">
        <v>1238</v>
      </c>
      <c r="C66" s="137" t="s">
        <v>1239</v>
      </c>
    </row>
    <row r="67" spans="2:3" x14ac:dyDescent="0.25">
      <c r="B67" s="137" t="s">
        <v>1240</v>
      </c>
      <c r="C67" s="137" t="s">
        <v>1241</v>
      </c>
    </row>
    <row r="68" spans="2:3" x14ac:dyDescent="0.25">
      <c r="B68" s="137" t="s">
        <v>1242</v>
      </c>
      <c r="C68" s="137" t="s">
        <v>1243</v>
      </c>
    </row>
    <row r="69" spans="2:3" x14ac:dyDescent="0.25">
      <c r="B69" s="137" t="s">
        <v>1244</v>
      </c>
      <c r="C69" s="137" t="s">
        <v>1245</v>
      </c>
    </row>
    <row r="70" spans="2:3" x14ac:dyDescent="0.25">
      <c r="B70" s="137" t="s">
        <v>1246</v>
      </c>
      <c r="C70" s="137" t="s">
        <v>1247</v>
      </c>
    </row>
    <row r="71" spans="2:3" x14ac:dyDescent="0.25">
      <c r="B71" s="137" t="s">
        <v>1248</v>
      </c>
      <c r="C71" s="137" t="s">
        <v>1249</v>
      </c>
    </row>
    <row r="72" spans="2:3" x14ac:dyDescent="0.25">
      <c r="B72" s="137" t="s">
        <v>1250</v>
      </c>
      <c r="C72" s="137" t="s">
        <v>1251</v>
      </c>
    </row>
    <row r="73" spans="2:3" x14ac:dyDescent="0.25">
      <c r="B73" s="137" t="s">
        <v>1252</v>
      </c>
      <c r="C73" s="137" t="s">
        <v>1253</v>
      </c>
    </row>
    <row r="74" spans="2:3" x14ac:dyDescent="0.25">
      <c r="B74" s="137" t="s">
        <v>1242</v>
      </c>
      <c r="C74" s="137" t="s">
        <v>1254</v>
      </c>
    </row>
    <row r="75" spans="2:3" x14ac:dyDescent="0.25">
      <c r="B75" s="137" t="s">
        <v>1255</v>
      </c>
      <c r="C75" s="137" t="s">
        <v>1256</v>
      </c>
    </row>
    <row r="76" spans="2:3" x14ac:dyDescent="0.25">
      <c r="B76" s="137" t="s">
        <v>1257</v>
      </c>
      <c r="C76" s="137" t="s">
        <v>1258</v>
      </c>
    </row>
    <row r="77" spans="2:3" x14ac:dyDescent="0.25">
      <c r="B77" s="137" t="s">
        <v>1259</v>
      </c>
      <c r="C77" s="137" t="s">
        <v>1260</v>
      </c>
    </row>
    <row r="78" spans="2:3" x14ac:dyDescent="0.25">
      <c r="B78" s="137" t="s">
        <v>1261</v>
      </c>
      <c r="C78" s="137" t="s">
        <v>1262</v>
      </c>
    </row>
    <row r="79" spans="2:3" x14ac:dyDescent="0.25">
      <c r="B79" s="137" t="s">
        <v>1263</v>
      </c>
      <c r="C79" s="137" t="s">
        <v>1264</v>
      </c>
    </row>
    <row r="80" spans="2:3" x14ac:dyDescent="0.25">
      <c r="B80" s="137" t="s">
        <v>1265</v>
      </c>
      <c r="C80" s="137" t="s">
        <v>1266</v>
      </c>
    </row>
    <row r="81" spans="2:3" x14ac:dyDescent="0.25">
      <c r="B81" s="138">
        <v>44328</v>
      </c>
      <c r="C81" s="137" t="s">
        <v>1267</v>
      </c>
    </row>
    <row r="82" spans="2:3" x14ac:dyDescent="0.25">
      <c r="B82" s="138">
        <v>44329</v>
      </c>
      <c r="C82" s="137" t="s">
        <v>1268</v>
      </c>
    </row>
    <row r="83" spans="2:3" x14ac:dyDescent="0.25">
      <c r="B83" s="137" t="s">
        <v>1269</v>
      </c>
      <c r="C83" s="137" t="s">
        <v>1270</v>
      </c>
    </row>
    <row r="84" spans="2:3" x14ac:dyDescent="0.25">
      <c r="B84" s="137" t="s">
        <v>1271</v>
      </c>
      <c r="C84" s="137" t="s">
        <v>1272</v>
      </c>
    </row>
    <row r="85" spans="2:3" x14ac:dyDescent="0.25">
      <c r="B85" s="137" t="s">
        <v>1273</v>
      </c>
      <c r="C85" s="137" t="s">
        <v>1274</v>
      </c>
    </row>
    <row r="86" spans="2:3" x14ac:dyDescent="0.25">
      <c r="B86" s="137" t="s">
        <v>1275</v>
      </c>
      <c r="C86" s="137" t="s">
        <v>1276</v>
      </c>
    </row>
    <row r="87" spans="2:3" x14ac:dyDescent="0.25">
      <c r="B87" s="137" t="s">
        <v>1277</v>
      </c>
      <c r="C87" s="137" t="s">
        <v>1278</v>
      </c>
    </row>
    <row r="88" spans="2:3" x14ac:dyDescent="0.25">
      <c r="B88" s="137" t="s">
        <v>1279</v>
      </c>
      <c r="C88" s="137" t="s">
        <v>1280</v>
      </c>
    </row>
    <row r="89" spans="2:3" x14ac:dyDescent="0.25">
      <c r="B89" s="137" t="s">
        <v>1281</v>
      </c>
      <c r="C89" s="137" t="s">
        <v>1282</v>
      </c>
    </row>
    <row r="90" spans="2:3" x14ac:dyDescent="0.25">
      <c r="B90" s="137" t="s">
        <v>1283</v>
      </c>
      <c r="C90" s="137" t="s">
        <v>1284</v>
      </c>
    </row>
    <row r="92" spans="2:3" x14ac:dyDescent="0.25">
      <c r="B92" s="115"/>
    </row>
    <row r="93" spans="2:3" x14ac:dyDescent="0.25">
      <c r="B93" s="140" t="s">
        <v>1285</v>
      </c>
    </row>
    <row r="94" spans="2:3" x14ac:dyDescent="0.25">
      <c r="B94" s="140" t="s">
        <v>1286</v>
      </c>
    </row>
    <row r="95" spans="2:3" x14ac:dyDescent="0.25">
      <c r="B95" s="140" t="s">
        <v>1287</v>
      </c>
    </row>
    <row r="96" spans="2:3" x14ac:dyDescent="0.25">
      <c r="B96" s="140" t="s">
        <v>1288</v>
      </c>
    </row>
    <row r="97" spans="2:2" x14ac:dyDescent="0.25">
      <c r="B97" s="140" t="s">
        <v>1289</v>
      </c>
    </row>
    <row r="98" spans="2:2" x14ac:dyDescent="0.25">
      <c r="B98" s="140" t="s">
        <v>1290</v>
      </c>
    </row>
    <row r="99" spans="2:2" x14ac:dyDescent="0.25">
      <c r="B99" s="115"/>
    </row>
    <row r="100" spans="2:2" x14ac:dyDescent="0.25">
      <c r="B100" s="115"/>
    </row>
    <row r="101" spans="2:2" x14ac:dyDescent="0.25">
      <c r="B101" s="140" t="s">
        <v>1291</v>
      </c>
    </row>
    <row r="102" spans="2:2" x14ac:dyDescent="0.25">
      <c r="B102" s="140" t="s">
        <v>1292</v>
      </c>
    </row>
    <row r="103" spans="2:2" x14ac:dyDescent="0.25">
      <c r="B103" s="140" t="s">
        <v>1293</v>
      </c>
    </row>
    <row r="104" spans="2:2" x14ac:dyDescent="0.25">
      <c r="B104" s="139" t="s">
        <v>1294</v>
      </c>
    </row>
    <row r="105" spans="2:2" x14ac:dyDescent="0.25">
      <c r="B105" s="139" t="s">
        <v>1295</v>
      </c>
    </row>
    <row r="106" spans="2:2" x14ac:dyDescent="0.25">
      <c r="B106" s="140" t="s">
        <v>1296</v>
      </c>
    </row>
    <row r="107" spans="2:2" x14ac:dyDescent="0.25">
      <c r="B107" s="139" t="s">
        <v>1297</v>
      </c>
    </row>
    <row r="108" spans="2:2" x14ac:dyDescent="0.25">
      <c r="B108" s="139" t="s">
        <v>1298</v>
      </c>
    </row>
  </sheetData>
  <hyperlinks>
    <hyperlink ref="B4" location="_ftn1" display="_ftn1" xr:uid="{978EA537-8CF2-40F4-BE22-F099779BCEB2}"/>
    <hyperlink ref="C35" location="_ftn4" display="_ftn4" xr:uid="{A680E41B-6011-4958-90EE-4BBA9D695C5D}"/>
    <hyperlink ref="C40" location="_edn2" display="_edn2" xr:uid="{BFC53846-6E05-4B9A-8655-D94E6DB3BB66}"/>
    <hyperlink ref="C55" location="_edn7" display="_edn7" xr:uid="{EB318ECB-87D1-44B3-BCF2-55F0B5282F09}"/>
    <hyperlink ref="C59" location="_ftn6" display="_ftn6" xr:uid="{514B224C-D921-4C29-8FF2-C3C57DDB22DE}"/>
    <hyperlink ref="C65" location="_edn8" display="_edn8" xr:uid="{4FD618C8-6B3D-434B-8206-A6C934808153}"/>
    <hyperlink ref="B93" location="_ftnref1" display="_ftnref1" xr:uid="{7C0B775B-4F3A-42A0-8BCD-2DBBAA8A4160}"/>
    <hyperlink ref="B94" location="_ftnref2" display="_ftnref2" xr:uid="{A876D60A-AB14-4D4C-8154-9E13D263CDE9}"/>
    <hyperlink ref="B95" location="_ftnref3" display="_ftnref3" xr:uid="{26643AD5-24FE-4795-AEE8-5AE54EC25FA1}"/>
    <hyperlink ref="B96" location="_ftnref4" display="_ftnref4" xr:uid="{5471BB6E-8F32-4F75-8462-2DF1C1FFA8EC}"/>
    <hyperlink ref="B97" location="_ftnref5" display="_ftnref5" xr:uid="{8A483585-1203-4D47-A0B2-AAE62A6693F9}"/>
    <hyperlink ref="B98" location="_ftnref6" display="_ftnref6" xr:uid="{7187CC30-9EC8-4C41-AD48-D957E9724A5C}"/>
    <hyperlink ref="B101" location="_ednref1" display="_ednref1" xr:uid="{B39A5502-3DC1-497C-BE45-AD0D5EC22273}"/>
    <hyperlink ref="B102" location="_ednref2" display="_ednref2" xr:uid="{D039AAB3-9875-47DE-9705-BA4E4E60A717}"/>
    <hyperlink ref="B103" location="_ednref3" display="_ednref3" xr:uid="{3FFA9B99-77A0-4D4B-90F5-3DC561BC9615}"/>
    <hyperlink ref="B106" location="_ednref6" display="_ednref6" xr:uid="{7EA9E91C-E06C-4B89-9359-8512C32AE30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9CE7-2947-4957-8A69-7AF0BB4FF644}">
  <dimension ref="A1:E37"/>
  <sheetViews>
    <sheetView workbookViewId="0">
      <selection activeCell="G38" sqref="G38"/>
    </sheetView>
  </sheetViews>
  <sheetFormatPr defaultRowHeight="15" x14ac:dyDescent="0.25"/>
  <cols>
    <col min="2" max="2" width="32.5703125" customWidth="1"/>
    <col min="3" max="3" width="16.7109375" customWidth="1"/>
    <col min="4" max="4" width="15.28515625" customWidth="1"/>
    <col min="5" max="5" width="22.28515625" customWidth="1"/>
  </cols>
  <sheetData>
    <row r="1" spans="1:5" x14ac:dyDescent="0.25">
      <c r="A1" s="76" t="s">
        <v>1044</v>
      </c>
    </row>
    <row r="3" spans="1:5" x14ac:dyDescent="0.25">
      <c r="B3" s="192" t="s">
        <v>1307</v>
      </c>
      <c r="C3" s="192"/>
      <c r="D3" s="192"/>
      <c r="E3" s="192"/>
    </row>
    <row r="4" spans="1:5" ht="15.75" x14ac:dyDescent="0.25">
      <c r="B4" s="193" t="s">
        <v>1027</v>
      </c>
      <c r="C4" s="193"/>
      <c r="D4" s="193"/>
      <c r="E4" s="193"/>
    </row>
    <row r="5" spans="1:5" x14ac:dyDescent="0.25">
      <c r="B5" s="194" t="s">
        <v>1028</v>
      </c>
      <c r="C5" s="194"/>
      <c r="D5" s="194"/>
      <c r="E5" s="194"/>
    </row>
    <row r="6" spans="1:5" x14ac:dyDescent="0.25">
      <c r="B6" s="76"/>
      <c r="C6" s="76"/>
      <c r="D6" s="76"/>
      <c r="E6" s="76"/>
    </row>
    <row r="7" spans="1:5" ht="36" customHeight="1" x14ac:dyDescent="0.25">
      <c r="B7" s="94" t="s">
        <v>888</v>
      </c>
      <c r="C7" s="95" t="s">
        <v>1029</v>
      </c>
      <c r="D7" s="95" t="s">
        <v>1030</v>
      </c>
      <c r="E7" s="96" t="s">
        <v>1031</v>
      </c>
    </row>
    <row r="8" spans="1:5" x14ac:dyDescent="0.25">
      <c r="B8" s="28"/>
      <c r="C8" s="28"/>
      <c r="D8" s="28"/>
      <c r="E8" s="28"/>
    </row>
    <row r="9" spans="1:5" x14ac:dyDescent="0.25">
      <c r="B9" s="94" t="s">
        <v>1032</v>
      </c>
      <c r="C9" s="76"/>
      <c r="D9" s="76"/>
      <c r="E9" s="76"/>
    </row>
    <row r="10" spans="1:5" x14ac:dyDescent="0.25">
      <c r="B10" s="97" t="s">
        <v>890</v>
      </c>
      <c r="C10" s="98">
        <v>4060</v>
      </c>
      <c r="D10" s="98">
        <v>4060</v>
      </c>
      <c r="E10" s="100">
        <v>1</v>
      </c>
    </row>
    <row r="11" spans="1:5" x14ac:dyDescent="0.25">
      <c r="B11" s="97" t="s">
        <v>891</v>
      </c>
      <c r="C11" s="98">
        <v>2140</v>
      </c>
      <c r="D11" s="98">
        <v>447</v>
      </c>
      <c r="E11" s="100">
        <v>0.21</v>
      </c>
    </row>
    <row r="12" spans="1:5" x14ac:dyDescent="0.25">
      <c r="B12" s="97" t="s">
        <v>892</v>
      </c>
      <c r="C12" s="98">
        <v>806</v>
      </c>
      <c r="D12" s="98">
        <v>110</v>
      </c>
      <c r="E12" s="100">
        <v>0.14000000000000001</v>
      </c>
    </row>
    <row r="13" spans="1:5" x14ac:dyDescent="0.25">
      <c r="B13" s="97" t="s">
        <v>893</v>
      </c>
      <c r="C13" s="101">
        <v>141</v>
      </c>
      <c r="D13" s="101">
        <v>54.6</v>
      </c>
      <c r="E13" s="100">
        <v>0.39</v>
      </c>
    </row>
    <row r="14" spans="1:5" ht="17.25" x14ac:dyDescent="0.25">
      <c r="B14" s="97" t="s">
        <v>1033</v>
      </c>
      <c r="C14" s="98">
        <v>7147</v>
      </c>
      <c r="D14" s="98">
        <v>4671.6000000000004</v>
      </c>
      <c r="E14" s="100">
        <v>0.65</v>
      </c>
    </row>
    <row r="15" spans="1:5" x14ac:dyDescent="0.25">
      <c r="B15" s="28"/>
      <c r="C15" s="76"/>
      <c r="D15" s="76"/>
      <c r="E15" s="76"/>
    </row>
    <row r="16" spans="1:5" x14ac:dyDescent="0.25">
      <c r="B16" s="94" t="s">
        <v>1034</v>
      </c>
      <c r="C16" s="76"/>
      <c r="D16" s="76"/>
      <c r="E16" s="76"/>
    </row>
    <row r="17" spans="2:5" x14ac:dyDescent="0.25">
      <c r="B17" s="97" t="s">
        <v>894</v>
      </c>
      <c r="C17" s="98">
        <v>1560</v>
      </c>
      <c r="D17" s="98">
        <v>1410</v>
      </c>
      <c r="E17" s="100">
        <v>0.9</v>
      </c>
    </row>
    <row r="18" spans="2:5" x14ac:dyDescent="0.25">
      <c r="B18" s="97" t="s">
        <v>895</v>
      </c>
      <c r="C18" s="98">
        <v>925</v>
      </c>
      <c r="D18" s="98">
        <v>876</v>
      </c>
      <c r="E18" s="100">
        <v>0.95</v>
      </c>
    </row>
    <row r="19" spans="2:5" x14ac:dyDescent="0.25">
      <c r="B19" s="97" t="s">
        <v>896</v>
      </c>
      <c r="C19" s="98">
        <v>904</v>
      </c>
      <c r="D19" s="98">
        <v>861</v>
      </c>
      <c r="E19" s="100">
        <v>0.95</v>
      </c>
    </row>
    <row r="20" spans="2:5" x14ac:dyDescent="0.25">
      <c r="B20" s="97" t="s">
        <v>897</v>
      </c>
      <c r="C20" s="98">
        <v>869</v>
      </c>
      <c r="D20" s="98">
        <v>823</v>
      </c>
      <c r="E20" s="100">
        <v>0.95</v>
      </c>
    </row>
    <row r="21" spans="2:5" x14ac:dyDescent="0.25">
      <c r="B21" s="97" t="s">
        <v>898</v>
      </c>
      <c r="C21" s="98">
        <v>748</v>
      </c>
      <c r="D21" s="98">
        <v>592</v>
      </c>
      <c r="E21" s="100">
        <v>0.79</v>
      </c>
    </row>
    <row r="22" spans="2:5" x14ac:dyDescent="0.25">
      <c r="B22" s="97" t="s">
        <v>899</v>
      </c>
      <c r="C22" s="98">
        <v>568</v>
      </c>
      <c r="D22" s="98">
        <v>523</v>
      </c>
      <c r="E22" s="100">
        <v>0.92</v>
      </c>
    </row>
    <row r="23" spans="2:5" x14ac:dyDescent="0.25">
      <c r="B23" s="97" t="s">
        <v>1035</v>
      </c>
      <c r="C23" s="101">
        <v>454</v>
      </c>
      <c r="D23" s="101">
        <v>371</v>
      </c>
      <c r="E23" s="100">
        <v>0.82</v>
      </c>
    </row>
    <row r="24" spans="2:5" x14ac:dyDescent="0.25">
      <c r="B24" s="97" t="s">
        <v>1036</v>
      </c>
      <c r="C24" s="98">
        <v>6028</v>
      </c>
      <c r="D24" s="98">
        <v>5456</v>
      </c>
      <c r="E24" s="100">
        <v>0.91</v>
      </c>
    </row>
    <row r="25" spans="2:5" x14ac:dyDescent="0.25">
      <c r="B25" s="28"/>
      <c r="C25" s="76"/>
      <c r="D25" s="76"/>
      <c r="E25" s="76"/>
    </row>
    <row r="26" spans="2:5" x14ac:dyDescent="0.25">
      <c r="B26" s="94" t="s">
        <v>1037</v>
      </c>
      <c r="C26" s="76"/>
      <c r="D26" s="76"/>
      <c r="E26" s="76"/>
    </row>
    <row r="27" spans="2:5" x14ac:dyDescent="0.25">
      <c r="B27" s="97" t="s">
        <v>900</v>
      </c>
      <c r="C27" s="98">
        <v>605</v>
      </c>
      <c r="D27" s="98">
        <v>484</v>
      </c>
      <c r="E27" s="100">
        <v>0.8</v>
      </c>
    </row>
    <row r="28" spans="2:5" x14ac:dyDescent="0.25">
      <c r="B28" s="97" t="s">
        <v>901</v>
      </c>
      <c r="C28" s="101">
        <v>355</v>
      </c>
      <c r="D28" s="101">
        <v>324</v>
      </c>
      <c r="E28" s="100">
        <v>0.91</v>
      </c>
    </row>
    <row r="29" spans="2:5" x14ac:dyDescent="0.25">
      <c r="B29" s="97" t="s">
        <v>1038</v>
      </c>
      <c r="C29" s="98">
        <v>960</v>
      </c>
      <c r="D29" s="98">
        <v>808</v>
      </c>
      <c r="E29" s="100">
        <v>0.84</v>
      </c>
    </row>
    <row r="30" spans="2:5" x14ac:dyDescent="0.25">
      <c r="B30" s="76"/>
      <c r="C30" s="76"/>
      <c r="D30" s="76"/>
      <c r="E30" s="76"/>
    </row>
    <row r="31" spans="2:5" x14ac:dyDescent="0.25">
      <c r="B31" s="94" t="s">
        <v>1039</v>
      </c>
      <c r="C31" s="102">
        <v>14135</v>
      </c>
      <c r="D31" s="102">
        <v>10935.6</v>
      </c>
      <c r="E31" s="100">
        <v>0.77</v>
      </c>
    </row>
    <row r="32" spans="2:5" x14ac:dyDescent="0.25">
      <c r="B32" s="94" t="s">
        <v>1040</v>
      </c>
      <c r="C32" s="102">
        <v>6988</v>
      </c>
      <c r="D32" s="102">
        <v>6264</v>
      </c>
      <c r="E32" s="100">
        <v>0.9</v>
      </c>
    </row>
    <row r="33" spans="2:5" x14ac:dyDescent="0.25">
      <c r="B33" s="76"/>
      <c r="C33" s="76"/>
      <c r="D33" s="76"/>
      <c r="E33" s="76"/>
    </row>
    <row r="34" spans="2:5" ht="30.75" customHeight="1" x14ac:dyDescent="0.25">
      <c r="B34" s="195" t="s">
        <v>1041</v>
      </c>
      <c r="C34" s="195"/>
      <c r="D34" s="195"/>
      <c r="E34" s="195"/>
    </row>
    <row r="35" spans="2:5" ht="63.75" customHeight="1" x14ac:dyDescent="0.25">
      <c r="B35" s="191" t="s">
        <v>1042</v>
      </c>
      <c r="C35" s="191"/>
      <c r="D35" s="191"/>
      <c r="E35" s="191"/>
    </row>
    <row r="36" spans="2:5" ht="30" customHeight="1" x14ac:dyDescent="0.25">
      <c r="B36" s="191" t="s">
        <v>1043</v>
      </c>
      <c r="C36" s="191"/>
      <c r="D36" s="191"/>
      <c r="E36" s="191"/>
    </row>
    <row r="37" spans="2:5" x14ac:dyDescent="0.25">
      <c r="B37" s="28"/>
      <c r="C37" s="28"/>
      <c r="D37" s="28"/>
      <c r="E37" s="28"/>
    </row>
  </sheetData>
  <mergeCells count="6">
    <mergeCell ref="B36:E36"/>
    <mergeCell ref="B3:E3"/>
    <mergeCell ref="B4:E4"/>
    <mergeCell ref="B5:E5"/>
    <mergeCell ref="B34:E34"/>
    <mergeCell ref="B35:E3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003"/>
  <sheetViews>
    <sheetView workbookViewId="0">
      <selection activeCell="E49" sqref="E49"/>
    </sheetView>
  </sheetViews>
  <sheetFormatPr defaultRowHeight="15" x14ac:dyDescent="0.25"/>
  <cols>
    <col min="2" max="2" width="15.42578125" customWidth="1"/>
    <col min="3" max="3" width="13.7109375" customWidth="1"/>
    <col min="5" max="5" width="14.28515625" bestFit="1" customWidth="1"/>
  </cols>
  <sheetData>
    <row r="1" spans="1:3" x14ac:dyDescent="0.25">
      <c r="A1" t="s">
        <v>23</v>
      </c>
    </row>
    <row r="4" spans="1:3" x14ac:dyDescent="0.25">
      <c r="B4" t="s">
        <v>3</v>
      </c>
    </row>
    <row r="5" spans="1:3" x14ac:dyDescent="0.25">
      <c r="B5" t="s">
        <v>4</v>
      </c>
    </row>
    <row r="6" spans="1:3" x14ac:dyDescent="0.25">
      <c r="B6" t="s">
        <v>5</v>
      </c>
    </row>
    <row r="7" spans="1:3" x14ac:dyDescent="0.25">
      <c r="B7" t="s">
        <v>6</v>
      </c>
    </row>
    <row r="8" spans="1:3" x14ac:dyDescent="0.25">
      <c r="B8" t="s">
        <v>7</v>
      </c>
    </row>
    <row r="9" spans="1:3" x14ac:dyDescent="0.25">
      <c r="B9" t="s">
        <v>8</v>
      </c>
    </row>
    <row r="11" spans="1:3" x14ac:dyDescent="0.25">
      <c r="B11" t="s">
        <v>19</v>
      </c>
      <c r="C11" t="s">
        <v>20</v>
      </c>
    </row>
    <row r="12" spans="1:3" x14ac:dyDescent="0.25">
      <c r="B12" s="9" t="s">
        <v>22</v>
      </c>
    </row>
    <row r="13" spans="1:3" x14ac:dyDescent="0.25">
      <c r="B13" s="15" t="s">
        <v>21</v>
      </c>
    </row>
    <row r="17" spans="2:3" x14ac:dyDescent="0.25">
      <c r="B17" t="s">
        <v>18</v>
      </c>
    </row>
    <row r="18" spans="2:3" x14ac:dyDescent="0.25">
      <c r="B18" t="s">
        <v>12</v>
      </c>
      <c r="C18" t="s">
        <v>19</v>
      </c>
    </row>
    <row r="19" spans="2:3" x14ac:dyDescent="0.25">
      <c r="B19" s="13">
        <v>37608</v>
      </c>
      <c r="C19" s="14">
        <v>719542</v>
      </c>
    </row>
    <row r="20" spans="2:3" x14ac:dyDescent="0.25">
      <c r="B20" s="13">
        <v>37615</v>
      </c>
      <c r="C20" s="14">
        <v>732059</v>
      </c>
    </row>
    <row r="21" spans="2:3" x14ac:dyDescent="0.25">
      <c r="B21" s="13">
        <v>37622</v>
      </c>
      <c r="C21" s="14">
        <v>730994</v>
      </c>
    </row>
    <row r="22" spans="2:3" x14ac:dyDescent="0.25">
      <c r="B22" s="13">
        <v>37629</v>
      </c>
      <c r="C22" s="14">
        <v>723762</v>
      </c>
    </row>
    <row r="23" spans="2:3" x14ac:dyDescent="0.25">
      <c r="B23" s="13">
        <v>37636</v>
      </c>
      <c r="C23" s="14">
        <v>720074</v>
      </c>
    </row>
    <row r="24" spans="2:3" x14ac:dyDescent="0.25">
      <c r="B24" s="13">
        <v>37643</v>
      </c>
      <c r="C24" s="14">
        <v>735953</v>
      </c>
    </row>
    <row r="25" spans="2:3" x14ac:dyDescent="0.25">
      <c r="B25" s="13">
        <v>37650</v>
      </c>
      <c r="C25" s="14">
        <v>712809</v>
      </c>
    </row>
    <row r="26" spans="2:3" x14ac:dyDescent="0.25">
      <c r="B26" s="13">
        <v>37657</v>
      </c>
      <c r="C26" s="14">
        <v>719643</v>
      </c>
    </row>
    <row r="27" spans="2:3" x14ac:dyDescent="0.25">
      <c r="B27" s="13">
        <v>37664</v>
      </c>
      <c r="C27" s="14">
        <v>713281</v>
      </c>
    </row>
    <row r="28" spans="2:3" x14ac:dyDescent="0.25">
      <c r="B28" s="13">
        <v>37671</v>
      </c>
      <c r="C28" s="14">
        <v>730400</v>
      </c>
    </row>
    <row r="29" spans="2:3" x14ac:dyDescent="0.25">
      <c r="B29" s="13">
        <v>37678</v>
      </c>
      <c r="C29" s="14">
        <v>721980</v>
      </c>
    </row>
    <row r="30" spans="2:3" x14ac:dyDescent="0.25">
      <c r="B30" s="13">
        <v>37685</v>
      </c>
      <c r="C30" s="14">
        <v>722649</v>
      </c>
    </row>
    <row r="31" spans="2:3" x14ac:dyDescent="0.25">
      <c r="B31" s="13">
        <v>37692</v>
      </c>
      <c r="C31" s="14">
        <v>717014</v>
      </c>
    </row>
    <row r="32" spans="2:3" x14ac:dyDescent="0.25">
      <c r="B32" s="13">
        <v>37699</v>
      </c>
      <c r="C32" s="14">
        <v>729923</v>
      </c>
    </row>
    <row r="33" spans="2:3" x14ac:dyDescent="0.25">
      <c r="B33" s="13">
        <v>37706</v>
      </c>
      <c r="C33" s="14">
        <v>725019</v>
      </c>
    </row>
    <row r="34" spans="2:3" x14ac:dyDescent="0.25">
      <c r="B34" s="13">
        <v>37713</v>
      </c>
      <c r="C34" s="14">
        <v>732452</v>
      </c>
    </row>
    <row r="35" spans="2:3" x14ac:dyDescent="0.25">
      <c r="B35" s="13">
        <v>37720</v>
      </c>
      <c r="C35" s="14">
        <v>727826</v>
      </c>
    </row>
    <row r="36" spans="2:3" x14ac:dyDescent="0.25">
      <c r="B36" s="13">
        <v>37727</v>
      </c>
      <c r="C36" s="14">
        <v>745838</v>
      </c>
    </row>
    <row r="37" spans="2:3" x14ac:dyDescent="0.25">
      <c r="B37" s="13">
        <v>37734</v>
      </c>
      <c r="C37" s="14">
        <v>732222</v>
      </c>
    </row>
    <row r="38" spans="2:3" x14ac:dyDescent="0.25">
      <c r="B38" s="13">
        <v>37741</v>
      </c>
      <c r="C38" s="14">
        <v>746294</v>
      </c>
    </row>
    <row r="39" spans="2:3" x14ac:dyDescent="0.25">
      <c r="B39" s="13">
        <v>37748</v>
      </c>
      <c r="C39" s="14">
        <v>733466</v>
      </c>
    </row>
    <row r="40" spans="2:3" x14ac:dyDescent="0.25">
      <c r="B40" s="13">
        <v>37755</v>
      </c>
      <c r="C40" s="14">
        <v>740371</v>
      </c>
    </row>
    <row r="41" spans="2:3" x14ac:dyDescent="0.25">
      <c r="B41" s="13">
        <v>37762</v>
      </c>
      <c r="C41" s="14">
        <v>734699</v>
      </c>
    </row>
    <row r="42" spans="2:3" x14ac:dyDescent="0.25">
      <c r="B42" s="13">
        <v>37769</v>
      </c>
      <c r="C42" s="14">
        <v>744896</v>
      </c>
    </row>
    <row r="43" spans="2:3" x14ac:dyDescent="0.25">
      <c r="B43" s="13">
        <v>37776</v>
      </c>
      <c r="C43" s="14">
        <v>731667</v>
      </c>
    </row>
    <row r="44" spans="2:3" x14ac:dyDescent="0.25">
      <c r="B44" s="13">
        <v>37783</v>
      </c>
      <c r="C44" s="14">
        <v>743236</v>
      </c>
    </row>
    <row r="45" spans="2:3" x14ac:dyDescent="0.25">
      <c r="B45" s="13">
        <v>37790</v>
      </c>
      <c r="C45" s="14">
        <v>735926</v>
      </c>
    </row>
    <row r="46" spans="2:3" x14ac:dyDescent="0.25">
      <c r="B46" s="13">
        <v>37797</v>
      </c>
      <c r="C46" s="14">
        <v>744018</v>
      </c>
    </row>
    <row r="47" spans="2:3" x14ac:dyDescent="0.25">
      <c r="B47" s="13">
        <v>37804</v>
      </c>
      <c r="C47" s="14">
        <v>740126</v>
      </c>
    </row>
    <row r="48" spans="2:3" x14ac:dyDescent="0.25">
      <c r="B48" s="13">
        <v>37811</v>
      </c>
      <c r="C48" s="14">
        <v>744430</v>
      </c>
    </row>
    <row r="49" spans="2:3" x14ac:dyDescent="0.25">
      <c r="B49" s="13">
        <v>37818</v>
      </c>
      <c r="C49" s="14">
        <v>737765</v>
      </c>
    </row>
    <row r="50" spans="2:3" x14ac:dyDescent="0.25">
      <c r="B50" s="13">
        <v>37825</v>
      </c>
      <c r="C50" s="14">
        <v>745665</v>
      </c>
    </row>
    <row r="51" spans="2:3" x14ac:dyDescent="0.25">
      <c r="B51" s="13">
        <v>37832</v>
      </c>
      <c r="C51" s="14">
        <v>740295</v>
      </c>
    </row>
    <row r="52" spans="2:3" x14ac:dyDescent="0.25">
      <c r="B52" s="13">
        <v>37839</v>
      </c>
      <c r="C52" s="14">
        <v>734018</v>
      </c>
    </row>
    <row r="53" spans="2:3" x14ac:dyDescent="0.25">
      <c r="B53" s="13">
        <v>37846</v>
      </c>
      <c r="C53" s="14">
        <v>735386</v>
      </c>
    </row>
    <row r="54" spans="2:3" x14ac:dyDescent="0.25">
      <c r="B54" s="13">
        <v>37853</v>
      </c>
      <c r="C54" s="14">
        <v>750825</v>
      </c>
    </row>
    <row r="55" spans="2:3" x14ac:dyDescent="0.25">
      <c r="B55" s="13">
        <v>37860</v>
      </c>
      <c r="C55" s="14">
        <v>740637</v>
      </c>
    </row>
    <row r="56" spans="2:3" x14ac:dyDescent="0.25">
      <c r="B56" s="13">
        <v>37867</v>
      </c>
      <c r="C56" s="14">
        <v>750461</v>
      </c>
    </row>
    <row r="57" spans="2:3" x14ac:dyDescent="0.25">
      <c r="B57" s="13">
        <v>37874</v>
      </c>
      <c r="C57" s="14">
        <v>737234</v>
      </c>
    </row>
    <row r="58" spans="2:3" x14ac:dyDescent="0.25">
      <c r="B58" s="13">
        <v>37881</v>
      </c>
      <c r="C58" s="14">
        <v>743939</v>
      </c>
    </row>
    <row r="59" spans="2:3" x14ac:dyDescent="0.25">
      <c r="B59" s="13">
        <v>37888</v>
      </c>
      <c r="C59" s="14">
        <v>741193</v>
      </c>
    </row>
    <row r="60" spans="2:3" x14ac:dyDescent="0.25">
      <c r="B60" s="13">
        <v>37895</v>
      </c>
      <c r="C60" s="14">
        <v>753155</v>
      </c>
    </row>
    <row r="61" spans="2:3" x14ac:dyDescent="0.25">
      <c r="B61" s="13">
        <v>37902</v>
      </c>
      <c r="C61" s="14">
        <v>737108</v>
      </c>
    </row>
    <row r="62" spans="2:3" x14ac:dyDescent="0.25">
      <c r="B62" s="13">
        <v>37909</v>
      </c>
      <c r="C62" s="14">
        <v>754229</v>
      </c>
    </row>
    <row r="63" spans="2:3" x14ac:dyDescent="0.25">
      <c r="B63" s="13">
        <v>37916</v>
      </c>
      <c r="C63" s="14">
        <v>743578</v>
      </c>
    </row>
    <row r="64" spans="2:3" x14ac:dyDescent="0.25">
      <c r="B64" s="13">
        <v>37923</v>
      </c>
      <c r="C64" s="14">
        <v>747272</v>
      </c>
    </row>
    <row r="65" spans="2:3" x14ac:dyDescent="0.25">
      <c r="B65" s="13">
        <v>37930</v>
      </c>
      <c r="C65" s="14">
        <v>744116</v>
      </c>
    </row>
    <row r="66" spans="2:3" x14ac:dyDescent="0.25">
      <c r="B66" s="13">
        <v>37937</v>
      </c>
      <c r="C66" s="14">
        <v>745604</v>
      </c>
    </row>
    <row r="67" spans="2:3" x14ac:dyDescent="0.25">
      <c r="B67" s="13">
        <v>37944</v>
      </c>
      <c r="C67" s="14">
        <v>744521</v>
      </c>
    </row>
    <row r="68" spans="2:3" x14ac:dyDescent="0.25">
      <c r="B68" s="13">
        <v>37951</v>
      </c>
      <c r="C68" s="14">
        <v>756964</v>
      </c>
    </row>
    <row r="69" spans="2:3" x14ac:dyDescent="0.25">
      <c r="B69" s="13">
        <v>37958</v>
      </c>
      <c r="C69" s="14">
        <v>749981</v>
      </c>
    </row>
    <row r="70" spans="2:3" x14ac:dyDescent="0.25">
      <c r="B70" s="13">
        <v>37965</v>
      </c>
      <c r="C70" s="14">
        <v>756585</v>
      </c>
    </row>
    <row r="71" spans="2:3" x14ac:dyDescent="0.25">
      <c r="B71" s="13">
        <v>37972</v>
      </c>
      <c r="C71" s="14">
        <v>753919</v>
      </c>
    </row>
    <row r="72" spans="2:3" x14ac:dyDescent="0.25">
      <c r="B72" s="13">
        <v>37979</v>
      </c>
      <c r="C72" s="14">
        <v>767012</v>
      </c>
    </row>
    <row r="73" spans="2:3" x14ac:dyDescent="0.25">
      <c r="B73" s="13">
        <v>37986</v>
      </c>
      <c r="C73" s="14">
        <v>771551</v>
      </c>
    </row>
    <row r="74" spans="2:3" x14ac:dyDescent="0.25">
      <c r="B74" s="13">
        <v>37993</v>
      </c>
      <c r="C74" s="14">
        <v>755829</v>
      </c>
    </row>
    <row r="75" spans="2:3" x14ac:dyDescent="0.25">
      <c r="B75" s="13">
        <v>38000</v>
      </c>
      <c r="C75" s="14">
        <v>752812</v>
      </c>
    </row>
    <row r="76" spans="2:3" x14ac:dyDescent="0.25">
      <c r="B76" s="13">
        <v>38007</v>
      </c>
      <c r="C76" s="14">
        <v>775833</v>
      </c>
    </row>
    <row r="77" spans="2:3" x14ac:dyDescent="0.25">
      <c r="B77" s="13">
        <v>38014</v>
      </c>
      <c r="C77" s="14">
        <v>755279</v>
      </c>
    </row>
    <row r="78" spans="2:3" x14ac:dyDescent="0.25">
      <c r="B78" s="13">
        <v>38021</v>
      </c>
      <c r="C78" s="14">
        <v>754153</v>
      </c>
    </row>
    <row r="79" spans="2:3" x14ac:dyDescent="0.25">
      <c r="B79" s="13">
        <v>38028</v>
      </c>
      <c r="C79" s="14">
        <v>750999</v>
      </c>
    </row>
    <row r="80" spans="2:3" x14ac:dyDescent="0.25">
      <c r="B80" s="13">
        <v>38035</v>
      </c>
      <c r="C80" s="14">
        <v>758759</v>
      </c>
    </row>
    <row r="81" spans="2:3" x14ac:dyDescent="0.25">
      <c r="B81" s="13">
        <v>38042</v>
      </c>
      <c r="C81" s="14">
        <v>750666</v>
      </c>
    </row>
    <row r="82" spans="2:3" x14ac:dyDescent="0.25">
      <c r="B82" s="13">
        <v>38049</v>
      </c>
      <c r="C82" s="14">
        <v>754867</v>
      </c>
    </row>
    <row r="83" spans="2:3" x14ac:dyDescent="0.25">
      <c r="B83" s="13">
        <v>38056</v>
      </c>
      <c r="C83" s="14">
        <v>749950</v>
      </c>
    </row>
    <row r="84" spans="2:3" x14ac:dyDescent="0.25">
      <c r="B84" s="13">
        <v>38063</v>
      </c>
      <c r="C84" s="14">
        <v>760638</v>
      </c>
    </row>
    <row r="85" spans="2:3" x14ac:dyDescent="0.25">
      <c r="B85" s="13">
        <v>38070</v>
      </c>
      <c r="C85" s="14">
        <v>751510</v>
      </c>
    </row>
    <row r="86" spans="2:3" x14ac:dyDescent="0.25">
      <c r="B86" s="13">
        <v>38077</v>
      </c>
      <c r="C86" s="14">
        <v>760725</v>
      </c>
    </row>
    <row r="87" spans="2:3" x14ac:dyDescent="0.25">
      <c r="B87" s="13">
        <v>38084</v>
      </c>
      <c r="C87" s="14">
        <v>754083</v>
      </c>
    </row>
    <row r="88" spans="2:3" x14ac:dyDescent="0.25">
      <c r="B88" s="13">
        <v>38091</v>
      </c>
      <c r="C88" s="14">
        <v>763734</v>
      </c>
    </row>
    <row r="89" spans="2:3" x14ac:dyDescent="0.25">
      <c r="B89" s="13">
        <v>38098</v>
      </c>
      <c r="C89" s="14">
        <v>757984</v>
      </c>
    </row>
    <row r="90" spans="2:3" x14ac:dyDescent="0.25">
      <c r="B90" s="13">
        <v>38105</v>
      </c>
      <c r="C90" s="14">
        <v>772927</v>
      </c>
    </row>
    <row r="91" spans="2:3" x14ac:dyDescent="0.25">
      <c r="B91" s="13">
        <v>38112</v>
      </c>
      <c r="C91" s="14">
        <v>758838</v>
      </c>
    </row>
    <row r="92" spans="2:3" x14ac:dyDescent="0.25">
      <c r="B92" s="13">
        <v>38119</v>
      </c>
      <c r="C92" s="14">
        <v>764835</v>
      </c>
    </row>
    <row r="93" spans="2:3" x14ac:dyDescent="0.25">
      <c r="B93" s="13">
        <v>38126</v>
      </c>
      <c r="C93" s="14">
        <v>756874</v>
      </c>
    </row>
    <row r="94" spans="2:3" x14ac:dyDescent="0.25">
      <c r="B94" s="13">
        <v>38133</v>
      </c>
      <c r="C94" s="14">
        <v>771108</v>
      </c>
    </row>
    <row r="95" spans="2:3" x14ac:dyDescent="0.25">
      <c r="B95" s="13">
        <v>38140</v>
      </c>
      <c r="C95" s="14">
        <v>764090</v>
      </c>
    </row>
    <row r="96" spans="2:3" x14ac:dyDescent="0.25">
      <c r="B96" s="13">
        <v>38147</v>
      </c>
      <c r="C96" s="14">
        <v>772187</v>
      </c>
    </row>
    <row r="97" spans="2:3" x14ac:dyDescent="0.25">
      <c r="B97" s="13">
        <v>38154</v>
      </c>
      <c r="C97" s="14">
        <v>761834</v>
      </c>
    </row>
    <row r="98" spans="2:3" x14ac:dyDescent="0.25">
      <c r="B98" s="13">
        <v>38161</v>
      </c>
      <c r="C98" s="14">
        <v>775261</v>
      </c>
    </row>
    <row r="99" spans="2:3" x14ac:dyDescent="0.25">
      <c r="B99" s="13">
        <v>38168</v>
      </c>
      <c r="C99" s="14">
        <v>779578</v>
      </c>
    </row>
    <row r="100" spans="2:3" x14ac:dyDescent="0.25">
      <c r="B100" s="13">
        <v>38175</v>
      </c>
      <c r="C100" s="14">
        <v>778163</v>
      </c>
    </row>
    <row r="101" spans="2:3" x14ac:dyDescent="0.25">
      <c r="B101" s="13">
        <v>38182</v>
      </c>
      <c r="C101" s="14">
        <v>775536</v>
      </c>
    </row>
    <row r="102" spans="2:3" x14ac:dyDescent="0.25">
      <c r="B102" s="13">
        <v>38189</v>
      </c>
      <c r="C102" s="14">
        <v>776764</v>
      </c>
    </row>
    <row r="103" spans="2:3" x14ac:dyDescent="0.25">
      <c r="B103" s="13">
        <v>38196</v>
      </c>
      <c r="C103" s="14">
        <v>773916</v>
      </c>
    </row>
    <row r="104" spans="2:3" x14ac:dyDescent="0.25">
      <c r="B104" s="13">
        <v>38203</v>
      </c>
      <c r="C104" s="14">
        <v>772085</v>
      </c>
    </row>
    <row r="105" spans="2:3" x14ac:dyDescent="0.25">
      <c r="B105" s="13">
        <v>38210</v>
      </c>
      <c r="C105" s="14">
        <v>769265</v>
      </c>
    </row>
    <row r="106" spans="2:3" x14ac:dyDescent="0.25">
      <c r="B106" s="13">
        <v>38217</v>
      </c>
      <c r="C106" s="14">
        <v>767595</v>
      </c>
    </row>
    <row r="107" spans="2:3" x14ac:dyDescent="0.25">
      <c r="B107" s="13">
        <v>38224</v>
      </c>
      <c r="C107" s="14">
        <v>775437</v>
      </c>
    </row>
    <row r="108" spans="2:3" x14ac:dyDescent="0.25">
      <c r="B108" s="13">
        <v>38231</v>
      </c>
      <c r="C108" s="14">
        <v>785273</v>
      </c>
    </row>
    <row r="109" spans="2:3" x14ac:dyDescent="0.25">
      <c r="B109" s="13">
        <v>38238</v>
      </c>
      <c r="C109" s="14">
        <v>788602</v>
      </c>
    </row>
    <row r="110" spans="2:3" x14ac:dyDescent="0.25">
      <c r="B110" s="13">
        <v>38245</v>
      </c>
      <c r="C110" s="14">
        <v>789128</v>
      </c>
    </row>
    <row r="111" spans="2:3" x14ac:dyDescent="0.25">
      <c r="B111" s="13">
        <v>38252</v>
      </c>
      <c r="C111" s="14">
        <v>782124</v>
      </c>
    </row>
    <row r="112" spans="2:3" x14ac:dyDescent="0.25">
      <c r="B112" s="13">
        <v>38259</v>
      </c>
      <c r="C112" s="14">
        <v>786330</v>
      </c>
    </row>
    <row r="113" spans="2:3" x14ac:dyDescent="0.25">
      <c r="B113" s="13">
        <v>38266</v>
      </c>
      <c r="C113" s="14">
        <v>781777</v>
      </c>
    </row>
    <row r="114" spans="2:3" x14ac:dyDescent="0.25">
      <c r="B114" s="13">
        <v>38273</v>
      </c>
      <c r="C114" s="14">
        <v>795483</v>
      </c>
    </row>
    <row r="115" spans="2:3" x14ac:dyDescent="0.25">
      <c r="B115" s="13">
        <v>38280</v>
      </c>
      <c r="C115" s="14">
        <v>784954</v>
      </c>
    </row>
    <row r="116" spans="2:3" x14ac:dyDescent="0.25">
      <c r="B116" s="13">
        <v>38287</v>
      </c>
      <c r="C116" s="14">
        <v>791336</v>
      </c>
    </row>
    <row r="117" spans="2:3" x14ac:dyDescent="0.25">
      <c r="B117" s="13">
        <v>38294</v>
      </c>
      <c r="C117" s="14">
        <v>790552</v>
      </c>
    </row>
    <row r="118" spans="2:3" x14ac:dyDescent="0.25">
      <c r="B118" s="13">
        <v>38301</v>
      </c>
      <c r="C118" s="14">
        <v>800473</v>
      </c>
    </row>
    <row r="119" spans="2:3" x14ac:dyDescent="0.25">
      <c r="B119" s="13">
        <v>38308</v>
      </c>
      <c r="C119" s="14">
        <v>794090</v>
      </c>
    </row>
    <row r="120" spans="2:3" x14ac:dyDescent="0.25">
      <c r="B120" s="13">
        <v>38315</v>
      </c>
      <c r="C120" s="14">
        <v>809956</v>
      </c>
    </row>
    <row r="121" spans="2:3" x14ac:dyDescent="0.25">
      <c r="B121" s="13">
        <v>38322</v>
      </c>
      <c r="C121" s="14">
        <v>807063</v>
      </c>
    </row>
    <row r="122" spans="2:3" x14ac:dyDescent="0.25">
      <c r="B122" s="13">
        <v>38329</v>
      </c>
      <c r="C122" s="14">
        <v>808495</v>
      </c>
    </row>
    <row r="123" spans="2:3" x14ac:dyDescent="0.25">
      <c r="B123" s="13">
        <v>38336</v>
      </c>
      <c r="C123" s="14">
        <v>807028</v>
      </c>
    </row>
    <row r="124" spans="2:3" x14ac:dyDescent="0.25">
      <c r="B124" s="13">
        <v>38343</v>
      </c>
      <c r="C124" s="14">
        <v>811333</v>
      </c>
    </row>
    <row r="125" spans="2:3" x14ac:dyDescent="0.25">
      <c r="B125" s="13">
        <v>38350</v>
      </c>
      <c r="C125" s="14">
        <v>810944</v>
      </c>
    </row>
    <row r="126" spans="2:3" x14ac:dyDescent="0.25">
      <c r="B126" s="13">
        <v>38357</v>
      </c>
      <c r="C126" s="14">
        <v>815702</v>
      </c>
    </row>
    <row r="127" spans="2:3" x14ac:dyDescent="0.25">
      <c r="B127" s="13">
        <v>38364</v>
      </c>
      <c r="C127" s="14">
        <v>798455</v>
      </c>
    </row>
    <row r="128" spans="2:3" x14ac:dyDescent="0.25">
      <c r="B128" s="13">
        <v>38371</v>
      </c>
      <c r="C128" s="14">
        <v>806960</v>
      </c>
    </row>
    <row r="129" spans="2:3" x14ac:dyDescent="0.25">
      <c r="B129" s="13">
        <v>38378</v>
      </c>
      <c r="C129" s="14">
        <v>807262</v>
      </c>
    </row>
    <row r="130" spans="2:3" x14ac:dyDescent="0.25">
      <c r="B130" s="13">
        <v>38385</v>
      </c>
      <c r="C130" s="14">
        <v>804746</v>
      </c>
    </row>
    <row r="131" spans="2:3" x14ac:dyDescent="0.25">
      <c r="B131" s="13">
        <v>38392</v>
      </c>
      <c r="C131" s="14">
        <v>797299</v>
      </c>
    </row>
    <row r="132" spans="2:3" x14ac:dyDescent="0.25">
      <c r="B132" s="13">
        <v>38399</v>
      </c>
      <c r="C132" s="14">
        <v>795606</v>
      </c>
    </row>
    <row r="133" spans="2:3" x14ac:dyDescent="0.25">
      <c r="B133" s="13">
        <v>38406</v>
      </c>
      <c r="C133" s="14">
        <v>804576</v>
      </c>
    </row>
    <row r="134" spans="2:3" x14ac:dyDescent="0.25">
      <c r="B134" s="13">
        <v>38413</v>
      </c>
      <c r="C134" s="14">
        <v>801252</v>
      </c>
    </row>
    <row r="135" spans="2:3" x14ac:dyDescent="0.25">
      <c r="B135" s="13">
        <v>38420</v>
      </c>
      <c r="C135" s="14">
        <v>799250</v>
      </c>
    </row>
    <row r="136" spans="2:3" x14ac:dyDescent="0.25">
      <c r="B136" s="13">
        <v>38427</v>
      </c>
      <c r="C136" s="14">
        <v>807211</v>
      </c>
    </row>
    <row r="137" spans="2:3" x14ac:dyDescent="0.25">
      <c r="B137" s="13">
        <v>38434</v>
      </c>
      <c r="C137" s="14">
        <v>797094</v>
      </c>
    </row>
    <row r="138" spans="2:3" x14ac:dyDescent="0.25">
      <c r="B138" s="13">
        <v>38441</v>
      </c>
      <c r="C138" s="14">
        <v>807551</v>
      </c>
    </row>
    <row r="139" spans="2:3" x14ac:dyDescent="0.25">
      <c r="B139" s="13">
        <v>38448</v>
      </c>
      <c r="C139" s="14">
        <v>797327</v>
      </c>
    </row>
    <row r="140" spans="2:3" x14ac:dyDescent="0.25">
      <c r="B140" s="13">
        <v>38455</v>
      </c>
      <c r="C140" s="14">
        <v>805707</v>
      </c>
    </row>
    <row r="141" spans="2:3" x14ac:dyDescent="0.25">
      <c r="B141" s="13">
        <v>38462</v>
      </c>
      <c r="C141" s="14">
        <v>801793</v>
      </c>
    </row>
    <row r="142" spans="2:3" x14ac:dyDescent="0.25">
      <c r="B142" s="13">
        <v>38469</v>
      </c>
      <c r="C142" s="14">
        <v>809797</v>
      </c>
    </row>
    <row r="143" spans="2:3" x14ac:dyDescent="0.25">
      <c r="B143" s="13">
        <v>38476</v>
      </c>
      <c r="C143" s="14">
        <v>802412</v>
      </c>
    </row>
    <row r="144" spans="2:3" x14ac:dyDescent="0.25">
      <c r="B144" s="13">
        <v>38483</v>
      </c>
      <c r="C144" s="14">
        <v>808378</v>
      </c>
    </row>
    <row r="145" spans="2:3" x14ac:dyDescent="0.25">
      <c r="B145" s="13">
        <v>38490</v>
      </c>
      <c r="C145" s="14">
        <v>801546</v>
      </c>
    </row>
    <row r="146" spans="2:3" x14ac:dyDescent="0.25">
      <c r="B146" s="13">
        <v>38497</v>
      </c>
      <c r="C146" s="14">
        <v>810160</v>
      </c>
    </row>
    <row r="147" spans="2:3" x14ac:dyDescent="0.25">
      <c r="B147" s="13">
        <v>38504</v>
      </c>
      <c r="C147" s="14">
        <v>817335</v>
      </c>
    </row>
    <row r="148" spans="2:3" x14ac:dyDescent="0.25">
      <c r="B148" s="13">
        <v>38511</v>
      </c>
      <c r="C148" s="14">
        <v>814172</v>
      </c>
    </row>
    <row r="149" spans="2:3" x14ac:dyDescent="0.25">
      <c r="B149" s="13">
        <v>38518</v>
      </c>
      <c r="C149" s="14">
        <v>811198</v>
      </c>
    </row>
    <row r="150" spans="2:3" x14ac:dyDescent="0.25">
      <c r="B150" s="13">
        <v>38525</v>
      </c>
      <c r="C150" s="14">
        <v>810429</v>
      </c>
    </row>
    <row r="151" spans="2:3" x14ac:dyDescent="0.25">
      <c r="B151" s="13">
        <v>38532</v>
      </c>
      <c r="C151" s="14">
        <v>810082</v>
      </c>
    </row>
    <row r="152" spans="2:3" x14ac:dyDescent="0.25">
      <c r="B152" s="13">
        <v>38539</v>
      </c>
      <c r="C152" s="14">
        <v>821556</v>
      </c>
    </row>
    <row r="153" spans="2:3" x14ac:dyDescent="0.25">
      <c r="B153" s="13">
        <v>38546</v>
      </c>
      <c r="C153" s="14">
        <v>808861</v>
      </c>
    </row>
    <row r="154" spans="2:3" x14ac:dyDescent="0.25">
      <c r="B154" s="13">
        <v>38553</v>
      </c>
      <c r="C154" s="14">
        <v>816804</v>
      </c>
    </row>
    <row r="155" spans="2:3" x14ac:dyDescent="0.25">
      <c r="B155" s="13">
        <v>38560</v>
      </c>
      <c r="C155" s="14">
        <v>814259</v>
      </c>
    </row>
    <row r="156" spans="2:3" x14ac:dyDescent="0.25">
      <c r="B156" s="13">
        <v>38567</v>
      </c>
      <c r="C156" s="14">
        <v>818841</v>
      </c>
    </row>
    <row r="157" spans="2:3" x14ac:dyDescent="0.25">
      <c r="B157" s="13">
        <v>38574</v>
      </c>
      <c r="C157" s="14">
        <v>808544</v>
      </c>
    </row>
    <row r="158" spans="2:3" x14ac:dyDescent="0.25">
      <c r="B158" s="13">
        <v>38581</v>
      </c>
      <c r="C158" s="14">
        <v>813774</v>
      </c>
    </row>
    <row r="159" spans="2:3" x14ac:dyDescent="0.25">
      <c r="B159" s="13">
        <v>38588</v>
      </c>
      <c r="C159" s="14">
        <v>811313</v>
      </c>
    </row>
    <row r="160" spans="2:3" x14ac:dyDescent="0.25">
      <c r="B160" s="13">
        <v>38595</v>
      </c>
      <c r="C160" s="14">
        <v>823237</v>
      </c>
    </row>
    <row r="161" spans="2:3" x14ac:dyDescent="0.25">
      <c r="B161" s="13">
        <v>38602</v>
      </c>
      <c r="C161" s="14">
        <v>822500</v>
      </c>
    </row>
    <row r="162" spans="2:3" x14ac:dyDescent="0.25">
      <c r="B162" s="13">
        <v>38609</v>
      </c>
      <c r="C162" s="14">
        <v>823590</v>
      </c>
    </row>
    <row r="163" spans="2:3" x14ac:dyDescent="0.25">
      <c r="B163" s="13">
        <v>38616</v>
      </c>
      <c r="C163" s="14">
        <v>812926</v>
      </c>
    </row>
    <row r="164" spans="2:3" x14ac:dyDescent="0.25">
      <c r="B164" s="13">
        <v>38623</v>
      </c>
      <c r="C164" s="14">
        <v>823771</v>
      </c>
    </row>
    <row r="165" spans="2:3" x14ac:dyDescent="0.25">
      <c r="B165" s="13">
        <v>38630</v>
      </c>
      <c r="C165" s="14">
        <v>817137</v>
      </c>
    </row>
    <row r="166" spans="2:3" x14ac:dyDescent="0.25">
      <c r="B166" s="13">
        <v>38637</v>
      </c>
      <c r="C166" s="14">
        <v>826306</v>
      </c>
    </row>
    <row r="167" spans="2:3" x14ac:dyDescent="0.25">
      <c r="B167" s="13">
        <v>38644</v>
      </c>
      <c r="C167" s="14">
        <v>814281</v>
      </c>
    </row>
    <row r="168" spans="2:3" x14ac:dyDescent="0.25">
      <c r="B168" s="13">
        <v>38651</v>
      </c>
      <c r="C168" s="14">
        <v>819105</v>
      </c>
    </row>
    <row r="169" spans="2:3" x14ac:dyDescent="0.25">
      <c r="B169" s="13">
        <v>38658</v>
      </c>
      <c r="C169" s="14">
        <v>814571</v>
      </c>
    </row>
    <row r="170" spans="2:3" x14ac:dyDescent="0.25">
      <c r="B170" s="13">
        <v>38665</v>
      </c>
      <c r="C170" s="14">
        <v>824991</v>
      </c>
    </row>
    <row r="171" spans="2:3" x14ac:dyDescent="0.25">
      <c r="B171" s="13">
        <v>38672</v>
      </c>
      <c r="C171" s="14">
        <v>823263</v>
      </c>
    </row>
    <row r="172" spans="2:3" x14ac:dyDescent="0.25">
      <c r="B172" s="13">
        <v>38679</v>
      </c>
      <c r="C172" s="14">
        <v>833124</v>
      </c>
    </row>
    <row r="173" spans="2:3" x14ac:dyDescent="0.25">
      <c r="B173" s="13">
        <v>38686</v>
      </c>
      <c r="C173" s="14">
        <v>835059</v>
      </c>
    </row>
    <row r="174" spans="2:3" x14ac:dyDescent="0.25">
      <c r="B174" s="13">
        <v>38693</v>
      </c>
      <c r="C174" s="14">
        <v>833250</v>
      </c>
    </row>
    <row r="175" spans="2:3" x14ac:dyDescent="0.25">
      <c r="B175" s="13">
        <v>38700</v>
      </c>
      <c r="C175" s="14">
        <v>830950</v>
      </c>
    </row>
    <row r="176" spans="2:3" x14ac:dyDescent="0.25">
      <c r="B176" s="13">
        <v>38707</v>
      </c>
      <c r="C176" s="14">
        <v>848317</v>
      </c>
    </row>
    <row r="177" spans="2:3" x14ac:dyDescent="0.25">
      <c r="B177" s="13">
        <v>38714</v>
      </c>
      <c r="C177" s="14">
        <v>847700</v>
      </c>
    </row>
    <row r="178" spans="2:3" x14ac:dyDescent="0.25">
      <c r="B178" s="13">
        <v>38721</v>
      </c>
      <c r="C178" s="14">
        <v>851856</v>
      </c>
    </row>
    <row r="179" spans="2:3" x14ac:dyDescent="0.25">
      <c r="B179" s="13">
        <v>38728</v>
      </c>
      <c r="C179" s="14">
        <v>829357</v>
      </c>
    </row>
    <row r="180" spans="2:3" x14ac:dyDescent="0.25">
      <c r="B180" s="13">
        <v>38735</v>
      </c>
      <c r="C180" s="14">
        <v>836042</v>
      </c>
    </row>
    <row r="181" spans="2:3" x14ac:dyDescent="0.25">
      <c r="B181" s="13">
        <v>38742</v>
      </c>
      <c r="C181" s="14">
        <v>828901</v>
      </c>
    </row>
    <row r="182" spans="2:3" x14ac:dyDescent="0.25">
      <c r="B182" s="13">
        <v>38749</v>
      </c>
      <c r="C182" s="14">
        <v>831808</v>
      </c>
    </row>
    <row r="183" spans="2:3" x14ac:dyDescent="0.25">
      <c r="B183" s="13">
        <v>38756</v>
      </c>
      <c r="C183" s="14">
        <v>827613</v>
      </c>
    </row>
    <row r="184" spans="2:3" x14ac:dyDescent="0.25">
      <c r="B184" s="13">
        <v>38763</v>
      </c>
      <c r="C184" s="14">
        <v>835240</v>
      </c>
    </row>
    <row r="185" spans="2:3" x14ac:dyDescent="0.25">
      <c r="B185" s="13">
        <v>38770</v>
      </c>
      <c r="C185" s="14">
        <v>840555</v>
      </c>
    </row>
    <row r="186" spans="2:3" x14ac:dyDescent="0.25">
      <c r="B186" s="13">
        <v>38777</v>
      </c>
      <c r="C186" s="14">
        <v>839356</v>
      </c>
    </row>
    <row r="187" spans="2:3" x14ac:dyDescent="0.25">
      <c r="B187" s="13">
        <v>38784</v>
      </c>
      <c r="C187" s="14">
        <v>839234</v>
      </c>
    </row>
    <row r="188" spans="2:3" x14ac:dyDescent="0.25">
      <c r="B188" s="13">
        <v>38791</v>
      </c>
      <c r="C188" s="14">
        <v>843010</v>
      </c>
    </row>
    <row r="189" spans="2:3" x14ac:dyDescent="0.25">
      <c r="B189" s="13">
        <v>38798</v>
      </c>
      <c r="C189" s="14">
        <v>838003</v>
      </c>
    </row>
    <row r="190" spans="2:3" x14ac:dyDescent="0.25">
      <c r="B190" s="13">
        <v>38805</v>
      </c>
      <c r="C190" s="14">
        <v>833675</v>
      </c>
    </row>
    <row r="191" spans="2:3" x14ac:dyDescent="0.25">
      <c r="B191" s="13">
        <v>38812</v>
      </c>
      <c r="C191" s="14">
        <v>834589</v>
      </c>
    </row>
    <row r="192" spans="2:3" x14ac:dyDescent="0.25">
      <c r="B192" s="13">
        <v>38819</v>
      </c>
      <c r="C192" s="14">
        <v>836862</v>
      </c>
    </row>
    <row r="193" spans="2:3" x14ac:dyDescent="0.25">
      <c r="B193" s="13">
        <v>38826</v>
      </c>
      <c r="C193" s="14">
        <v>836352</v>
      </c>
    </row>
    <row r="194" spans="2:3" x14ac:dyDescent="0.25">
      <c r="B194" s="13">
        <v>38833</v>
      </c>
      <c r="C194" s="14">
        <v>844572</v>
      </c>
    </row>
    <row r="195" spans="2:3" x14ac:dyDescent="0.25">
      <c r="B195" s="13">
        <v>38840</v>
      </c>
      <c r="C195" s="14">
        <v>843867</v>
      </c>
    </row>
    <row r="196" spans="2:3" x14ac:dyDescent="0.25">
      <c r="B196" s="13">
        <v>38847</v>
      </c>
      <c r="C196" s="14">
        <v>838405</v>
      </c>
    </row>
    <row r="197" spans="2:3" x14ac:dyDescent="0.25">
      <c r="B197" s="13">
        <v>38854</v>
      </c>
      <c r="C197" s="14">
        <v>838153</v>
      </c>
    </row>
    <row r="198" spans="2:3" x14ac:dyDescent="0.25">
      <c r="B198" s="13">
        <v>38861</v>
      </c>
      <c r="C198" s="14">
        <v>840251</v>
      </c>
    </row>
    <row r="199" spans="2:3" x14ac:dyDescent="0.25">
      <c r="B199" s="13">
        <v>38868</v>
      </c>
      <c r="C199" s="14">
        <v>851580</v>
      </c>
    </row>
    <row r="200" spans="2:3" x14ac:dyDescent="0.25">
      <c r="B200" s="13">
        <v>38875</v>
      </c>
      <c r="C200" s="14">
        <v>849074</v>
      </c>
    </row>
    <row r="201" spans="2:3" x14ac:dyDescent="0.25">
      <c r="B201" s="13">
        <v>38882</v>
      </c>
      <c r="C201" s="14">
        <v>845869</v>
      </c>
    </row>
    <row r="202" spans="2:3" x14ac:dyDescent="0.25">
      <c r="B202" s="13">
        <v>38889</v>
      </c>
      <c r="C202" s="14">
        <v>844773</v>
      </c>
    </row>
    <row r="203" spans="2:3" x14ac:dyDescent="0.25">
      <c r="B203" s="13">
        <v>38896</v>
      </c>
      <c r="C203" s="14">
        <v>844436</v>
      </c>
    </row>
    <row r="204" spans="2:3" x14ac:dyDescent="0.25">
      <c r="B204" s="13">
        <v>38903</v>
      </c>
      <c r="C204" s="14">
        <v>851659</v>
      </c>
    </row>
    <row r="205" spans="2:3" x14ac:dyDescent="0.25">
      <c r="B205" s="13">
        <v>38910</v>
      </c>
      <c r="C205" s="14">
        <v>844391</v>
      </c>
    </row>
    <row r="206" spans="2:3" x14ac:dyDescent="0.25">
      <c r="B206" s="13">
        <v>38917</v>
      </c>
      <c r="C206" s="14">
        <v>849894</v>
      </c>
    </row>
    <row r="207" spans="2:3" x14ac:dyDescent="0.25">
      <c r="B207" s="13">
        <v>38924</v>
      </c>
      <c r="C207" s="14">
        <v>841552</v>
      </c>
    </row>
    <row r="208" spans="2:3" x14ac:dyDescent="0.25">
      <c r="B208" s="13">
        <v>38931</v>
      </c>
      <c r="C208" s="14">
        <v>850263</v>
      </c>
    </row>
    <row r="209" spans="2:3" x14ac:dyDescent="0.25">
      <c r="B209" s="13">
        <v>38938</v>
      </c>
      <c r="C209" s="14">
        <v>840006</v>
      </c>
    </row>
    <row r="210" spans="2:3" x14ac:dyDescent="0.25">
      <c r="B210" s="13">
        <v>38945</v>
      </c>
      <c r="C210" s="14">
        <v>842876</v>
      </c>
    </row>
    <row r="211" spans="2:3" x14ac:dyDescent="0.25">
      <c r="B211" s="13">
        <v>38952</v>
      </c>
      <c r="C211" s="14">
        <v>837987</v>
      </c>
    </row>
    <row r="212" spans="2:3" x14ac:dyDescent="0.25">
      <c r="B212" s="13">
        <v>38959</v>
      </c>
      <c r="C212" s="14">
        <v>850925</v>
      </c>
    </row>
    <row r="213" spans="2:3" x14ac:dyDescent="0.25">
      <c r="B213" s="13">
        <v>38966</v>
      </c>
      <c r="C213" s="14">
        <v>848594</v>
      </c>
    </row>
    <row r="214" spans="2:3" x14ac:dyDescent="0.25">
      <c r="B214" s="13">
        <v>38973</v>
      </c>
      <c r="C214" s="14">
        <v>840886</v>
      </c>
    </row>
    <row r="215" spans="2:3" x14ac:dyDescent="0.25">
      <c r="B215" s="13">
        <v>38980</v>
      </c>
      <c r="C215" s="14">
        <v>838192</v>
      </c>
    </row>
    <row r="216" spans="2:3" x14ac:dyDescent="0.25">
      <c r="B216" s="13">
        <v>38987</v>
      </c>
      <c r="C216" s="14">
        <v>849971</v>
      </c>
    </row>
    <row r="217" spans="2:3" x14ac:dyDescent="0.25">
      <c r="B217" s="13">
        <v>38994</v>
      </c>
      <c r="C217" s="14">
        <v>842296</v>
      </c>
    </row>
    <row r="218" spans="2:3" x14ac:dyDescent="0.25">
      <c r="B218" s="13">
        <v>39001</v>
      </c>
      <c r="C218" s="14">
        <v>859339</v>
      </c>
    </row>
    <row r="219" spans="2:3" x14ac:dyDescent="0.25">
      <c r="B219" s="13">
        <v>39008</v>
      </c>
      <c r="C219" s="14">
        <v>844200</v>
      </c>
    </row>
    <row r="220" spans="2:3" x14ac:dyDescent="0.25">
      <c r="B220" s="13">
        <v>39015</v>
      </c>
      <c r="C220" s="14">
        <v>852648</v>
      </c>
    </row>
    <row r="221" spans="2:3" x14ac:dyDescent="0.25">
      <c r="B221" s="13">
        <v>39022</v>
      </c>
      <c r="C221" s="14">
        <v>855536</v>
      </c>
    </row>
    <row r="222" spans="2:3" x14ac:dyDescent="0.25">
      <c r="B222" s="13">
        <v>39029</v>
      </c>
      <c r="C222" s="14">
        <v>858630</v>
      </c>
    </row>
    <row r="223" spans="2:3" x14ac:dyDescent="0.25">
      <c r="B223" s="13">
        <v>39036</v>
      </c>
      <c r="C223" s="14">
        <v>855551</v>
      </c>
    </row>
    <row r="224" spans="2:3" x14ac:dyDescent="0.25">
      <c r="B224" s="13">
        <v>39043</v>
      </c>
      <c r="C224" s="14">
        <v>865126</v>
      </c>
    </row>
    <row r="225" spans="2:3" x14ac:dyDescent="0.25">
      <c r="B225" s="13">
        <v>39050</v>
      </c>
      <c r="C225" s="14">
        <v>856671</v>
      </c>
    </row>
    <row r="226" spans="2:3" x14ac:dyDescent="0.25">
      <c r="B226" s="13">
        <v>39057</v>
      </c>
      <c r="C226" s="14">
        <v>862178</v>
      </c>
    </row>
    <row r="227" spans="2:3" x14ac:dyDescent="0.25">
      <c r="B227" s="13">
        <v>39064</v>
      </c>
      <c r="C227" s="14">
        <v>853851</v>
      </c>
    </row>
    <row r="228" spans="2:3" x14ac:dyDescent="0.25">
      <c r="B228" s="13">
        <v>39071</v>
      </c>
      <c r="C228" s="14">
        <v>865010</v>
      </c>
    </row>
    <row r="229" spans="2:3" x14ac:dyDescent="0.25">
      <c r="B229" s="13">
        <v>39078</v>
      </c>
      <c r="C229" s="14">
        <v>869988</v>
      </c>
    </row>
    <row r="230" spans="2:3" x14ac:dyDescent="0.25">
      <c r="B230" s="13">
        <v>39085</v>
      </c>
      <c r="C230" s="14">
        <v>874626</v>
      </c>
    </row>
    <row r="231" spans="2:3" x14ac:dyDescent="0.25">
      <c r="B231" s="13">
        <v>39092</v>
      </c>
      <c r="C231" s="14">
        <v>854819</v>
      </c>
    </row>
    <row r="232" spans="2:3" x14ac:dyDescent="0.25">
      <c r="B232" s="13">
        <v>39099</v>
      </c>
      <c r="C232" s="14">
        <v>859363</v>
      </c>
    </row>
    <row r="233" spans="2:3" x14ac:dyDescent="0.25">
      <c r="B233" s="13">
        <v>39106</v>
      </c>
      <c r="C233" s="14">
        <v>851755</v>
      </c>
    </row>
    <row r="234" spans="2:3" x14ac:dyDescent="0.25">
      <c r="B234" s="13">
        <v>39113</v>
      </c>
      <c r="C234" s="14">
        <v>865730</v>
      </c>
    </row>
    <row r="235" spans="2:3" x14ac:dyDescent="0.25">
      <c r="B235" s="13">
        <v>39120</v>
      </c>
      <c r="C235" s="14">
        <v>855057</v>
      </c>
    </row>
    <row r="236" spans="2:3" x14ac:dyDescent="0.25">
      <c r="B236" s="13">
        <v>39127</v>
      </c>
      <c r="C236" s="14">
        <v>867199</v>
      </c>
    </row>
    <row r="237" spans="2:3" x14ac:dyDescent="0.25">
      <c r="B237" s="13">
        <v>39134</v>
      </c>
      <c r="C237" s="14">
        <v>869235</v>
      </c>
    </row>
    <row r="238" spans="2:3" x14ac:dyDescent="0.25">
      <c r="B238" s="13">
        <v>39141</v>
      </c>
      <c r="C238" s="14">
        <v>877409</v>
      </c>
    </row>
    <row r="239" spans="2:3" x14ac:dyDescent="0.25">
      <c r="B239" s="13">
        <v>39148</v>
      </c>
      <c r="C239" s="14">
        <v>864505</v>
      </c>
    </row>
    <row r="240" spans="2:3" x14ac:dyDescent="0.25">
      <c r="B240" s="13">
        <v>39155</v>
      </c>
      <c r="C240" s="14">
        <v>876108</v>
      </c>
    </row>
    <row r="241" spans="2:3" x14ac:dyDescent="0.25">
      <c r="B241" s="13">
        <v>39162</v>
      </c>
      <c r="C241" s="14">
        <v>863067</v>
      </c>
    </row>
    <row r="242" spans="2:3" x14ac:dyDescent="0.25">
      <c r="B242" s="13">
        <v>39169</v>
      </c>
      <c r="C242" s="14">
        <v>869803</v>
      </c>
    </row>
    <row r="243" spans="2:3" x14ac:dyDescent="0.25">
      <c r="B243" s="13">
        <v>39176</v>
      </c>
      <c r="C243" s="14">
        <v>862319</v>
      </c>
    </row>
    <row r="244" spans="2:3" x14ac:dyDescent="0.25">
      <c r="B244" s="13">
        <v>39183</v>
      </c>
      <c r="C244" s="14">
        <v>865441</v>
      </c>
    </row>
    <row r="245" spans="2:3" x14ac:dyDescent="0.25">
      <c r="B245" s="13">
        <v>39190</v>
      </c>
      <c r="C245" s="14">
        <v>861335</v>
      </c>
    </row>
    <row r="246" spans="2:3" x14ac:dyDescent="0.25">
      <c r="B246" s="13">
        <v>39197</v>
      </c>
      <c r="C246" s="14">
        <v>879686</v>
      </c>
    </row>
    <row r="247" spans="2:3" x14ac:dyDescent="0.25">
      <c r="B247" s="13">
        <v>39204</v>
      </c>
      <c r="C247" s="14">
        <v>890857</v>
      </c>
    </row>
    <row r="248" spans="2:3" x14ac:dyDescent="0.25">
      <c r="B248" s="13">
        <v>39211</v>
      </c>
      <c r="C248" s="14">
        <v>875270</v>
      </c>
    </row>
    <row r="249" spans="2:3" x14ac:dyDescent="0.25">
      <c r="B249" s="13">
        <v>39218</v>
      </c>
      <c r="C249" s="14">
        <v>859559</v>
      </c>
    </row>
    <row r="250" spans="2:3" x14ac:dyDescent="0.25">
      <c r="B250" s="13">
        <v>39225</v>
      </c>
      <c r="C250" s="14">
        <v>873935</v>
      </c>
    </row>
    <row r="251" spans="2:3" x14ac:dyDescent="0.25">
      <c r="B251" s="13">
        <v>39232</v>
      </c>
      <c r="C251" s="14">
        <v>876986</v>
      </c>
    </row>
    <row r="252" spans="2:3" x14ac:dyDescent="0.25">
      <c r="B252" s="13">
        <v>39239</v>
      </c>
      <c r="C252" s="14">
        <v>872706</v>
      </c>
    </row>
    <row r="253" spans="2:3" x14ac:dyDescent="0.25">
      <c r="B253" s="13">
        <v>39246</v>
      </c>
      <c r="C253" s="14">
        <v>864989</v>
      </c>
    </row>
    <row r="254" spans="2:3" x14ac:dyDescent="0.25">
      <c r="B254" s="13">
        <v>39253</v>
      </c>
      <c r="C254" s="14">
        <v>866089</v>
      </c>
    </row>
    <row r="255" spans="2:3" x14ac:dyDescent="0.25">
      <c r="B255" s="13">
        <v>39260</v>
      </c>
      <c r="C255" s="14">
        <v>865105</v>
      </c>
    </row>
    <row r="256" spans="2:3" x14ac:dyDescent="0.25">
      <c r="B256" s="13">
        <v>39267</v>
      </c>
      <c r="C256" s="14">
        <v>876611</v>
      </c>
    </row>
    <row r="257" spans="2:3" x14ac:dyDescent="0.25">
      <c r="B257" s="13">
        <v>39274</v>
      </c>
      <c r="C257" s="14">
        <v>869407</v>
      </c>
    </row>
    <row r="258" spans="2:3" x14ac:dyDescent="0.25">
      <c r="B258" s="13">
        <v>39281</v>
      </c>
      <c r="C258" s="14">
        <v>872916</v>
      </c>
    </row>
    <row r="259" spans="2:3" x14ac:dyDescent="0.25">
      <c r="B259" s="13">
        <v>39288</v>
      </c>
      <c r="C259" s="14">
        <v>863890</v>
      </c>
    </row>
    <row r="260" spans="2:3" x14ac:dyDescent="0.25">
      <c r="B260" s="13">
        <v>39295</v>
      </c>
      <c r="C260" s="14">
        <v>870261</v>
      </c>
    </row>
    <row r="261" spans="2:3" x14ac:dyDescent="0.25">
      <c r="B261" s="13">
        <v>39302</v>
      </c>
      <c r="C261" s="14">
        <v>865453</v>
      </c>
    </row>
    <row r="262" spans="2:3" x14ac:dyDescent="0.25">
      <c r="B262" s="13">
        <v>39309</v>
      </c>
      <c r="C262" s="14">
        <v>864931</v>
      </c>
    </row>
    <row r="263" spans="2:3" x14ac:dyDescent="0.25">
      <c r="B263" s="13">
        <v>39316</v>
      </c>
      <c r="C263" s="14">
        <v>862775</v>
      </c>
    </row>
    <row r="264" spans="2:3" x14ac:dyDescent="0.25">
      <c r="B264" s="13">
        <v>39323</v>
      </c>
      <c r="C264" s="14">
        <v>872873</v>
      </c>
    </row>
    <row r="265" spans="2:3" x14ac:dyDescent="0.25">
      <c r="B265" s="13">
        <v>39330</v>
      </c>
      <c r="C265" s="14">
        <v>871156</v>
      </c>
    </row>
    <row r="266" spans="2:3" x14ac:dyDescent="0.25">
      <c r="B266" s="13">
        <v>39337</v>
      </c>
      <c r="C266" s="14">
        <v>886314</v>
      </c>
    </row>
    <row r="267" spans="2:3" x14ac:dyDescent="0.25">
      <c r="B267" s="13">
        <v>39344</v>
      </c>
      <c r="C267" s="14">
        <v>867732</v>
      </c>
    </row>
    <row r="268" spans="2:3" x14ac:dyDescent="0.25">
      <c r="B268" s="13">
        <v>39351</v>
      </c>
      <c r="C268" s="14">
        <v>889900</v>
      </c>
    </row>
    <row r="269" spans="2:3" x14ac:dyDescent="0.25">
      <c r="B269" s="13">
        <v>39358</v>
      </c>
      <c r="C269" s="14">
        <v>869051</v>
      </c>
    </row>
    <row r="270" spans="2:3" x14ac:dyDescent="0.25">
      <c r="B270" s="13">
        <v>39365</v>
      </c>
      <c r="C270" s="14">
        <v>886363</v>
      </c>
    </row>
    <row r="271" spans="2:3" x14ac:dyDescent="0.25">
      <c r="B271" s="13">
        <v>39372</v>
      </c>
      <c r="C271" s="14">
        <v>869509</v>
      </c>
    </row>
    <row r="272" spans="2:3" x14ac:dyDescent="0.25">
      <c r="B272" s="13">
        <v>39379</v>
      </c>
      <c r="C272" s="14">
        <v>881395</v>
      </c>
    </row>
    <row r="273" spans="2:6" x14ac:dyDescent="0.25">
      <c r="B273" s="13">
        <v>39386</v>
      </c>
      <c r="C273" s="14">
        <v>883385</v>
      </c>
    </row>
    <row r="274" spans="2:6" x14ac:dyDescent="0.25">
      <c r="B274" s="13">
        <v>39393</v>
      </c>
      <c r="C274" s="14">
        <v>885724</v>
      </c>
    </row>
    <row r="275" spans="2:6" x14ac:dyDescent="0.25">
      <c r="B275" s="13">
        <v>39400</v>
      </c>
      <c r="C275" s="14">
        <v>889537</v>
      </c>
    </row>
    <row r="276" spans="2:6" x14ac:dyDescent="0.25">
      <c r="B276" s="13">
        <v>39407</v>
      </c>
      <c r="C276" s="14">
        <v>891028</v>
      </c>
    </row>
    <row r="277" spans="2:6" x14ac:dyDescent="0.25">
      <c r="B277" s="13">
        <v>39414</v>
      </c>
      <c r="C277" s="14">
        <v>879417</v>
      </c>
    </row>
    <row r="278" spans="2:6" x14ac:dyDescent="0.25">
      <c r="B278" s="13">
        <v>39421</v>
      </c>
      <c r="C278" s="14">
        <v>882764</v>
      </c>
    </row>
    <row r="279" spans="2:6" x14ac:dyDescent="0.25">
      <c r="B279" s="13">
        <v>39428</v>
      </c>
      <c r="C279" s="14">
        <v>881750</v>
      </c>
    </row>
    <row r="280" spans="2:6" x14ac:dyDescent="0.25">
      <c r="B280" s="13">
        <v>39435</v>
      </c>
      <c r="C280" s="14">
        <v>887983</v>
      </c>
    </row>
    <row r="281" spans="2:6" x14ac:dyDescent="0.25">
      <c r="B281" s="13">
        <v>39442</v>
      </c>
      <c r="C281" s="14">
        <v>890662</v>
      </c>
    </row>
    <row r="282" spans="2:6" x14ac:dyDescent="0.25">
      <c r="B282" s="13">
        <v>39449</v>
      </c>
      <c r="C282" s="14">
        <v>922187</v>
      </c>
      <c r="E282" s="39">
        <f>C699-C282</f>
        <v>3564400</v>
      </c>
      <c r="F282" s="38" t="s">
        <v>36</v>
      </c>
    </row>
    <row r="283" spans="2:6" x14ac:dyDescent="0.25">
      <c r="B283" s="13">
        <v>39456</v>
      </c>
      <c r="C283" s="14">
        <v>880754</v>
      </c>
    </row>
    <row r="284" spans="2:6" x14ac:dyDescent="0.25">
      <c r="B284" s="13">
        <v>39463</v>
      </c>
      <c r="C284" s="14">
        <v>893581</v>
      </c>
    </row>
    <row r="285" spans="2:6" x14ac:dyDescent="0.25">
      <c r="B285" s="13">
        <v>39470</v>
      </c>
      <c r="C285" s="14">
        <v>877253</v>
      </c>
    </row>
    <row r="286" spans="2:6" x14ac:dyDescent="0.25">
      <c r="B286" s="13">
        <v>39477</v>
      </c>
      <c r="C286" s="14">
        <v>900264</v>
      </c>
    </row>
    <row r="287" spans="2:6" x14ac:dyDescent="0.25">
      <c r="B287" s="13">
        <v>39484</v>
      </c>
      <c r="C287" s="14">
        <v>871022</v>
      </c>
    </row>
    <row r="288" spans="2:6" x14ac:dyDescent="0.25">
      <c r="B288" s="13">
        <v>39491</v>
      </c>
      <c r="C288" s="14">
        <v>883005</v>
      </c>
    </row>
    <row r="289" spans="2:3" x14ac:dyDescent="0.25">
      <c r="B289" s="13">
        <v>39498</v>
      </c>
      <c r="C289" s="14">
        <v>878949</v>
      </c>
    </row>
    <row r="290" spans="2:3" x14ac:dyDescent="0.25">
      <c r="B290" s="13">
        <v>39505</v>
      </c>
      <c r="C290" s="14">
        <v>893825</v>
      </c>
    </row>
    <row r="291" spans="2:3" x14ac:dyDescent="0.25">
      <c r="B291" s="13">
        <v>39512</v>
      </c>
      <c r="C291" s="14">
        <v>881208</v>
      </c>
    </row>
    <row r="292" spans="2:3" x14ac:dyDescent="0.25">
      <c r="B292" s="13">
        <v>39519</v>
      </c>
      <c r="C292" s="14">
        <v>896565</v>
      </c>
    </row>
    <row r="293" spans="2:3" x14ac:dyDescent="0.25">
      <c r="B293" s="13">
        <v>39526</v>
      </c>
      <c r="C293" s="14">
        <v>888646</v>
      </c>
    </row>
    <row r="294" spans="2:3" x14ac:dyDescent="0.25">
      <c r="B294" s="13">
        <v>39533</v>
      </c>
      <c r="C294" s="14">
        <v>893965</v>
      </c>
    </row>
    <row r="295" spans="2:3" x14ac:dyDescent="0.25">
      <c r="B295" s="13">
        <v>39540</v>
      </c>
      <c r="C295" s="14">
        <v>883708</v>
      </c>
    </row>
    <row r="296" spans="2:3" x14ac:dyDescent="0.25">
      <c r="B296" s="13">
        <v>39547</v>
      </c>
      <c r="C296" s="14">
        <v>893029</v>
      </c>
    </row>
    <row r="297" spans="2:3" x14ac:dyDescent="0.25">
      <c r="B297" s="13">
        <v>39554</v>
      </c>
      <c r="C297" s="14">
        <v>881904</v>
      </c>
    </row>
    <row r="298" spans="2:3" x14ac:dyDescent="0.25">
      <c r="B298" s="13">
        <v>39561</v>
      </c>
      <c r="C298" s="14">
        <v>885781</v>
      </c>
    </row>
    <row r="299" spans="2:3" x14ac:dyDescent="0.25">
      <c r="B299" s="13">
        <v>39568</v>
      </c>
      <c r="C299" s="14">
        <v>888131</v>
      </c>
    </row>
    <row r="300" spans="2:3" x14ac:dyDescent="0.25">
      <c r="B300" s="13">
        <v>39575</v>
      </c>
      <c r="C300" s="14">
        <v>889228</v>
      </c>
    </row>
    <row r="301" spans="2:3" x14ac:dyDescent="0.25">
      <c r="B301" s="13">
        <v>39582</v>
      </c>
      <c r="C301" s="14">
        <v>880175</v>
      </c>
    </row>
    <row r="302" spans="2:3" x14ac:dyDescent="0.25">
      <c r="B302" s="13">
        <v>39589</v>
      </c>
      <c r="C302" s="14">
        <v>898487</v>
      </c>
    </row>
    <row r="303" spans="2:3" x14ac:dyDescent="0.25">
      <c r="B303" s="13">
        <v>39596</v>
      </c>
      <c r="C303" s="14">
        <v>904054</v>
      </c>
    </row>
    <row r="304" spans="2:3" x14ac:dyDescent="0.25">
      <c r="B304" s="13">
        <v>39603</v>
      </c>
      <c r="C304" s="14">
        <v>895939</v>
      </c>
    </row>
    <row r="305" spans="2:3" x14ac:dyDescent="0.25">
      <c r="B305" s="13">
        <v>39610</v>
      </c>
      <c r="C305" s="14">
        <v>890610</v>
      </c>
    </row>
    <row r="306" spans="2:3" x14ac:dyDescent="0.25">
      <c r="B306" s="13">
        <v>39617</v>
      </c>
      <c r="C306" s="14">
        <v>902304</v>
      </c>
    </row>
    <row r="307" spans="2:3" x14ac:dyDescent="0.25">
      <c r="B307" s="13">
        <v>39624</v>
      </c>
      <c r="C307" s="14">
        <v>892713</v>
      </c>
    </row>
    <row r="308" spans="2:3" x14ac:dyDescent="0.25">
      <c r="B308" s="13">
        <v>39631</v>
      </c>
      <c r="C308" s="14">
        <v>902962</v>
      </c>
    </row>
    <row r="309" spans="2:3" x14ac:dyDescent="0.25">
      <c r="B309" s="13">
        <v>39638</v>
      </c>
      <c r="C309" s="14">
        <v>898034</v>
      </c>
    </row>
    <row r="310" spans="2:3" x14ac:dyDescent="0.25">
      <c r="B310" s="13">
        <v>39645</v>
      </c>
      <c r="C310" s="14">
        <v>910681</v>
      </c>
    </row>
    <row r="311" spans="2:3" x14ac:dyDescent="0.25">
      <c r="B311" s="13">
        <v>39652</v>
      </c>
      <c r="C311" s="14">
        <v>899665</v>
      </c>
    </row>
    <row r="312" spans="2:3" x14ac:dyDescent="0.25">
      <c r="B312" s="13">
        <v>39659</v>
      </c>
      <c r="C312" s="14">
        <v>918625</v>
      </c>
    </row>
    <row r="313" spans="2:3" x14ac:dyDescent="0.25">
      <c r="B313" s="13">
        <v>39666</v>
      </c>
      <c r="C313" s="14">
        <v>901710</v>
      </c>
    </row>
    <row r="314" spans="2:3" x14ac:dyDescent="0.25">
      <c r="B314" s="13">
        <v>39673</v>
      </c>
      <c r="C314" s="14">
        <v>914632</v>
      </c>
    </row>
    <row r="315" spans="2:3" x14ac:dyDescent="0.25">
      <c r="B315" s="13">
        <v>39680</v>
      </c>
      <c r="C315" s="14">
        <v>898611</v>
      </c>
    </row>
    <row r="316" spans="2:3" x14ac:dyDescent="0.25">
      <c r="B316" s="13">
        <v>39687</v>
      </c>
      <c r="C316" s="14">
        <v>909982</v>
      </c>
    </row>
    <row r="317" spans="2:3" x14ac:dyDescent="0.25">
      <c r="B317" s="13">
        <v>39694</v>
      </c>
      <c r="C317" s="14">
        <v>905253</v>
      </c>
    </row>
    <row r="318" spans="2:3" x14ac:dyDescent="0.25">
      <c r="B318" s="13">
        <v>39701</v>
      </c>
      <c r="C318" s="14">
        <v>925725</v>
      </c>
    </row>
    <row r="319" spans="2:3" x14ac:dyDescent="0.25">
      <c r="B319" s="13">
        <v>39708</v>
      </c>
      <c r="C319" s="14">
        <v>995093</v>
      </c>
    </row>
    <row r="320" spans="2:3" x14ac:dyDescent="0.25">
      <c r="B320" s="13">
        <v>39715</v>
      </c>
      <c r="C320" s="14">
        <v>1211825</v>
      </c>
    </row>
    <row r="321" spans="2:3" x14ac:dyDescent="0.25">
      <c r="B321" s="13">
        <v>39722</v>
      </c>
      <c r="C321" s="14">
        <v>1503989</v>
      </c>
    </row>
    <row r="322" spans="2:3" x14ac:dyDescent="0.25">
      <c r="B322" s="13">
        <v>39729</v>
      </c>
      <c r="C322" s="14">
        <v>1591587</v>
      </c>
    </row>
    <row r="323" spans="2:3" x14ac:dyDescent="0.25">
      <c r="B323" s="13">
        <v>39736</v>
      </c>
      <c r="C323" s="14">
        <v>1770809</v>
      </c>
    </row>
    <row r="324" spans="2:3" x14ac:dyDescent="0.25">
      <c r="B324" s="13">
        <v>39743</v>
      </c>
      <c r="C324" s="14">
        <v>1802602</v>
      </c>
    </row>
    <row r="325" spans="2:3" x14ac:dyDescent="0.25">
      <c r="B325" s="13">
        <v>39750</v>
      </c>
      <c r="C325" s="14">
        <v>1969086</v>
      </c>
    </row>
    <row r="326" spans="2:3" x14ac:dyDescent="0.25">
      <c r="B326" s="13">
        <v>39757</v>
      </c>
      <c r="C326" s="14">
        <v>2074205</v>
      </c>
    </row>
    <row r="327" spans="2:3" x14ac:dyDescent="0.25">
      <c r="B327" s="13">
        <v>39764</v>
      </c>
      <c r="C327" s="14">
        <v>2212852</v>
      </c>
    </row>
    <row r="328" spans="2:3" x14ac:dyDescent="0.25">
      <c r="B328" s="13">
        <v>39771</v>
      </c>
      <c r="C328" s="14">
        <v>2187137</v>
      </c>
    </row>
    <row r="329" spans="2:3" x14ac:dyDescent="0.25">
      <c r="B329" s="13">
        <v>39778</v>
      </c>
      <c r="C329" s="14">
        <v>2106117</v>
      </c>
    </row>
    <row r="330" spans="2:3" x14ac:dyDescent="0.25">
      <c r="B330" s="13">
        <v>39785</v>
      </c>
      <c r="C330" s="14">
        <v>2136924</v>
      </c>
    </row>
    <row r="331" spans="2:3" x14ac:dyDescent="0.25">
      <c r="B331" s="13">
        <v>39792</v>
      </c>
      <c r="C331" s="14">
        <v>2250012</v>
      </c>
    </row>
    <row r="332" spans="2:3" x14ac:dyDescent="0.25">
      <c r="B332" s="13">
        <v>39799</v>
      </c>
      <c r="C332" s="14">
        <v>2254983</v>
      </c>
    </row>
    <row r="333" spans="2:3" x14ac:dyDescent="0.25">
      <c r="B333" s="13">
        <v>39806</v>
      </c>
      <c r="C333" s="14">
        <v>2232311</v>
      </c>
    </row>
    <row r="334" spans="2:3" x14ac:dyDescent="0.25">
      <c r="B334" s="13">
        <v>39813</v>
      </c>
      <c r="C334" s="14">
        <v>2239457</v>
      </c>
    </row>
    <row r="335" spans="2:3" x14ac:dyDescent="0.25">
      <c r="B335" s="13">
        <v>39820</v>
      </c>
      <c r="C335" s="14">
        <v>2121439</v>
      </c>
    </row>
    <row r="336" spans="2:3" x14ac:dyDescent="0.25">
      <c r="B336" s="13">
        <v>39827</v>
      </c>
      <c r="C336" s="14">
        <v>2049714</v>
      </c>
    </row>
    <row r="337" spans="2:3" x14ac:dyDescent="0.25">
      <c r="B337" s="13">
        <v>39834</v>
      </c>
      <c r="C337" s="14">
        <v>2037112</v>
      </c>
    </row>
    <row r="338" spans="2:3" x14ac:dyDescent="0.25">
      <c r="B338" s="13">
        <v>39841</v>
      </c>
      <c r="C338" s="14">
        <v>1927082</v>
      </c>
    </row>
    <row r="339" spans="2:3" x14ac:dyDescent="0.25">
      <c r="B339" s="13">
        <v>39848</v>
      </c>
      <c r="C339" s="14">
        <v>1851437</v>
      </c>
    </row>
    <row r="340" spans="2:3" x14ac:dyDescent="0.25">
      <c r="B340" s="13">
        <v>39855</v>
      </c>
      <c r="C340" s="14">
        <v>1843400</v>
      </c>
    </row>
    <row r="341" spans="2:3" x14ac:dyDescent="0.25">
      <c r="B341" s="13">
        <v>39862</v>
      </c>
      <c r="C341" s="14">
        <v>1915562</v>
      </c>
    </row>
    <row r="342" spans="2:3" x14ac:dyDescent="0.25">
      <c r="B342" s="13">
        <v>39869</v>
      </c>
      <c r="C342" s="14">
        <v>1916115</v>
      </c>
    </row>
    <row r="343" spans="2:3" x14ac:dyDescent="0.25">
      <c r="B343" s="13">
        <v>39876</v>
      </c>
      <c r="C343" s="14">
        <v>1901317</v>
      </c>
    </row>
    <row r="344" spans="2:3" x14ac:dyDescent="0.25">
      <c r="B344" s="13">
        <v>39883</v>
      </c>
      <c r="C344" s="14">
        <v>1899514</v>
      </c>
    </row>
    <row r="345" spans="2:3" x14ac:dyDescent="0.25">
      <c r="B345" s="13">
        <v>39890</v>
      </c>
      <c r="C345" s="14">
        <v>2066942</v>
      </c>
    </row>
    <row r="346" spans="2:3" x14ac:dyDescent="0.25">
      <c r="B346" s="13">
        <v>39897</v>
      </c>
      <c r="C346" s="14">
        <v>2071556</v>
      </c>
    </row>
    <row r="347" spans="2:3" x14ac:dyDescent="0.25">
      <c r="B347" s="13">
        <v>39904</v>
      </c>
      <c r="C347" s="14">
        <v>2078936</v>
      </c>
    </row>
    <row r="348" spans="2:3" x14ac:dyDescent="0.25">
      <c r="B348" s="13">
        <v>39911</v>
      </c>
      <c r="C348" s="14">
        <v>2088573</v>
      </c>
    </row>
    <row r="349" spans="2:3" x14ac:dyDescent="0.25">
      <c r="B349" s="13">
        <v>39918</v>
      </c>
      <c r="C349" s="14">
        <v>2186498</v>
      </c>
    </row>
    <row r="350" spans="2:3" x14ac:dyDescent="0.25">
      <c r="B350" s="13">
        <v>39925</v>
      </c>
      <c r="C350" s="14">
        <v>2196812</v>
      </c>
    </row>
    <row r="351" spans="2:3" x14ac:dyDescent="0.25">
      <c r="B351" s="13">
        <v>39932</v>
      </c>
      <c r="C351" s="14">
        <v>2066712</v>
      </c>
    </row>
    <row r="352" spans="2:3" x14ac:dyDescent="0.25">
      <c r="B352" s="13">
        <v>39939</v>
      </c>
      <c r="C352" s="14">
        <v>2079758</v>
      </c>
    </row>
    <row r="353" spans="2:3" x14ac:dyDescent="0.25">
      <c r="B353" s="13">
        <v>39946</v>
      </c>
      <c r="C353" s="14">
        <v>2196351</v>
      </c>
    </row>
    <row r="354" spans="2:3" x14ac:dyDescent="0.25">
      <c r="B354" s="13">
        <v>39953</v>
      </c>
      <c r="C354" s="14">
        <v>2181632</v>
      </c>
    </row>
    <row r="355" spans="2:3" x14ac:dyDescent="0.25">
      <c r="B355" s="13">
        <v>39960</v>
      </c>
      <c r="C355" s="14">
        <v>2080115</v>
      </c>
    </row>
    <row r="356" spans="2:3" x14ac:dyDescent="0.25">
      <c r="B356" s="13">
        <v>39967</v>
      </c>
      <c r="C356" s="14">
        <v>2077695</v>
      </c>
    </row>
    <row r="357" spans="2:3" x14ac:dyDescent="0.25">
      <c r="B357" s="13">
        <v>39974</v>
      </c>
      <c r="C357" s="14">
        <v>2052297</v>
      </c>
    </row>
    <row r="358" spans="2:3" x14ac:dyDescent="0.25">
      <c r="B358" s="13">
        <v>39981</v>
      </c>
      <c r="C358" s="14">
        <v>2072527</v>
      </c>
    </row>
    <row r="359" spans="2:3" x14ac:dyDescent="0.25">
      <c r="B359" s="13">
        <v>39988</v>
      </c>
      <c r="C359" s="14">
        <v>2025571</v>
      </c>
    </row>
    <row r="360" spans="2:3" x14ac:dyDescent="0.25">
      <c r="B360" s="13">
        <v>39995</v>
      </c>
      <c r="C360" s="14">
        <v>2005627</v>
      </c>
    </row>
    <row r="361" spans="2:3" x14ac:dyDescent="0.25">
      <c r="B361" s="13">
        <v>40002</v>
      </c>
      <c r="C361" s="14">
        <v>1992740</v>
      </c>
    </row>
    <row r="362" spans="2:3" x14ac:dyDescent="0.25">
      <c r="B362" s="13">
        <v>40009</v>
      </c>
      <c r="C362" s="14">
        <v>2072451</v>
      </c>
    </row>
    <row r="363" spans="2:3" x14ac:dyDescent="0.25">
      <c r="B363" s="13">
        <v>40016</v>
      </c>
      <c r="C363" s="14">
        <v>2039001</v>
      </c>
    </row>
    <row r="364" spans="2:3" x14ac:dyDescent="0.25">
      <c r="B364" s="13">
        <v>40023</v>
      </c>
      <c r="C364" s="14">
        <v>2000547</v>
      </c>
    </row>
    <row r="365" spans="2:3" x14ac:dyDescent="0.25">
      <c r="B365" s="13">
        <v>40030</v>
      </c>
      <c r="C365" s="14">
        <v>1989203</v>
      </c>
    </row>
    <row r="366" spans="2:3" x14ac:dyDescent="0.25">
      <c r="B366" s="13">
        <v>40037</v>
      </c>
      <c r="C366" s="14">
        <v>2014899</v>
      </c>
    </row>
    <row r="367" spans="2:3" x14ac:dyDescent="0.25">
      <c r="B367" s="13">
        <v>40044</v>
      </c>
      <c r="C367" s="14">
        <v>2060641</v>
      </c>
    </row>
    <row r="368" spans="2:3" x14ac:dyDescent="0.25">
      <c r="B368" s="13">
        <v>40051</v>
      </c>
      <c r="C368" s="14">
        <v>2074902</v>
      </c>
    </row>
    <row r="369" spans="2:3" x14ac:dyDescent="0.25">
      <c r="B369" s="13">
        <v>40058</v>
      </c>
      <c r="C369" s="14">
        <v>2083720</v>
      </c>
    </row>
    <row r="370" spans="2:3" x14ac:dyDescent="0.25">
      <c r="B370" s="13">
        <v>40065</v>
      </c>
      <c r="C370" s="14">
        <v>2087946</v>
      </c>
    </row>
    <row r="371" spans="2:3" x14ac:dyDescent="0.25">
      <c r="B371" s="13">
        <v>40072</v>
      </c>
      <c r="C371" s="14">
        <v>2139783</v>
      </c>
    </row>
    <row r="372" spans="2:3" x14ac:dyDescent="0.25">
      <c r="B372" s="13">
        <v>40079</v>
      </c>
      <c r="C372" s="14">
        <v>2158631</v>
      </c>
    </row>
    <row r="373" spans="2:3" x14ac:dyDescent="0.25">
      <c r="B373" s="13">
        <v>40086</v>
      </c>
      <c r="C373" s="14">
        <v>2141020</v>
      </c>
    </row>
    <row r="374" spans="2:3" x14ac:dyDescent="0.25">
      <c r="B374" s="13">
        <v>40093</v>
      </c>
      <c r="C374" s="14">
        <v>2138086</v>
      </c>
    </row>
    <row r="375" spans="2:3" x14ac:dyDescent="0.25">
      <c r="B375" s="13">
        <v>40100</v>
      </c>
      <c r="C375" s="14">
        <v>2192787</v>
      </c>
    </row>
    <row r="376" spans="2:3" x14ac:dyDescent="0.25">
      <c r="B376" s="13">
        <v>40107</v>
      </c>
      <c r="C376" s="14">
        <v>2201119</v>
      </c>
    </row>
    <row r="377" spans="2:3" x14ac:dyDescent="0.25">
      <c r="B377" s="13">
        <v>40114</v>
      </c>
      <c r="C377" s="14">
        <v>2161537</v>
      </c>
    </row>
    <row r="378" spans="2:3" x14ac:dyDescent="0.25">
      <c r="B378" s="13">
        <v>40121</v>
      </c>
      <c r="C378" s="14">
        <v>2165067</v>
      </c>
    </row>
    <row r="379" spans="2:3" x14ac:dyDescent="0.25">
      <c r="B379" s="13">
        <v>40128</v>
      </c>
      <c r="C379" s="14">
        <v>2135035</v>
      </c>
    </row>
    <row r="380" spans="2:3" x14ac:dyDescent="0.25">
      <c r="B380" s="13">
        <v>40135</v>
      </c>
      <c r="C380" s="14">
        <v>2208721</v>
      </c>
    </row>
    <row r="381" spans="2:3" x14ac:dyDescent="0.25">
      <c r="B381" s="13">
        <v>40142</v>
      </c>
      <c r="C381" s="14">
        <v>2206359</v>
      </c>
    </row>
    <row r="382" spans="2:3" x14ac:dyDescent="0.25">
      <c r="B382" s="13">
        <v>40149</v>
      </c>
      <c r="C382" s="14">
        <v>2204074</v>
      </c>
    </row>
    <row r="383" spans="2:3" x14ac:dyDescent="0.25">
      <c r="B383" s="13">
        <v>40156</v>
      </c>
      <c r="C383" s="14">
        <v>2186383</v>
      </c>
    </row>
    <row r="384" spans="2:3" x14ac:dyDescent="0.25">
      <c r="B384" s="13">
        <v>40163</v>
      </c>
      <c r="C384" s="14">
        <v>2235763</v>
      </c>
    </row>
    <row r="385" spans="2:3" x14ac:dyDescent="0.25">
      <c r="B385" s="13">
        <v>40170</v>
      </c>
      <c r="C385" s="14">
        <v>2235803</v>
      </c>
    </row>
    <row r="386" spans="2:3" x14ac:dyDescent="0.25">
      <c r="B386" s="13">
        <v>40177</v>
      </c>
      <c r="C386" s="14">
        <v>2234067</v>
      </c>
    </row>
    <row r="387" spans="2:3" x14ac:dyDescent="0.25">
      <c r="B387" s="13">
        <v>40184</v>
      </c>
      <c r="C387" s="14">
        <v>2235304</v>
      </c>
    </row>
    <row r="388" spans="2:3" x14ac:dyDescent="0.25">
      <c r="B388" s="13">
        <v>40191</v>
      </c>
      <c r="C388" s="14">
        <v>2291700</v>
      </c>
    </row>
    <row r="389" spans="2:3" x14ac:dyDescent="0.25">
      <c r="B389" s="13">
        <v>40198</v>
      </c>
      <c r="C389" s="14">
        <v>2251806</v>
      </c>
    </row>
    <row r="390" spans="2:3" x14ac:dyDescent="0.25">
      <c r="B390" s="13">
        <v>40205</v>
      </c>
      <c r="C390" s="14">
        <v>2246886</v>
      </c>
    </row>
    <row r="391" spans="2:3" x14ac:dyDescent="0.25">
      <c r="B391" s="13">
        <v>40212</v>
      </c>
      <c r="C391" s="14">
        <v>2249319</v>
      </c>
    </row>
    <row r="392" spans="2:3" x14ac:dyDescent="0.25">
      <c r="B392" s="13">
        <v>40219</v>
      </c>
      <c r="C392" s="14">
        <v>2256679</v>
      </c>
    </row>
    <row r="393" spans="2:3" x14ac:dyDescent="0.25">
      <c r="B393" s="13">
        <v>40226</v>
      </c>
      <c r="C393" s="14">
        <v>2277574</v>
      </c>
    </row>
    <row r="394" spans="2:3" x14ac:dyDescent="0.25">
      <c r="B394" s="13">
        <v>40233</v>
      </c>
      <c r="C394" s="14">
        <v>2286127</v>
      </c>
    </row>
    <row r="395" spans="2:3" x14ac:dyDescent="0.25">
      <c r="B395" s="13">
        <v>40240</v>
      </c>
      <c r="C395" s="14">
        <v>2280147</v>
      </c>
    </row>
    <row r="396" spans="2:3" x14ac:dyDescent="0.25">
      <c r="B396" s="13">
        <v>40247</v>
      </c>
      <c r="C396" s="14">
        <v>2282474</v>
      </c>
    </row>
    <row r="397" spans="2:3" x14ac:dyDescent="0.25">
      <c r="B397" s="13">
        <v>40254</v>
      </c>
      <c r="C397" s="14">
        <v>2307997</v>
      </c>
    </row>
    <row r="398" spans="2:3" x14ac:dyDescent="0.25">
      <c r="B398" s="13">
        <v>40261</v>
      </c>
      <c r="C398" s="14">
        <v>2313149</v>
      </c>
    </row>
    <row r="399" spans="2:3" x14ac:dyDescent="0.25">
      <c r="B399" s="13">
        <v>40268</v>
      </c>
      <c r="C399" s="14">
        <v>2307150</v>
      </c>
    </row>
    <row r="400" spans="2:3" x14ac:dyDescent="0.25">
      <c r="B400" s="13">
        <v>40275</v>
      </c>
      <c r="C400" s="14">
        <v>2307575</v>
      </c>
    </row>
    <row r="401" spans="2:3" x14ac:dyDescent="0.25">
      <c r="B401" s="13">
        <v>40282</v>
      </c>
      <c r="C401" s="14">
        <v>2339345</v>
      </c>
    </row>
    <row r="402" spans="2:3" x14ac:dyDescent="0.25">
      <c r="B402" s="13">
        <v>40289</v>
      </c>
      <c r="C402" s="14">
        <v>2337556</v>
      </c>
    </row>
    <row r="403" spans="2:3" x14ac:dyDescent="0.25">
      <c r="B403" s="13">
        <v>40296</v>
      </c>
      <c r="C403" s="14">
        <v>2330472</v>
      </c>
    </row>
    <row r="404" spans="2:3" x14ac:dyDescent="0.25">
      <c r="B404" s="13">
        <v>40303</v>
      </c>
      <c r="C404" s="14">
        <v>2326164</v>
      </c>
    </row>
    <row r="405" spans="2:3" x14ac:dyDescent="0.25">
      <c r="B405" s="13">
        <v>40310</v>
      </c>
      <c r="C405" s="14">
        <v>2336103</v>
      </c>
    </row>
    <row r="406" spans="2:3" x14ac:dyDescent="0.25">
      <c r="B406" s="13">
        <v>40317</v>
      </c>
      <c r="C406" s="14">
        <v>2350890</v>
      </c>
    </row>
    <row r="407" spans="2:3" x14ac:dyDescent="0.25">
      <c r="B407" s="13">
        <v>40324</v>
      </c>
      <c r="C407" s="14">
        <v>2334041</v>
      </c>
    </row>
    <row r="408" spans="2:3" x14ac:dyDescent="0.25">
      <c r="B408" s="13">
        <v>40331</v>
      </c>
      <c r="C408" s="14">
        <v>2336216</v>
      </c>
    </row>
    <row r="409" spans="2:3" x14ac:dyDescent="0.25">
      <c r="B409" s="13">
        <v>40338</v>
      </c>
      <c r="C409" s="14">
        <v>2331529</v>
      </c>
    </row>
    <row r="410" spans="2:3" x14ac:dyDescent="0.25">
      <c r="B410" s="13">
        <v>40345</v>
      </c>
      <c r="C410" s="14">
        <v>2344316</v>
      </c>
    </row>
    <row r="411" spans="2:3" x14ac:dyDescent="0.25">
      <c r="B411" s="13">
        <v>40352</v>
      </c>
      <c r="C411" s="14">
        <v>2344497</v>
      </c>
    </row>
    <row r="412" spans="2:3" x14ac:dyDescent="0.25">
      <c r="B412" s="13">
        <v>40359</v>
      </c>
      <c r="C412" s="14">
        <v>2330851</v>
      </c>
    </row>
    <row r="413" spans="2:3" x14ac:dyDescent="0.25">
      <c r="B413" s="13">
        <v>40366</v>
      </c>
      <c r="C413" s="14">
        <v>2332017</v>
      </c>
    </row>
    <row r="414" spans="2:3" x14ac:dyDescent="0.25">
      <c r="B414" s="13">
        <v>40373</v>
      </c>
      <c r="C414" s="14">
        <v>2340717</v>
      </c>
    </row>
    <row r="415" spans="2:3" x14ac:dyDescent="0.25">
      <c r="B415" s="13">
        <v>40380</v>
      </c>
      <c r="C415" s="14">
        <v>2332322</v>
      </c>
    </row>
    <row r="416" spans="2:3" x14ac:dyDescent="0.25">
      <c r="B416" s="13">
        <v>40387</v>
      </c>
      <c r="C416" s="14">
        <v>2325298</v>
      </c>
    </row>
    <row r="417" spans="2:3" x14ac:dyDescent="0.25">
      <c r="B417" s="13">
        <v>40394</v>
      </c>
      <c r="C417" s="14">
        <v>2326479</v>
      </c>
    </row>
    <row r="418" spans="2:3" x14ac:dyDescent="0.25">
      <c r="B418" s="13">
        <v>40401</v>
      </c>
      <c r="C418" s="14">
        <v>2327533</v>
      </c>
    </row>
    <row r="419" spans="2:3" x14ac:dyDescent="0.25">
      <c r="B419" s="13">
        <v>40408</v>
      </c>
      <c r="C419" s="14">
        <v>2313662</v>
      </c>
    </row>
    <row r="420" spans="2:3" x14ac:dyDescent="0.25">
      <c r="B420" s="13">
        <v>40415</v>
      </c>
      <c r="C420" s="14">
        <v>2301015</v>
      </c>
    </row>
    <row r="421" spans="2:3" x14ac:dyDescent="0.25">
      <c r="B421" s="13">
        <v>40422</v>
      </c>
      <c r="C421" s="14">
        <v>2301996</v>
      </c>
    </row>
    <row r="422" spans="2:3" x14ac:dyDescent="0.25">
      <c r="B422" s="13">
        <v>40429</v>
      </c>
      <c r="C422" s="14">
        <v>2305802</v>
      </c>
    </row>
    <row r="423" spans="2:3" x14ac:dyDescent="0.25">
      <c r="B423" s="13">
        <v>40436</v>
      </c>
      <c r="C423" s="14">
        <v>2296079</v>
      </c>
    </row>
    <row r="424" spans="2:3" x14ac:dyDescent="0.25">
      <c r="B424" s="13">
        <v>40443</v>
      </c>
      <c r="C424" s="14">
        <v>2307171</v>
      </c>
    </row>
    <row r="425" spans="2:3" x14ac:dyDescent="0.25">
      <c r="B425" s="13">
        <v>40450</v>
      </c>
      <c r="C425" s="14">
        <v>2298691</v>
      </c>
    </row>
    <row r="426" spans="2:3" x14ac:dyDescent="0.25">
      <c r="B426" s="13">
        <v>40457</v>
      </c>
      <c r="C426" s="14">
        <v>2308092</v>
      </c>
    </row>
    <row r="427" spans="2:3" x14ac:dyDescent="0.25">
      <c r="B427" s="13">
        <v>40464</v>
      </c>
      <c r="C427" s="14">
        <v>2309885</v>
      </c>
    </row>
    <row r="428" spans="2:3" x14ac:dyDescent="0.25">
      <c r="B428" s="13">
        <v>40471</v>
      </c>
      <c r="C428" s="14">
        <v>2305227</v>
      </c>
    </row>
    <row r="429" spans="2:3" x14ac:dyDescent="0.25">
      <c r="B429" s="13">
        <v>40478</v>
      </c>
      <c r="C429" s="14">
        <v>2295392</v>
      </c>
    </row>
    <row r="430" spans="2:3" x14ac:dyDescent="0.25">
      <c r="B430" s="13">
        <v>40485</v>
      </c>
      <c r="C430" s="14">
        <v>2300353</v>
      </c>
    </row>
    <row r="431" spans="2:3" x14ac:dyDescent="0.25">
      <c r="B431" s="13">
        <v>40492</v>
      </c>
      <c r="C431" s="14">
        <v>2312768</v>
      </c>
    </row>
    <row r="432" spans="2:3" x14ac:dyDescent="0.25">
      <c r="B432" s="13">
        <v>40499</v>
      </c>
      <c r="C432" s="14">
        <v>2314757</v>
      </c>
    </row>
    <row r="433" spans="2:3" x14ac:dyDescent="0.25">
      <c r="B433" s="13">
        <v>40506</v>
      </c>
      <c r="C433" s="14">
        <v>2346001</v>
      </c>
    </row>
    <row r="434" spans="2:3" x14ac:dyDescent="0.25">
      <c r="B434" s="13">
        <v>40513</v>
      </c>
      <c r="C434" s="14">
        <v>2346920</v>
      </c>
    </row>
    <row r="435" spans="2:3" x14ac:dyDescent="0.25">
      <c r="B435" s="13">
        <v>40520</v>
      </c>
      <c r="C435" s="14">
        <v>2382294</v>
      </c>
    </row>
    <row r="436" spans="2:3" x14ac:dyDescent="0.25">
      <c r="B436" s="13">
        <v>40527</v>
      </c>
      <c r="C436" s="14">
        <v>2385754</v>
      </c>
    </row>
    <row r="437" spans="2:3" x14ac:dyDescent="0.25">
      <c r="B437" s="13">
        <v>40534</v>
      </c>
      <c r="C437" s="14">
        <v>2427921</v>
      </c>
    </row>
    <row r="438" spans="2:3" x14ac:dyDescent="0.25">
      <c r="B438" s="13">
        <v>40541</v>
      </c>
      <c r="C438" s="14">
        <v>2420570</v>
      </c>
    </row>
    <row r="439" spans="2:3" x14ac:dyDescent="0.25">
      <c r="B439" s="13">
        <v>40548</v>
      </c>
      <c r="C439" s="14">
        <v>2436064</v>
      </c>
    </row>
    <row r="440" spans="2:3" x14ac:dyDescent="0.25">
      <c r="B440" s="13">
        <v>40555</v>
      </c>
      <c r="C440" s="14">
        <v>2468131</v>
      </c>
    </row>
    <row r="441" spans="2:3" x14ac:dyDescent="0.25">
      <c r="B441" s="13">
        <v>40562</v>
      </c>
      <c r="C441" s="14">
        <v>2425164</v>
      </c>
    </row>
    <row r="442" spans="2:3" x14ac:dyDescent="0.25">
      <c r="B442" s="13">
        <v>40569</v>
      </c>
      <c r="C442" s="14">
        <v>2443527</v>
      </c>
    </row>
    <row r="443" spans="2:3" x14ac:dyDescent="0.25">
      <c r="B443" s="13">
        <v>40576</v>
      </c>
      <c r="C443" s="14">
        <v>2469419</v>
      </c>
    </row>
    <row r="444" spans="2:3" x14ac:dyDescent="0.25">
      <c r="B444" s="13">
        <v>40583</v>
      </c>
      <c r="C444" s="14">
        <v>2500481</v>
      </c>
    </row>
    <row r="445" spans="2:3" x14ac:dyDescent="0.25">
      <c r="B445" s="13">
        <v>40590</v>
      </c>
      <c r="C445" s="14">
        <v>2508868</v>
      </c>
    </row>
    <row r="446" spans="2:3" x14ac:dyDescent="0.25">
      <c r="B446" s="13">
        <v>40597</v>
      </c>
      <c r="C446" s="14">
        <v>2533221</v>
      </c>
    </row>
    <row r="447" spans="2:3" x14ac:dyDescent="0.25">
      <c r="B447" s="13">
        <v>40604</v>
      </c>
      <c r="C447" s="14">
        <v>2545119</v>
      </c>
    </row>
    <row r="448" spans="2:3" x14ac:dyDescent="0.25">
      <c r="B448" s="13">
        <v>40611</v>
      </c>
      <c r="C448" s="14">
        <v>2577076</v>
      </c>
    </row>
    <row r="449" spans="2:3" x14ac:dyDescent="0.25">
      <c r="B449" s="13">
        <v>40618</v>
      </c>
      <c r="C449" s="14">
        <v>2583046</v>
      </c>
    </row>
    <row r="450" spans="2:3" x14ac:dyDescent="0.25">
      <c r="B450" s="13">
        <v>40625</v>
      </c>
      <c r="C450" s="14">
        <v>2601341</v>
      </c>
    </row>
    <row r="451" spans="2:3" x14ac:dyDescent="0.25">
      <c r="B451" s="13">
        <v>40632</v>
      </c>
      <c r="C451" s="14">
        <v>2622523</v>
      </c>
    </row>
    <row r="452" spans="2:3" x14ac:dyDescent="0.25">
      <c r="B452" s="13">
        <v>40639</v>
      </c>
      <c r="C452" s="14">
        <v>2648676</v>
      </c>
    </row>
    <row r="453" spans="2:3" x14ac:dyDescent="0.25">
      <c r="B453" s="13">
        <v>40646</v>
      </c>
      <c r="C453" s="14">
        <v>2665408</v>
      </c>
    </row>
    <row r="454" spans="2:3" x14ac:dyDescent="0.25">
      <c r="B454" s="13">
        <v>40653</v>
      </c>
      <c r="C454" s="14">
        <v>2685782</v>
      </c>
    </row>
    <row r="455" spans="2:3" x14ac:dyDescent="0.25">
      <c r="B455" s="13">
        <v>40660</v>
      </c>
      <c r="C455" s="14">
        <v>2690985</v>
      </c>
    </row>
    <row r="456" spans="2:3" x14ac:dyDescent="0.25">
      <c r="B456" s="13">
        <v>40667</v>
      </c>
      <c r="C456" s="14">
        <v>2718757</v>
      </c>
    </row>
    <row r="457" spans="2:3" x14ac:dyDescent="0.25">
      <c r="B457" s="13">
        <v>40674</v>
      </c>
      <c r="C457" s="14">
        <v>2744498</v>
      </c>
    </row>
    <row r="458" spans="2:3" x14ac:dyDescent="0.25">
      <c r="B458" s="13">
        <v>40681</v>
      </c>
      <c r="C458" s="14">
        <v>2758009</v>
      </c>
    </row>
    <row r="459" spans="2:3" x14ac:dyDescent="0.25">
      <c r="B459" s="13">
        <v>40688</v>
      </c>
      <c r="C459" s="14">
        <v>2774996</v>
      </c>
    </row>
    <row r="460" spans="2:3" x14ac:dyDescent="0.25">
      <c r="B460" s="13">
        <v>40695</v>
      </c>
      <c r="C460" s="14">
        <v>2788723</v>
      </c>
    </row>
    <row r="461" spans="2:3" x14ac:dyDescent="0.25">
      <c r="B461" s="13">
        <v>40702</v>
      </c>
      <c r="C461" s="14">
        <v>2811206</v>
      </c>
    </row>
    <row r="462" spans="2:3" x14ac:dyDescent="0.25">
      <c r="B462" s="13">
        <v>40709</v>
      </c>
      <c r="C462" s="14">
        <v>2827549</v>
      </c>
    </row>
    <row r="463" spans="2:3" x14ac:dyDescent="0.25">
      <c r="B463" s="13">
        <v>40716</v>
      </c>
      <c r="C463" s="14">
        <v>2856403</v>
      </c>
    </row>
    <row r="464" spans="2:3" x14ac:dyDescent="0.25">
      <c r="B464" s="13">
        <v>40723</v>
      </c>
      <c r="C464" s="14">
        <v>2865251</v>
      </c>
    </row>
    <row r="465" spans="2:3" x14ac:dyDescent="0.25">
      <c r="B465" s="13">
        <v>40730</v>
      </c>
      <c r="C465" s="14">
        <v>2870103</v>
      </c>
    </row>
    <row r="466" spans="2:3" x14ac:dyDescent="0.25">
      <c r="B466" s="13">
        <v>40737</v>
      </c>
      <c r="C466" s="14">
        <v>2878074</v>
      </c>
    </row>
    <row r="467" spans="2:3" x14ac:dyDescent="0.25">
      <c r="B467" s="13">
        <v>40744</v>
      </c>
      <c r="C467" s="14">
        <v>2871301</v>
      </c>
    </row>
    <row r="468" spans="2:3" x14ac:dyDescent="0.25">
      <c r="B468" s="13">
        <v>40751</v>
      </c>
      <c r="C468" s="14">
        <v>2863576</v>
      </c>
    </row>
    <row r="469" spans="2:3" x14ac:dyDescent="0.25">
      <c r="B469" s="13">
        <v>40758</v>
      </c>
      <c r="C469" s="14">
        <v>2867215</v>
      </c>
    </row>
    <row r="470" spans="2:3" x14ac:dyDescent="0.25">
      <c r="B470" s="13">
        <v>40765</v>
      </c>
      <c r="C470" s="14">
        <v>2872423</v>
      </c>
    </row>
    <row r="471" spans="2:3" x14ac:dyDescent="0.25">
      <c r="B471" s="13">
        <v>40772</v>
      </c>
      <c r="C471" s="14">
        <v>2857906</v>
      </c>
    </row>
    <row r="472" spans="2:3" x14ac:dyDescent="0.25">
      <c r="B472" s="13">
        <v>40779</v>
      </c>
      <c r="C472" s="14">
        <v>2859433</v>
      </c>
    </row>
    <row r="473" spans="2:3" x14ac:dyDescent="0.25">
      <c r="B473" s="13">
        <v>40786</v>
      </c>
      <c r="C473" s="14">
        <v>2853888</v>
      </c>
    </row>
    <row r="474" spans="2:3" x14ac:dyDescent="0.25">
      <c r="B474" s="13">
        <v>40793</v>
      </c>
      <c r="C474" s="14">
        <v>2858660</v>
      </c>
    </row>
    <row r="475" spans="2:3" x14ac:dyDescent="0.25">
      <c r="B475" s="13">
        <v>40800</v>
      </c>
      <c r="C475" s="14">
        <v>2863540</v>
      </c>
    </row>
    <row r="476" spans="2:3" x14ac:dyDescent="0.25">
      <c r="B476" s="13">
        <v>40807</v>
      </c>
      <c r="C476" s="14">
        <v>2857747</v>
      </c>
    </row>
    <row r="477" spans="2:3" x14ac:dyDescent="0.25">
      <c r="B477" s="13">
        <v>40814</v>
      </c>
      <c r="C477" s="14">
        <v>2850921</v>
      </c>
    </row>
    <row r="478" spans="2:3" x14ac:dyDescent="0.25">
      <c r="B478" s="13">
        <v>40821</v>
      </c>
      <c r="C478" s="14">
        <v>2859701</v>
      </c>
    </row>
    <row r="479" spans="2:3" x14ac:dyDescent="0.25">
      <c r="B479" s="13">
        <v>40828</v>
      </c>
      <c r="C479" s="14">
        <v>2860822</v>
      </c>
    </row>
    <row r="480" spans="2:3" x14ac:dyDescent="0.25">
      <c r="B480" s="13">
        <v>40835</v>
      </c>
      <c r="C480" s="14">
        <v>2852390</v>
      </c>
    </row>
    <row r="481" spans="2:3" x14ac:dyDescent="0.25">
      <c r="B481" s="13">
        <v>40842</v>
      </c>
      <c r="C481" s="14">
        <v>2845685</v>
      </c>
    </row>
    <row r="482" spans="2:3" x14ac:dyDescent="0.25">
      <c r="B482" s="13">
        <v>40849</v>
      </c>
      <c r="C482" s="14">
        <v>2822034</v>
      </c>
    </row>
    <row r="483" spans="2:3" x14ac:dyDescent="0.25">
      <c r="B483" s="13">
        <v>40856</v>
      </c>
      <c r="C483" s="14">
        <v>2839786</v>
      </c>
    </row>
    <row r="484" spans="2:3" x14ac:dyDescent="0.25">
      <c r="B484" s="13">
        <v>40863</v>
      </c>
      <c r="C484" s="14">
        <v>2831576</v>
      </c>
    </row>
    <row r="485" spans="2:3" x14ac:dyDescent="0.25">
      <c r="B485" s="13">
        <v>40870</v>
      </c>
      <c r="C485" s="14">
        <v>2821980</v>
      </c>
    </row>
    <row r="486" spans="2:3" x14ac:dyDescent="0.25">
      <c r="B486" s="13">
        <v>40877</v>
      </c>
      <c r="C486" s="14">
        <v>2814235</v>
      </c>
    </row>
    <row r="487" spans="2:3" x14ac:dyDescent="0.25">
      <c r="B487" s="13">
        <v>40884</v>
      </c>
      <c r="C487" s="14">
        <v>2820691</v>
      </c>
    </row>
    <row r="488" spans="2:3" x14ac:dyDescent="0.25">
      <c r="B488" s="13">
        <v>40891</v>
      </c>
      <c r="C488" s="14">
        <v>2902488</v>
      </c>
    </row>
    <row r="489" spans="2:3" x14ac:dyDescent="0.25">
      <c r="B489" s="13">
        <v>40898</v>
      </c>
      <c r="C489" s="14">
        <v>2916085</v>
      </c>
    </row>
    <row r="490" spans="2:3" x14ac:dyDescent="0.25">
      <c r="B490" s="13">
        <v>40905</v>
      </c>
      <c r="C490" s="14">
        <v>2926095</v>
      </c>
    </row>
    <row r="491" spans="2:3" x14ac:dyDescent="0.25">
      <c r="B491" s="13">
        <v>40912</v>
      </c>
      <c r="C491" s="14">
        <v>2917689</v>
      </c>
    </row>
    <row r="492" spans="2:3" x14ac:dyDescent="0.25">
      <c r="B492" s="13">
        <v>40919</v>
      </c>
      <c r="C492" s="14">
        <v>2899149</v>
      </c>
    </row>
    <row r="493" spans="2:3" x14ac:dyDescent="0.25">
      <c r="B493" s="13">
        <v>40926</v>
      </c>
      <c r="C493" s="14">
        <v>2919423</v>
      </c>
    </row>
    <row r="494" spans="2:3" x14ac:dyDescent="0.25">
      <c r="B494" s="13">
        <v>40933</v>
      </c>
      <c r="C494" s="14">
        <v>2919545</v>
      </c>
    </row>
    <row r="495" spans="2:3" x14ac:dyDescent="0.25">
      <c r="B495" s="13">
        <v>40940</v>
      </c>
      <c r="C495" s="14">
        <v>2924947</v>
      </c>
    </row>
    <row r="496" spans="2:3" x14ac:dyDescent="0.25">
      <c r="B496" s="13">
        <v>40947</v>
      </c>
      <c r="C496" s="14">
        <v>2928275</v>
      </c>
    </row>
    <row r="497" spans="2:3" x14ac:dyDescent="0.25">
      <c r="B497" s="13">
        <v>40954</v>
      </c>
      <c r="C497" s="14">
        <v>2937893</v>
      </c>
    </row>
    <row r="498" spans="2:3" x14ac:dyDescent="0.25">
      <c r="B498" s="13">
        <v>40961</v>
      </c>
      <c r="C498" s="14">
        <v>2932813</v>
      </c>
    </row>
    <row r="499" spans="2:3" x14ac:dyDescent="0.25">
      <c r="B499" s="13">
        <v>40968</v>
      </c>
      <c r="C499" s="14">
        <v>2925722</v>
      </c>
    </row>
    <row r="500" spans="2:3" x14ac:dyDescent="0.25">
      <c r="B500" s="13">
        <v>40975</v>
      </c>
      <c r="C500" s="14">
        <v>2884747</v>
      </c>
    </row>
    <row r="501" spans="2:3" x14ac:dyDescent="0.25">
      <c r="B501" s="13">
        <v>40982</v>
      </c>
      <c r="C501" s="14">
        <v>2893560</v>
      </c>
    </row>
    <row r="502" spans="2:3" x14ac:dyDescent="0.25">
      <c r="B502" s="13">
        <v>40989</v>
      </c>
      <c r="C502" s="14">
        <v>2892646</v>
      </c>
    </row>
    <row r="503" spans="2:3" x14ac:dyDescent="0.25">
      <c r="B503" s="13">
        <v>40996</v>
      </c>
      <c r="C503" s="14">
        <v>2878137</v>
      </c>
    </row>
    <row r="504" spans="2:3" x14ac:dyDescent="0.25">
      <c r="B504" s="13">
        <v>41003</v>
      </c>
      <c r="C504" s="14">
        <v>2865478</v>
      </c>
    </row>
    <row r="505" spans="2:3" x14ac:dyDescent="0.25">
      <c r="B505" s="13">
        <v>41010</v>
      </c>
      <c r="C505" s="14">
        <v>2867200</v>
      </c>
    </row>
    <row r="506" spans="2:3" x14ac:dyDescent="0.25">
      <c r="B506" s="13">
        <v>41017</v>
      </c>
      <c r="C506" s="14">
        <v>2875470</v>
      </c>
    </row>
    <row r="507" spans="2:3" x14ac:dyDescent="0.25">
      <c r="B507" s="13">
        <v>41024</v>
      </c>
      <c r="C507" s="14">
        <v>2866561</v>
      </c>
    </row>
    <row r="508" spans="2:3" x14ac:dyDescent="0.25">
      <c r="B508" s="13">
        <v>41031</v>
      </c>
      <c r="C508" s="14">
        <v>2864280</v>
      </c>
    </row>
    <row r="509" spans="2:3" x14ac:dyDescent="0.25">
      <c r="B509" s="13">
        <v>41038</v>
      </c>
      <c r="C509" s="14">
        <v>2864150</v>
      </c>
    </row>
    <row r="510" spans="2:3" x14ac:dyDescent="0.25">
      <c r="B510" s="13">
        <v>41045</v>
      </c>
      <c r="C510" s="14">
        <v>2850984</v>
      </c>
    </row>
    <row r="511" spans="2:3" x14ac:dyDescent="0.25">
      <c r="B511" s="13">
        <v>41052</v>
      </c>
      <c r="C511" s="14">
        <v>2859495</v>
      </c>
    </row>
    <row r="512" spans="2:3" x14ac:dyDescent="0.25">
      <c r="B512" s="13">
        <v>41059</v>
      </c>
      <c r="C512" s="14">
        <v>2842654</v>
      </c>
    </row>
    <row r="513" spans="2:3" x14ac:dyDescent="0.25">
      <c r="B513" s="13">
        <v>41066</v>
      </c>
      <c r="C513" s="14">
        <v>2852018</v>
      </c>
    </row>
    <row r="514" spans="2:3" x14ac:dyDescent="0.25">
      <c r="B514" s="13">
        <v>41073</v>
      </c>
      <c r="C514" s="14">
        <v>2869071</v>
      </c>
    </row>
    <row r="515" spans="2:3" x14ac:dyDescent="0.25">
      <c r="B515" s="13">
        <v>41080</v>
      </c>
      <c r="C515" s="14">
        <v>2870846</v>
      </c>
    </row>
    <row r="516" spans="2:3" x14ac:dyDescent="0.25">
      <c r="B516" s="13">
        <v>41087</v>
      </c>
      <c r="C516" s="14">
        <v>2863547</v>
      </c>
    </row>
    <row r="517" spans="2:3" x14ac:dyDescent="0.25">
      <c r="B517" s="13">
        <v>41094</v>
      </c>
      <c r="C517" s="14">
        <v>2865858</v>
      </c>
    </row>
    <row r="518" spans="2:3" x14ac:dyDescent="0.25">
      <c r="B518" s="13">
        <v>41101</v>
      </c>
      <c r="C518" s="14">
        <v>2866279</v>
      </c>
    </row>
    <row r="519" spans="2:3" x14ac:dyDescent="0.25">
      <c r="B519" s="13">
        <v>41108</v>
      </c>
      <c r="C519" s="14">
        <v>2855807</v>
      </c>
    </row>
    <row r="520" spans="2:3" x14ac:dyDescent="0.25">
      <c r="B520" s="13">
        <v>41115</v>
      </c>
      <c r="C520" s="14">
        <v>2846757</v>
      </c>
    </row>
    <row r="521" spans="2:3" x14ac:dyDescent="0.25">
      <c r="B521" s="13">
        <v>41122</v>
      </c>
      <c r="C521" s="14">
        <v>2851118</v>
      </c>
    </row>
    <row r="522" spans="2:3" x14ac:dyDescent="0.25">
      <c r="B522" s="13">
        <v>41129</v>
      </c>
      <c r="C522" s="14">
        <v>2856181</v>
      </c>
    </row>
    <row r="523" spans="2:3" x14ac:dyDescent="0.25">
      <c r="B523" s="13">
        <v>41136</v>
      </c>
      <c r="C523" s="14">
        <v>2833317</v>
      </c>
    </row>
    <row r="524" spans="2:3" x14ac:dyDescent="0.25">
      <c r="B524" s="13">
        <v>41143</v>
      </c>
      <c r="C524" s="14">
        <v>2825661</v>
      </c>
    </row>
    <row r="525" spans="2:3" x14ac:dyDescent="0.25">
      <c r="B525" s="13">
        <v>41150</v>
      </c>
      <c r="C525" s="14">
        <v>2812806</v>
      </c>
    </row>
    <row r="526" spans="2:3" x14ac:dyDescent="0.25">
      <c r="B526" s="13">
        <v>41157</v>
      </c>
      <c r="C526" s="14">
        <v>2822169</v>
      </c>
    </row>
    <row r="527" spans="2:3" x14ac:dyDescent="0.25">
      <c r="B527" s="13">
        <v>41164</v>
      </c>
      <c r="C527" s="14">
        <v>2823448</v>
      </c>
    </row>
    <row r="528" spans="2:3" x14ac:dyDescent="0.25">
      <c r="B528" s="13">
        <v>41171</v>
      </c>
      <c r="C528" s="14">
        <v>2821574</v>
      </c>
    </row>
    <row r="529" spans="2:3" x14ac:dyDescent="0.25">
      <c r="B529" s="13">
        <v>41178</v>
      </c>
      <c r="C529" s="14">
        <v>2804457</v>
      </c>
    </row>
    <row r="530" spans="2:3" x14ac:dyDescent="0.25">
      <c r="B530" s="13">
        <v>41185</v>
      </c>
      <c r="C530" s="14">
        <v>2808512</v>
      </c>
    </row>
    <row r="531" spans="2:3" x14ac:dyDescent="0.25">
      <c r="B531" s="13">
        <v>41192</v>
      </c>
      <c r="C531" s="14">
        <v>2811623</v>
      </c>
    </row>
    <row r="532" spans="2:3" x14ac:dyDescent="0.25">
      <c r="B532" s="13">
        <v>41199</v>
      </c>
      <c r="C532" s="14">
        <v>2846920</v>
      </c>
    </row>
    <row r="533" spans="2:3" x14ac:dyDescent="0.25">
      <c r="B533" s="13">
        <v>41206</v>
      </c>
      <c r="C533" s="14">
        <v>2840964</v>
      </c>
    </row>
    <row r="534" spans="2:3" x14ac:dyDescent="0.25">
      <c r="B534" s="13">
        <v>41213</v>
      </c>
      <c r="C534" s="14">
        <v>2823137</v>
      </c>
    </row>
    <row r="535" spans="2:3" x14ac:dyDescent="0.25">
      <c r="B535" s="13">
        <v>41220</v>
      </c>
      <c r="C535" s="14">
        <v>2830791</v>
      </c>
    </row>
    <row r="536" spans="2:3" x14ac:dyDescent="0.25">
      <c r="B536" s="13">
        <v>41227</v>
      </c>
      <c r="C536" s="14">
        <v>2877244</v>
      </c>
    </row>
    <row r="537" spans="2:3" x14ac:dyDescent="0.25">
      <c r="B537" s="13">
        <v>41234</v>
      </c>
      <c r="C537" s="14">
        <v>2871161</v>
      </c>
    </row>
    <row r="538" spans="2:3" x14ac:dyDescent="0.25">
      <c r="B538" s="13">
        <v>41241</v>
      </c>
      <c r="C538" s="14">
        <v>2851362</v>
      </c>
    </row>
    <row r="539" spans="2:3" x14ac:dyDescent="0.25">
      <c r="B539" s="13">
        <v>41248</v>
      </c>
      <c r="C539" s="14">
        <v>2859807</v>
      </c>
    </row>
    <row r="540" spans="2:3" x14ac:dyDescent="0.25">
      <c r="B540" s="13">
        <v>41255</v>
      </c>
      <c r="C540" s="14">
        <v>2917260</v>
      </c>
    </row>
    <row r="541" spans="2:3" x14ac:dyDescent="0.25">
      <c r="B541" s="13">
        <v>41262</v>
      </c>
      <c r="C541" s="14">
        <v>2920231</v>
      </c>
    </row>
    <row r="542" spans="2:3" x14ac:dyDescent="0.25">
      <c r="B542" s="13">
        <v>41269</v>
      </c>
      <c r="C542" s="14">
        <v>2907300</v>
      </c>
    </row>
    <row r="543" spans="2:3" x14ac:dyDescent="0.25">
      <c r="B543" s="13">
        <v>41276</v>
      </c>
      <c r="C543" s="14">
        <v>2917189</v>
      </c>
    </row>
    <row r="544" spans="2:3" x14ac:dyDescent="0.25">
      <c r="B544" s="13">
        <v>41283</v>
      </c>
      <c r="C544" s="14">
        <v>2928728</v>
      </c>
    </row>
    <row r="545" spans="2:3" x14ac:dyDescent="0.25">
      <c r="B545" s="13">
        <v>41290</v>
      </c>
      <c r="C545" s="14">
        <v>2963812</v>
      </c>
    </row>
    <row r="546" spans="2:3" x14ac:dyDescent="0.25">
      <c r="B546" s="13">
        <v>41297</v>
      </c>
      <c r="C546" s="14">
        <v>3011697</v>
      </c>
    </row>
    <row r="547" spans="2:3" x14ac:dyDescent="0.25">
      <c r="B547" s="13">
        <v>41304</v>
      </c>
      <c r="C547" s="14">
        <v>3008704</v>
      </c>
    </row>
    <row r="548" spans="2:3" x14ac:dyDescent="0.25">
      <c r="B548" s="13">
        <v>41311</v>
      </c>
      <c r="C548" s="14">
        <v>3014975</v>
      </c>
    </row>
    <row r="549" spans="2:3" x14ac:dyDescent="0.25">
      <c r="B549" s="13">
        <v>41318</v>
      </c>
      <c r="C549" s="14">
        <v>3074225</v>
      </c>
    </row>
    <row r="550" spans="2:3" x14ac:dyDescent="0.25">
      <c r="B550" s="13">
        <v>41325</v>
      </c>
      <c r="C550" s="14">
        <v>3095150</v>
      </c>
    </row>
    <row r="551" spans="2:3" x14ac:dyDescent="0.25">
      <c r="B551" s="13">
        <v>41332</v>
      </c>
      <c r="C551" s="14">
        <v>3090600</v>
      </c>
    </row>
    <row r="552" spans="2:3" x14ac:dyDescent="0.25">
      <c r="B552" s="13">
        <v>41339</v>
      </c>
      <c r="C552" s="14">
        <v>3108805</v>
      </c>
    </row>
    <row r="553" spans="2:3" x14ac:dyDescent="0.25">
      <c r="B553" s="13">
        <v>41346</v>
      </c>
      <c r="C553" s="14">
        <v>3165396</v>
      </c>
    </row>
    <row r="554" spans="2:3" x14ac:dyDescent="0.25">
      <c r="B554" s="13">
        <v>41353</v>
      </c>
      <c r="C554" s="14">
        <v>3206888</v>
      </c>
    </row>
    <row r="555" spans="2:3" x14ac:dyDescent="0.25">
      <c r="B555" s="13">
        <v>41360</v>
      </c>
      <c r="C555" s="14">
        <v>3202256</v>
      </c>
    </row>
    <row r="556" spans="2:3" x14ac:dyDescent="0.25">
      <c r="B556" s="13">
        <v>41367</v>
      </c>
      <c r="C556" s="14">
        <v>3215432</v>
      </c>
    </row>
    <row r="557" spans="2:3" x14ac:dyDescent="0.25">
      <c r="B557" s="13">
        <v>41374</v>
      </c>
      <c r="C557" s="14">
        <v>3227762</v>
      </c>
    </row>
    <row r="558" spans="2:3" x14ac:dyDescent="0.25">
      <c r="B558" s="13">
        <v>41381</v>
      </c>
      <c r="C558" s="14">
        <v>3295109</v>
      </c>
    </row>
    <row r="559" spans="2:3" x14ac:dyDescent="0.25">
      <c r="B559" s="13">
        <v>41388</v>
      </c>
      <c r="C559" s="14">
        <v>3318649</v>
      </c>
    </row>
    <row r="560" spans="2:3" x14ac:dyDescent="0.25">
      <c r="B560" s="13">
        <v>41395</v>
      </c>
      <c r="C560" s="14">
        <v>3317194</v>
      </c>
    </row>
    <row r="561" spans="2:3" x14ac:dyDescent="0.25">
      <c r="B561" s="13">
        <v>41402</v>
      </c>
      <c r="C561" s="14">
        <v>3324615</v>
      </c>
    </row>
    <row r="562" spans="2:3" x14ac:dyDescent="0.25">
      <c r="B562" s="13">
        <v>41409</v>
      </c>
      <c r="C562" s="14">
        <v>3354269</v>
      </c>
    </row>
    <row r="563" spans="2:3" x14ac:dyDescent="0.25">
      <c r="B563" s="13">
        <v>41416</v>
      </c>
      <c r="C563" s="14">
        <v>3398713</v>
      </c>
    </row>
    <row r="564" spans="2:3" x14ac:dyDescent="0.25">
      <c r="B564" s="13">
        <v>41423</v>
      </c>
      <c r="C564" s="14">
        <v>3385128</v>
      </c>
    </row>
    <row r="565" spans="2:3" x14ac:dyDescent="0.25">
      <c r="B565" s="13">
        <v>41430</v>
      </c>
      <c r="C565" s="14">
        <v>3400183</v>
      </c>
    </row>
    <row r="566" spans="2:3" x14ac:dyDescent="0.25">
      <c r="B566" s="13">
        <v>41437</v>
      </c>
      <c r="C566" s="14">
        <v>3410842</v>
      </c>
    </row>
    <row r="567" spans="2:3" x14ac:dyDescent="0.25">
      <c r="B567" s="13">
        <v>41444</v>
      </c>
      <c r="C567" s="14">
        <v>3470530</v>
      </c>
    </row>
    <row r="568" spans="2:3" x14ac:dyDescent="0.25">
      <c r="B568" s="13">
        <v>41451</v>
      </c>
      <c r="C568" s="14">
        <v>3478672</v>
      </c>
    </row>
    <row r="569" spans="2:3" x14ac:dyDescent="0.25">
      <c r="B569" s="13">
        <v>41458</v>
      </c>
      <c r="C569" s="14">
        <v>3492742</v>
      </c>
    </row>
    <row r="570" spans="2:3" x14ac:dyDescent="0.25">
      <c r="B570" s="13">
        <v>41465</v>
      </c>
      <c r="C570" s="14">
        <v>3504095</v>
      </c>
    </row>
    <row r="571" spans="2:3" x14ac:dyDescent="0.25">
      <c r="B571" s="13">
        <v>41472</v>
      </c>
      <c r="C571" s="14">
        <v>3537861</v>
      </c>
    </row>
    <row r="572" spans="2:3" x14ac:dyDescent="0.25">
      <c r="B572" s="13">
        <v>41479</v>
      </c>
      <c r="C572" s="14">
        <v>3574574</v>
      </c>
    </row>
    <row r="573" spans="2:3" x14ac:dyDescent="0.25">
      <c r="B573" s="13">
        <v>41486</v>
      </c>
      <c r="C573" s="14">
        <v>3571797</v>
      </c>
    </row>
    <row r="574" spans="2:3" x14ac:dyDescent="0.25">
      <c r="B574" s="13">
        <v>41493</v>
      </c>
      <c r="C574" s="14">
        <v>3585359</v>
      </c>
    </row>
    <row r="575" spans="2:3" x14ac:dyDescent="0.25">
      <c r="B575" s="13">
        <v>41500</v>
      </c>
      <c r="C575" s="14">
        <v>3646323</v>
      </c>
    </row>
    <row r="576" spans="2:3" x14ac:dyDescent="0.25">
      <c r="B576" s="13">
        <v>41507</v>
      </c>
      <c r="C576" s="14">
        <v>3645668</v>
      </c>
    </row>
    <row r="577" spans="2:3" x14ac:dyDescent="0.25">
      <c r="B577" s="13">
        <v>41514</v>
      </c>
      <c r="C577" s="14">
        <v>3644456</v>
      </c>
    </row>
    <row r="578" spans="2:3" x14ac:dyDescent="0.25">
      <c r="B578" s="13">
        <v>41521</v>
      </c>
      <c r="C578" s="14">
        <v>3654182</v>
      </c>
    </row>
    <row r="579" spans="2:3" x14ac:dyDescent="0.25">
      <c r="B579" s="13">
        <v>41528</v>
      </c>
      <c r="C579" s="14">
        <v>3662035</v>
      </c>
    </row>
    <row r="580" spans="2:3" x14ac:dyDescent="0.25">
      <c r="B580" s="13">
        <v>41535</v>
      </c>
      <c r="C580" s="14">
        <v>3722192</v>
      </c>
    </row>
    <row r="581" spans="2:3" x14ac:dyDescent="0.25">
      <c r="B581" s="13">
        <v>41542</v>
      </c>
      <c r="C581" s="14">
        <v>3734018</v>
      </c>
    </row>
    <row r="582" spans="2:3" x14ac:dyDescent="0.25">
      <c r="B582" s="13">
        <v>41549</v>
      </c>
      <c r="C582" s="14">
        <v>3747387</v>
      </c>
    </row>
    <row r="583" spans="2:3" x14ac:dyDescent="0.25">
      <c r="B583" s="13">
        <v>41556</v>
      </c>
      <c r="C583" s="14">
        <v>3758663</v>
      </c>
    </row>
    <row r="584" spans="2:3" x14ac:dyDescent="0.25">
      <c r="B584" s="13">
        <v>41563</v>
      </c>
      <c r="C584" s="14">
        <v>3813599</v>
      </c>
    </row>
    <row r="585" spans="2:3" x14ac:dyDescent="0.25">
      <c r="B585" s="13">
        <v>41570</v>
      </c>
      <c r="C585" s="14">
        <v>3839033</v>
      </c>
    </row>
    <row r="586" spans="2:3" x14ac:dyDescent="0.25">
      <c r="B586" s="13">
        <v>41577</v>
      </c>
      <c r="C586" s="14">
        <v>3843396</v>
      </c>
    </row>
    <row r="587" spans="2:3" x14ac:dyDescent="0.25">
      <c r="B587" s="13">
        <v>41584</v>
      </c>
      <c r="C587" s="14">
        <v>3851623</v>
      </c>
    </row>
    <row r="588" spans="2:3" x14ac:dyDescent="0.25">
      <c r="B588" s="13">
        <v>41591</v>
      </c>
      <c r="C588" s="14">
        <v>3907424</v>
      </c>
    </row>
    <row r="589" spans="2:3" x14ac:dyDescent="0.25">
      <c r="B589" s="13">
        <v>41598</v>
      </c>
      <c r="C589" s="14">
        <v>3906620</v>
      </c>
    </row>
    <row r="590" spans="2:3" x14ac:dyDescent="0.25">
      <c r="B590" s="13">
        <v>41605</v>
      </c>
      <c r="C590" s="14">
        <v>3925876</v>
      </c>
    </row>
    <row r="591" spans="2:3" x14ac:dyDescent="0.25">
      <c r="B591" s="13">
        <v>41612</v>
      </c>
      <c r="C591" s="14">
        <v>3932626</v>
      </c>
    </row>
    <row r="592" spans="2:3" x14ac:dyDescent="0.25">
      <c r="B592" s="13">
        <v>41619</v>
      </c>
      <c r="C592" s="14">
        <v>3993955</v>
      </c>
    </row>
    <row r="593" spans="2:3" x14ac:dyDescent="0.25">
      <c r="B593" s="13">
        <v>41626</v>
      </c>
      <c r="C593" s="14">
        <v>4008062</v>
      </c>
    </row>
    <row r="594" spans="2:3" x14ac:dyDescent="0.25">
      <c r="B594" s="13">
        <v>41633</v>
      </c>
      <c r="C594" s="14">
        <v>4032575</v>
      </c>
    </row>
    <row r="595" spans="2:3" x14ac:dyDescent="0.25">
      <c r="B595" s="13">
        <v>41640</v>
      </c>
      <c r="C595" s="14">
        <v>4023640</v>
      </c>
    </row>
    <row r="596" spans="2:3" x14ac:dyDescent="0.25">
      <c r="B596" s="13">
        <v>41647</v>
      </c>
      <c r="C596" s="14">
        <v>4028185</v>
      </c>
    </row>
    <row r="597" spans="2:3" x14ac:dyDescent="0.25">
      <c r="B597" s="13">
        <v>41654</v>
      </c>
      <c r="C597" s="14">
        <v>4071528</v>
      </c>
    </row>
    <row r="598" spans="2:3" x14ac:dyDescent="0.25">
      <c r="B598" s="13">
        <v>41661</v>
      </c>
      <c r="C598" s="14">
        <v>4097914</v>
      </c>
    </row>
    <row r="599" spans="2:3" x14ac:dyDescent="0.25">
      <c r="B599" s="13">
        <v>41668</v>
      </c>
      <c r="C599" s="14">
        <v>4102138</v>
      </c>
    </row>
    <row r="600" spans="2:3" x14ac:dyDescent="0.25">
      <c r="B600" s="13">
        <v>41675</v>
      </c>
      <c r="C600" s="14">
        <v>4109285</v>
      </c>
    </row>
    <row r="601" spans="2:3" x14ac:dyDescent="0.25">
      <c r="B601" s="13">
        <v>41682</v>
      </c>
      <c r="C601" s="14">
        <v>4119474</v>
      </c>
    </row>
    <row r="602" spans="2:3" x14ac:dyDescent="0.25">
      <c r="B602" s="13">
        <v>41689</v>
      </c>
      <c r="C602" s="14">
        <v>4149224</v>
      </c>
    </row>
    <row r="603" spans="2:3" x14ac:dyDescent="0.25">
      <c r="B603" s="13">
        <v>41696</v>
      </c>
      <c r="C603" s="14">
        <v>4159972</v>
      </c>
    </row>
    <row r="604" spans="2:3" x14ac:dyDescent="0.25">
      <c r="B604" s="13">
        <v>41703</v>
      </c>
      <c r="C604" s="14">
        <v>4171762</v>
      </c>
    </row>
    <row r="605" spans="2:3" x14ac:dyDescent="0.25">
      <c r="B605" s="13">
        <v>41710</v>
      </c>
      <c r="C605" s="14">
        <v>4181361</v>
      </c>
    </row>
    <row r="606" spans="2:3" x14ac:dyDescent="0.25">
      <c r="B606" s="13">
        <v>41717</v>
      </c>
      <c r="C606" s="14">
        <v>4222081</v>
      </c>
    </row>
    <row r="607" spans="2:3" x14ac:dyDescent="0.25">
      <c r="B607" s="13">
        <v>41724</v>
      </c>
      <c r="C607" s="14">
        <v>4226971</v>
      </c>
    </row>
    <row r="608" spans="2:3" x14ac:dyDescent="0.25">
      <c r="B608" s="13">
        <v>41731</v>
      </c>
      <c r="C608" s="14">
        <v>4236441</v>
      </c>
    </row>
    <row r="609" spans="2:3" x14ac:dyDescent="0.25">
      <c r="B609" s="13">
        <v>41738</v>
      </c>
      <c r="C609" s="14">
        <v>4244188</v>
      </c>
    </row>
    <row r="610" spans="2:3" x14ac:dyDescent="0.25">
      <c r="B610" s="13">
        <v>41745</v>
      </c>
      <c r="C610" s="14">
        <v>4283967</v>
      </c>
    </row>
    <row r="611" spans="2:3" x14ac:dyDescent="0.25">
      <c r="B611" s="13">
        <v>41752</v>
      </c>
      <c r="C611" s="14">
        <v>4296339</v>
      </c>
    </row>
    <row r="612" spans="2:3" x14ac:dyDescent="0.25">
      <c r="B612" s="13">
        <v>41759</v>
      </c>
      <c r="C612" s="14">
        <v>4296049</v>
      </c>
    </row>
    <row r="613" spans="2:3" x14ac:dyDescent="0.25">
      <c r="B613" s="13">
        <v>41766</v>
      </c>
      <c r="C613" s="14">
        <v>4303143</v>
      </c>
    </row>
    <row r="614" spans="2:3" x14ac:dyDescent="0.25">
      <c r="B614" s="13">
        <v>41773</v>
      </c>
      <c r="C614" s="14">
        <v>4336649</v>
      </c>
    </row>
    <row r="615" spans="2:3" x14ac:dyDescent="0.25">
      <c r="B615" s="13">
        <v>41780</v>
      </c>
      <c r="C615" s="14">
        <v>4327560</v>
      </c>
    </row>
    <row r="616" spans="2:3" x14ac:dyDescent="0.25">
      <c r="B616" s="13">
        <v>41787</v>
      </c>
      <c r="C616" s="14">
        <v>4322654</v>
      </c>
    </row>
    <row r="617" spans="2:3" x14ac:dyDescent="0.25">
      <c r="B617" s="13">
        <v>41794</v>
      </c>
      <c r="C617" s="14">
        <v>4330917</v>
      </c>
    </row>
    <row r="618" spans="2:3" x14ac:dyDescent="0.25">
      <c r="B618" s="13">
        <v>41801</v>
      </c>
      <c r="C618" s="14">
        <v>4340904</v>
      </c>
    </row>
    <row r="619" spans="2:3" x14ac:dyDescent="0.25">
      <c r="B619" s="13">
        <v>41808</v>
      </c>
      <c r="C619" s="14">
        <v>4368168</v>
      </c>
    </row>
    <row r="620" spans="2:3" x14ac:dyDescent="0.25">
      <c r="B620" s="13">
        <v>41815</v>
      </c>
      <c r="C620" s="14">
        <v>4368348</v>
      </c>
    </row>
    <row r="621" spans="2:3" x14ac:dyDescent="0.25">
      <c r="B621" s="13">
        <v>41822</v>
      </c>
      <c r="C621" s="14">
        <v>4377031</v>
      </c>
    </row>
    <row r="622" spans="2:3" x14ac:dyDescent="0.25">
      <c r="B622" s="13">
        <v>41829</v>
      </c>
      <c r="C622" s="14">
        <v>4383401</v>
      </c>
    </row>
    <row r="623" spans="2:3" x14ac:dyDescent="0.25">
      <c r="B623" s="13">
        <v>41836</v>
      </c>
      <c r="C623" s="14">
        <v>4398201</v>
      </c>
    </row>
    <row r="624" spans="2:3" x14ac:dyDescent="0.25">
      <c r="B624" s="13">
        <v>41843</v>
      </c>
      <c r="C624" s="14">
        <v>4410746</v>
      </c>
    </row>
    <row r="625" spans="2:3" x14ac:dyDescent="0.25">
      <c r="B625" s="13">
        <v>41850</v>
      </c>
      <c r="C625" s="14">
        <v>4406637</v>
      </c>
    </row>
    <row r="626" spans="2:3" x14ac:dyDescent="0.25">
      <c r="B626" s="13">
        <v>41857</v>
      </c>
      <c r="C626" s="14">
        <v>4410111</v>
      </c>
    </row>
    <row r="627" spans="2:3" x14ac:dyDescent="0.25">
      <c r="B627" s="13">
        <v>41864</v>
      </c>
      <c r="C627" s="14">
        <v>4431923</v>
      </c>
    </row>
    <row r="628" spans="2:3" x14ac:dyDescent="0.25">
      <c r="B628" s="13">
        <v>41871</v>
      </c>
      <c r="C628" s="14">
        <v>4412924</v>
      </c>
    </row>
    <row r="629" spans="2:3" x14ac:dyDescent="0.25">
      <c r="B629" s="13">
        <v>41878</v>
      </c>
      <c r="C629" s="14">
        <v>4413736</v>
      </c>
    </row>
    <row r="630" spans="2:3" x14ac:dyDescent="0.25">
      <c r="B630" s="13">
        <v>41885</v>
      </c>
      <c r="C630" s="14">
        <v>4415587</v>
      </c>
    </row>
    <row r="631" spans="2:3" x14ac:dyDescent="0.25">
      <c r="B631" s="13">
        <v>41892</v>
      </c>
      <c r="C631" s="14">
        <v>4421408</v>
      </c>
    </row>
    <row r="632" spans="2:3" x14ac:dyDescent="0.25">
      <c r="B632" s="13">
        <v>41899</v>
      </c>
      <c r="C632" s="14">
        <v>4449588</v>
      </c>
    </row>
    <row r="633" spans="2:3" x14ac:dyDescent="0.25">
      <c r="B633" s="13">
        <v>41906</v>
      </c>
      <c r="C633" s="14">
        <v>4459050</v>
      </c>
    </row>
    <row r="634" spans="2:3" x14ac:dyDescent="0.25">
      <c r="B634" s="13">
        <v>41913</v>
      </c>
      <c r="C634" s="14">
        <v>4450260</v>
      </c>
    </row>
    <row r="635" spans="2:3" x14ac:dyDescent="0.25">
      <c r="B635" s="13">
        <v>41920</v>
      </c>
      <c r="C635" s="14">
        <v>4455403</v>
      </c>
    </row>
    <row r="636" spans="2:3" x14ac:dyDescent="0.25">
      <c r="B636" s="13">
        <v>41927</v>
      </c>
      <c r="C636" s="14">
        <v>4474360</v>
      </c>
    </row>
    <row r="637" spans="2:3" x14ac:dyDescent="0.25">
      <c r="B637" s="13">
        <v>41934</v>
      </c>
      <c r="C637" s="14">
        <v>4481616</v>
      </c>
    </row>
    <row r="638" spans="2:3" x14ac:dyDescent="0.25">
      <c r="B638" s="13">
        <v>41941</v>
      </c>
      <c r="C638" s="14">
        <v>4486754</v>
      </c>
    </row>
    <row r="639" spans="2:3" x14ac:dyDescent="0.25">
      <c r="B639" s="13">
        <v>41948</v>
      </c>
      <c r="C639" s="14">
        <v>4486585</v>
      </c>
    </row>
    <row r="640" spans="2:3" x14ac:dyDescent="0.25">
      <c r="B640" s="13">
        <v>41955</v>
      </c>
      <c r="C640" s="14">
        <v>4488895</v>
      </c>
    </row>
    <row r="641" spans="2:3" x14ac:dyDescent="0.25">
      <c r="B641" s="13">
        <v>41962</v>
      </c>
      <c r="C641" s="14">
        <v>4492759</v>
      </c>
    </row>
    <row r="642" spans="2:3" x14ac:dyDescent="0.25">
      <c r="B642" s="13">
        <v>41969</v>
      </c>
      <c r="C642" s="14">
        <v>4485931</v>
      </c>
    </row>
    <row r="643" spans="2:3" x14ac:dyDescent="0.25">
      <c r="B643" s="13">
        <v>41976</v>
      </c>
      <c r="C643" s="14">
        <v>4486190</v>
      </c>
    </row>
    <row r="644" spans="2:3" x14ac:dyDescent="0.25">
      <c r="B644" s="13">
        <v>41983</v>
      </c>
      <c r="C644" s="14">
        <v>4488865</v>
      </c>
    </row>
    <row r="645" spans="2:3" x14ac:dyDescent="0.25">
      <c r="B645" s="13">
        <v>41990</v>
      </c>
      <c r="C645" s="14">
        <v>4502247</v>
      </c>
    </row>
    <row r="646" spans="2:3" x14ac:dyDescent="0.25">
      <c r="B646" s="13">
        <v>41997</v>
      </c>
      <c r="C646" s="14">
        <v>4509462</v>
      </c>
    </row>
    <row r="647" spans="2:3" x14ac:dyDescent="0.25">
      <c r="B647" s="13">
        <v>42004</v>
      </c>
      <c r="C647" s="14">
        <v>4497660</v>
      </c>
    </row>
    <row r="648" spans="2:3" x14ac:dyDescent="0.25">
      <c r="B648" s="13">
        <v>42011</v>
      </c>
      <c r="C648" s="14">
        <v>4499524</v>
      </c>
    </row>
    <row r="649" spans="2:3" x14ac:dyDescent="0.25">
      <c r="B649" s="13">
        <v>42018</v>
      </c>
      <c r="C649" s="14">
        <v>4516077</v>
      </c>
    </row>
    <row r="650" spans="2:3" x14ac:dyDescent="0.25">
      <c r="B650" s="13">
        <v>42025</v>
      </c>
      <c r="C650" s="14">
        <v>4512936</v>
      </c>
    </row>
    <row r="651" spans="2:3" x14ac:dyDescent="0.25">
      <c r="B651" s="13">
        <v>42032</v>
      </c>
      <c r="C651" s="14">
        <v>4500064</v>
      </c>
    </row>
    <row r="652" spans="2:3" x14ac:dyDescent="0.25">
      <c r="B652" s="13">
        <v>42039</v>
      </c>
      <c r="C652" s="14">
        <v>4500348</v>
      </c>
    </row>
    <row r="653" spans="2:3" x14ac:dyDescent="0.25">
      <c r="B653" s="13">
        <v>42046</v>
      </c>
      <c r="C653" s="14">
        <v>4501685</v>
      </c>
    </row>
    <row r="654" spans="2:3" x14ac:dyDescent="0.25">
      <c r="B654" s="13">
        <v>42053</v>
      </c>
      <c r="C654" s="14">
        <v>4496851</v>
      </c>
    </row>
    <row r="655" spans="2:3" x14ac:dyDescent="0.25">
      <c r="B655" s="13">
        <v>42060</v>
      </c>
      <c r="C655" s="14">
        <v>4486725</v>
      </c>
    </row>
    <row r="656" spans="2:3" x14ac:dyDescent="0.25">
      <c r="B656" s="13">
        <v>42067</v>
      </c>
      <c r="C656" s="14">
        <v>4487583</v>
      </c>
    </row>
    <row r="657" spans="2:3" x14ac:dyDescent="0.25">
      <c r="B657" s="13">
        <v>42074</v>
      </c>
      <c r="C657" s="14">
        <v>4489279</v>
      </c>
    </row>
    <row r="658" spans="2:3" x14ac:dyDescent="0.25">
      <c r="B658" s="13">
        <v>42081</v>
      </c>
      <c r="C658" s="14">
        <v>4495888</v>
      </c>
    </row>
    <row r="659" spans="2:3" x14ac:dyDescent="0.25">
      <c r="B659" s="13">
        <v>42088</v>
      </c>
      <c r="C659" s="14">
        <v>4480603</v>
      </c>
    </row>
    <row r="660" spans="2:3" x14ac:dyDescent="0.25">
      <c r="B660" s="13">
        <v>42095</v>
      </c>
      <c r="C660" s="14">
        <v>4481799</v>
      </c>
    </row>
    <row r="661" spans="2:3" x14ac:dyDescent="0.25">
      <c r="B661" s="13">
        <v>42102</v>
      </c>
      <c r="C661" s="14">
        <v>4483419</v>
      </c>
    </row>
    <row r="662" spans="2:3" x14ac:dyDescent="0.25">
      <c r="B662" s="13">
        <v>42109</v>
      </c>
      <c r="C662" s="14">
        <v>4485366</v>
      </c>
    </row>
    <row r="663" spans="2:3" x14ac:dyDescent="0.25">
      <c r="B663" s="13">
        <v>42116</v>
      </c>
      <c r="C663" s="14">
        <v>4489695</v>
      </c>
    </row>
    <row r="664" spans="2:3" x14ac:dyDescent="0.25">
      <c r="B664" s="13">
        <v>42123</v>
      </c>
      <c r="C664" s="14">
        <v>4471499</v>
      </c>
    </row>
    <row r="665" spans="2:3" x14ac:dyDescent="0.25">
      <c r="B665" s="13">
        <v>42130</v>
      </c>
      <c r="C665" s="14">
        <v>4472703</v>
      </c>
    </row>
    <row r="666" spans="2:3" x14ac:dyDescent="0.25">
      <c r="B666" s="13">
        <v>42137</v>
      </c>
      <c r="C666" s="14">
        <v>4501188</v>
      </c>
    </row>
    <row r="667" spans="2:3" x14ac:dyDescent="0.25">
      <c r="B667" s="13">
        <v>42144</v>
      </c>
      <c r="C667" s="14">
        <v>4480384</v>
      </c>
    </row>
    <row r="668" spans="2:3" x14ac:dyDescent="0.25">
      <c r="B668" s="13">
        <v>42151</v>
      </c>
      <c r="C668" s="14">
        <v>4463981</v>
      </c>
    </row>
    <row r="669" spans="2:3" x14ac:dyDescent="0.25">
      <c r="B669" s="13">
        <v>42158</v>
      </c>
      <c r="C669" s="14">
        <v>4465360</v>
      </c>
    </row>
    <row r="670" spans="2:3" x14ac:dyDescent="0.25">
      <c r="B670" s="13">
        <v>42165</v>
      </c>
      <c r="C670" s="14">
        <v>4468005</v>
      </c>
    </row>
    <row r="671" spans="2:3" x14ac:dyDescent="0.25">
      <c r="B671" s="13">
        <v>42172</v>
      </c>
      <c r="C671" s="14">
        <v>4487817</v>
      </c>
    </row>
    <row r="672" spans="2:3" x14ac:dyDescent="0.25">
      <c r="B672" s="13">
        <v>42179</v>
      </c>
      <c r="C672" s="14">
        <v>4495055</v>
      </c>
    </row>
    <row r="673" spans="2:3" x14ac:dyDescent="0.25">
      <c r="B673" s="13">
        <v>42186</v>
      </c>
      <c r="C673" s="14">
        <v>4479130</v>
      </c>
    </row>
    <row r="674" spans="2:3" x14ac:dyDescent="0.25">
      <c r="B674" s="13">
        <v>42193</v>
      </c>
      <c r="C674" s="14">
        <v>4481289</v>
      </c>
    </row>
    <row r="675" spans="2:3" x14ac:dyDescent="0.25">
      <c r="B675" s="13">
        <v>42200</v>
      </c>
      <c r="C675" s="14">
        <v>4493605</v>
      </c>
    </row>
    <row r="676" spans="2:3" x14ac:dyDescent="0.25">
      <c r="B676" s="13">
        <v>42207</v>
      </c>
      <c r="C676" s="14">
        <v>4500503</v>
      </c>
    </row>
    <row r="677" spans="2:3" x14ac:dyDescent="0.25">
      <c r="B677" s="13">
        <v>42214</v>
      </c>
      <c r="C677" s="14">
        <v>4485480</v>
      </c>
    </row>
    <row r="678" spans="2:3" x14ac:dyDescent="0.25">
      <c r="B678" s="13">
        <v>42221</v>
      </c>
      <c r="C678" s="14">
        <v>4486329</v>
      </c>
    </row>
    <row r="679" spans="2:3" x14ac:dyDescent="0.25">
      <c r="B679" s="13">
        <v>42228</v>
      </c>
      <c r="C679" s="14">
        <v>4489250</v>
      </c>
    </row>
    <row r="680" spans="2:3" x14ac:dyDescent="0.25">
      <c r="B680" s="13">
        <v>42235</v>
      </c>
      <c r="C680" s="14">
        <v>4487208</v>
      </c>
    </row>
    <row r="681" spans="2:3" x14ac:dyDescent="0.25">
      <c r="B681" s="13">
        <v>42242</v>
      </c>
      <c r="C681" s="14">
        <v>4475105</v>
      </c>
    </row>
    <row r="682" spans="2:3" x14ac:dyDescent="0.25">
      <c r="B682" s="13">
        <v>42249</v>
      </c>
      <c r="C682" s="14">
        <v>4475886</v>
      </c>
    </row>
    <row r="683" spans="2:3" x14ac:dyDescent="0.25">
      <c r="B683" s="13">
        <v>42256</v>
      </c>
      <c r="C683" s="14">
        <v>4478213</v>
      </c>
    </row>
    <row r="684" spans="2:3" x14ac:dyDescent="0.25">
      <c r="B684" s="13">
        <v>42263</v>
      </c>
      <c r="C684" s="14">
        <v>4487809</v>
      </c>
    </row>
    <row r="685" spans="2:3" x14ac:dyDescent="0.25">
      <c r="B685" s="13">
        <v>42270</v>
      </c>
      <c r="C685" s="14">
        <v>4497484</v>
      </c>
    </row>
    <row r="686" spans="2:3" x14ac:dyDescent="0.25">
      <c r="B686" s="13">
        <v>42277</v>
      </c>
      <c r="C686" s="14">
        <v>4484111</v>
      </c>
    </row>
    <row r="687" spans="2:3" x14ac:dyDescent="0.25">
      <c r="B687" s="13">
        <v>42284</v>
      </c>
      <c r="C687" s="14">
        <v>4486185</v>
      </c>
    </row>
    <row r="688" spans="2:3" x14ac:dyDescent="0.25">
      <c r="B688" s="13">
        <v>42291</v>
      </c>
      <c r="C688" s="14">
        <v>4504704</v>
      </c>
    </row>
    <row r="689" spans="2:3" x14ac:dyDescent="0.25">
      <c r="B689" s="13">
        <v>42298</v>
      </c>
      <c r="C689" s="14">
        <v>4501372</v>
      </c>
    </row>
    <row r="690" spans="2:3" x14ac:dyDescent="0.25">
      <c r="B690" s="13">
        <v>42305</v>
      </c>
      <c r="C690" s="14">
        <v>4489339</v>
      </c>
    </row>
    <row r="691" spans="2:3" x14ac:dyDescent="0.25">
      <c r="B691" s="13">
        <v>42312</v>
      </c>
      <c r="C691" s="14">
        <v>4489702</v>
      </c>
    </row>
    <row r="692" spans="2:3" x14ac:dyDescent="0.25">
      <c r="B692" s="13">
        <v>42319</v>
      </c>
      <c r="C692" s="14">
        <v>4492012</v>
      </c>
    </row>
    <row r="693" spans="2:3" x14ac:dyDescent="0.25">
      <c r="B693" s="13">
        <v>42326</v>
      </c>
      <c r="C693" s="14">
        <v>4486721</v>
      </c>
    </row>
    <row r="694" spans="2:3" x14ac:dyDescent="0.25">
      <c r="B694" s="13">
        <v>42333</v>
      </c>
      <c r="C694" s="14">
        <v>4477088</v>
      </c>
    </row>
    <row r="695" spans="2:3" x14ac:dyDescent="0.25">
      <c r="B695" s="13">
        <v>42340</v>
      </c>
      <c r="C695" s="14">
        <v>4478069</v>
      </c>
    </row>
    <row r="696" spans="2:3" x14ac:dyDescent="0.25">
      <c r="B696" s="13">
        <v>42347</v>
      </c>
      <c r="C696" s="14">
        <v>4480436</v>
      </c>
    </row>
    <row r="697" spans="2:3" x14ac:dyDescent="0.25">
      <c r="B697" s="13">
        <v>42354</v>
      </c>
      <c r="C697" s="14">
        <v>4489593</v>
      </c>
    </row>
    <row r="698" spans="2:3" x14ac:dyDescent="0.25">
      <c r="B698" s="13">
        <v>42361</v>
      </c>
      <c r="C698" s="14">
        <v>4496523</v>
      </c>
    </row>
    <row r="699" spans="2:3" x14ac:dyDescent="0.25">
      <c r="B699" s="13">
        <v>42368</v>
      </c>
      <c r="C699" s="14">
        <v>4486587</v>
      </c>
    </row>
    <row r="700" spans="2:3" x14ac:dyDescent="0.25">
      <c r="B700" s="13">
        <v>42375</v>
      </c>
      <c r="C700" s="14">
        <v>4486606</v>
      </c>
    </row>
    <row r="701" spans="2:3" x14ac:dyDescent="0.25">
      <c r="B701" s="13">
        <v>42382</v>
      </c>
      <c r="C701" s="14">
        <v>4501695</v>
      </c>
    </row>
    <row r="702" spans="2:3" x14ac:dyDescent="0.25">
      <c r="B702" s="13">
        <v>42389</v>
      </c>
      <c r="C702" s="14">
        <v>4488840</v>
      </c>
    </row>
    <row r="703" spans="2:3" x14ac:dyDescent="0.25">
      <c r="B703" s="13">
        <v>42396</v>
      </c>
      <c r="C703" s="14">
        <v>4482349</v>
      </c>
    </row>
    <row r="704" spans="2:3" x14ac:dyDescent="0.25">
      <c r="B704" s="13">
        <v>42403</v>
      </c>
      <c r="C704" s="14">
        <v>4483495</v>
      </c>
    </row>
    <row r="705" spans="2:3" x14ac:dyDescent="0.25">
      <c r="B705" s="13">
        <v>42410</v>
      </c>
      <c r="C705" s="14">
        <v>4486278</v>
      </c>
    </row>
    <row r="706" spans="2:3" x14ac:dyDescent="0.25">
      <c r="B706" s="13">
        <v>42417</v>
      </c>
      <c r="C706" s="14">
        <v>4483629</v>
      </c>
    </row>
    <row r="707" spans="2:3" x14ac:dyDescent="0.25">
      <c r="B707" s="13">
        <v>42424</v>
      </c>
      <c r="C707" s="14">
        <v>4489796</v>
      </c>
    </row>
    <row r="708" spans="2:3" x14ac:dyDescent="0.25">
      <c r="B708" s="13">
        <v>42431</v>
      </c>
      <c r="C708" s="14">
        <v>4478485</v>
      </c>
    </row>
    <row r="709" spans="2:3" x14ac:dyDescent="0.25">
      <c r="B709" s="13">
        <v>42438</v>
      </c>
      <c r="C709" s="14">
        <v>4481083</v>
      </c>
    </row>
    <row r="710" spans="2:3" x14ac:dyDescent="0.25">
      <c r="B710" s="13">
        <v>42445</v>
      </c>
      <c r="C710" s="14">
        <v>4486333</v>
      </c>
    </row>
    <row r="711" spans="2:3" x14ac:dyDescent="0.25">
      <c r="B711" s="13">
        <v>42452</v>
      </c>
      <c r="C711" s="14">
        <v>4492857</v>
      </c>
    </row>
    <row r="712" spans="2:3" x14ac:dyDescent="0.25">
      <c r="B712" s="13">
        <v>42459</v>
      </c>
      <c r="C712" s="14">
        <v>4482840</v>
      </c>
    </row>
    <row r="713" spans="2:3" x14ac:dyDescent="0.25">
      <c r="B713" s="13">
        <v>42466</v>
      </c>
      <c r="C713" s="14">
        <v>4484069</v>
      </c>
    </row>
    <row r="714" spans="2:3" x14ac:dyDescent="0.25">
      <c r="B714" s="13">
        <v>42473</v>
      </c>
      <c r="C714" s="14">
        <v>4499729</v>
      </c>
    </row>
    <row r="715" spans="2:3" x14ac:dyDescent="0.25">
      <c r="B715" s="13">
        <v>42480</v>
      </c>
      <c r="C715" s="14">
        <v>4490131</v>
      </c>
    </row>
    <row r="716" spans="2:3" x14ac:dyDescent="0.25">
      <c r="B716" s="13">
        <v>42487</v>
      </c>
      <c r="C716" s="14">
        <v>4474665</v>
      </c>
    </row>
    <row r="717" spans="2:3" x14ac:dyDescent="0.25">
      <c r="B717" s="13">
        <v>42494</v>
      </c>
      <c r="C717" s="14">
        <v>4477270</v>
      </c>
    </row>
    <row r="718" spans="2:3" x14ac:dyDescent="0.25">
      <c r="B718" s="13">
        <v>42501</v>
      </c>
      <c r="C718" s="14">
        <v>4478411</v>
      </c>
    </row>
    <row r="719" spans="2:3" x14ac:dyDescent="0.25">
      <c r="B719" s="13">
        <v>42508</v>
      </c>
      <c r="C719" s="14">
        <v>4473741</v>
      </c>
    </row>
    <row r="720" spans="2:3" x14ac:dyDescent="0.25">
      <c r="B720" s="13">
        <v>42515</v>
      </c>
      <c r="C720" s="14">
        <v>4461111</v>
      </c>
    </row>
    <row r="721" spans="2:3" x14ac:dyDescent="0.25">
      <c r="B721" s="13">
        <v>42522</v>
      </c>
      <c r="C721" s="14">
        <v>4461393</v>
      </c>
    </row>
    <row r="722" spans="2:3" x14ac:dyDescent="0.25">
      <c r="B722" s="13">
        <v>42529</v>
      </c>
      <c r="C722" s="14">
        <v>4463542</v>
      </c>
    </row>
    <row r="723" spans="2:3" x14ac:dyDescent="0.25">
      <c r="B723" s="13">
        <v>42536</v>
      </c>
      <c r="C723" s="14">
        <v>4472817</v>
      </c>
    </row>
    <row r="724" spans="2:3" x14ac:dyDescent="0.25">
      <c r="B724" s="13">
        <v>42543</v>
      </c>
      <c r="C724" s="14">
        <v>4482009</v>
      </c>
    </row>
    <row r="725" spans="2:3" x14ac:dyDescent="0.25">
      <c r="B725" s="13">
        <v>42550</v>
      </c>
      <c r="C725" s="14">
        <v>4466482</v>
      </c>
    </row>
    <row r="726" spans="2:3" x14ac:dyDescent="0.25">
      <c r="B726" s="13">
        <v>42557</v>
      </c>
      <c r="C726" s="14">
        <v>4470605</v>
      </c>
    </row>
    <row r="727" spans="2:3" x14ac:dyDescent="0.25">
      <c r="B727" s="13">
        <v>42564</v>
      </c>
      <c r="C727" s="14">
        <v>4472202</v>
      </c>
    </row>
    <row r="728" spans="2:3" x14ac:dyDescent="0.25">
      <c r="B728" s="13">
        <v>42571</v>
      </c>
      <c r="C728" s="14">
        <v>4480973</v>
      </c>
    </row>
    <row r="729" spans="2:3" x14ac:dyDescent="0.25">
      <c r="B729" s="13">
        <v>42578</v>
      </c>
      <c r="C729" s="14">
        <v>4464498</v>
      </c>
    </row>
    <row r="730" spans="2:3" x14ac:dyDescent="0.25">
      <c r="B730" s="13">
        <v>42585</v>
      </c>
      <c r="C730" s="14">
        <v>4466793</v>
      </c>
    </row>
    <row r="731" spans="2:3" x14ac:dyDescent="0.25">
      <c r="B731" s="13">
        <v>42592</v>
      </c>
      <c r="C731" s="14">
        <v>4468929</v>
      </c>
    </row>
    <row r="732" spans="2:3" x14ac:dyDescent="0.25">
      <c r="B732" s="13">
        <v>42599</v>
      </c>
      <c r="C732" s="14">
        <v>4466476</v>
      </c>
    </row>
    <row r="733" spans="2:3" x14ac:dyDescent="0.25">
      <c r="B733" s="13">
        <v>42606</v>
      </c>
      <c r="C733" s="14">
        <v>4473840</v>
      </c>
    </row>
    <row r="734" spans="2:3" x14ac:dyDescent="0.25">
      <c r="B734" s="13">
        <v>42613</v>
      </c>
      <c r="C734" s="14">
        <v>4457907</v>
      </c>
    </row>
    <row r="735" spans="2:3" x14ac:dyDescent="0.25">
      <c r="B735" s="13">
        <v>42620</v>
      </c>
      <c r="C735" s="14">
        <v>4459394</v>
      </c>
    </row>
    <row r="736" spans="2:3" x14ac:dyDescent="0.25">
      <c r="B736" s="13">
        <v>42627</v>
      </c>
      <c r="C736" s="14">
        <v>4481635</v>
      </c>
    </row>
    <row r="737" spans="2:3" x14ac:dyDescent="0.25">
      <c r="B737" s="13">
        <v>42634</v>
      </c>
      <c r="C737" s="14">
        <v>4473032</v>
      </c>
    </row>
    <row r="738" spans="2:3" x14ac:dyDescent="0.25">
      <c r="B738" s="13">
        <v>42641</v>
      </c>
      <c r="C738" s="14">
        <v>4452002</v>
      </c>
    </row>
    <row r="739" spans="2:3" x14ac:dyDescent="0.25">
      <c r="B739" s="13">
        <v>42648</v>
      </c>
      <c r="C739" s="14">
        <v>4459407</v>
      </c>
    </row>
    <row r="740" spans="2:3" x14ac:dyDescent="0.25">
      <c r="B740" s="13">
        <v>42655</v>
      </c>
      <c r="C740" s="14">
        <v>4457698</v>
      </c>
    </row>
    <row r="741" spans="2:3" x14ac:dyDescent="0.25">
      <c r="B741" s="13">
        <v>42662</v>
      </c>
      <c r="C741" s="14">
        <v>4467382</v>
      </c>
    </row>
    <row r="742" spans="2:3" x14ac:dyDescent="0.25">
      <c r="B742" s="13">
        <v>42669</v>
      </c>
      <c r="C742" s="14">
        <v>4454326</v>
      </c>
    </row>
    <row r="743" spans="2:3" x14ac:dyDescent="0.25">
      <c r="B743" s="13">
        <v>42676</v>
      </c>
      <c r="C743" s="14">
        <v>4453087</v>
      </c>
    </row>
    <row r="744" spans="2:3" x14ac:dyDescent="0.25">
      <c r="B744" s="13">
        <v>42683</v>
      </c>
      <c r="C744" s="14">
        <v>4455087</v>
      </c>
    </row>
    <row r="745" spans="2:3" x14ac:dyDescent="0.25">
      <c r="B745" s="13">
        <v>42690</v>
      </c>
      <c r="C745" s="14">
        <v>4453633</v>
      </c>
    </row>
    <row r="746" spans="2:3" x14ac:dyDescent="0.25">
      <c r="B746" s="13">
        <v>42697</v>
      </c>
      <c r="C746" s="14">
        <v>4465782</v>
      </c>
    </row>
    <row r="747" spans="2:3" x14ac:dyDescent="0.25">
      <c r="B747" s="13">
        <v>42704</v>
      </c>
      <c r="C747" s="14">
        <v>4446307</v>
      </c>
    </row>
    <row r="748" spans="2:3" x14ac:dyDescent="0.25">
      <c r="B748" s="13">
        <v>42711</v>
      </c>
      <c r="C748" s="14">
        <v>4448618</v>
      </c>
    </row>
    <row r="749" spans="2:3" x14ac:dyDescent="0.25">
      <c r="B749" s="13">
        <v>42718</v>
      </c>
      <c r="C749" s="14">
        <v>4470973</v>
      </c>
    </row>
    <row r="750" spans="2:3" x14ac:dyDescent="0.25">
      <c r="B750" s="13">
        <v>42725</v>
      </c>
      <c r="C750" s="14">
        <v>4469089</v>
      </c>
    </row>
    <row r="751" spans="2:3" x14ac:dyDescent="0.25">
      <c r="B751" s="13">
        <v>42732</v>
      </c>
      <c r="C751" s="14">
        <v>4451451</v>
      </c>
    </row>
    <row r="752" spans="2:3" x14ac:dyDescent="0.25">
      <c r="B752" s="13">
        <v>42739</v>
      </c>
      <c r="C752" s="14">
        <v>4453101</v>
      </c>
    </row>
    <row r="753" spans="2:3" x14ac:dyDescent="0.25">
      <c r="B753" s="13">
        <v>42746</v>
      </c>
      <c r="C753" s="14">
        <v>4452509</v>
      </c>
    </row>
    <row r="754" spans="2:3" x14ac:dyDescent="0.25">
      <c r="B754" s="13">
        <v>42753</v>
      </c>
      <c r="C754" s="14">
        <v>4460758</v>
      </c>
    </row>
    <row r="755" spans="2:3" x14ac:dyDescent="0.25">
      <c r="B755" s="13">
        <v>42760</v>
      </c>
      <c r="C755" s="14">
        <v>4452838</v>
      </c>
    </row>
    <row r="756" spans="2:3" x14ac:dyDescent="0.25">
      <c r="B756" s="13">
        <v>42767</v>
      </c>
      <c r="C756" s="14">
        <v>4453881</v>
      </c>
    </row>
    <row r="757" spans="2:3" x14ac:dyDescent="0.25">
      <c r="B757" s="13">
        <v>42774</v>
      </c>
      <c r="C757" s="14">
        <v>4456236</v>
      </c>
    </row>
    <row r="758" spans="2:3" x14ac:dyDescent="0.25">
      <c r="B758" s="13">
        <v>42781</v>
      </c>
      <c r="C758" s="14">
        <v>4454676</v>
      </c>
    </row>
    <row r="759" spans="2:3" x14ac:dyDescent="0.25">
      <c r="B759" s="13">
        <v>42788</v>
      </c>
      <c r="C759" s="14">
        <v>4468702</v>
      </c>
    </row>
    <row r="760" spans="2:3" x14ac:dyDescent="0.25">
      <c r="B760" s="13">
        <v>42795</v>
      </c>
      <c r="C760" s="14">
        <v>4458018</v>
      </c>
    </row>
    <row r="761" spans="2:3" x14ac:dyDescent="0.25">
      <c r="B761" s="13">
        <v>42802</v>
      </c>
      <c r="C761" s="14">
        <v>4459840</v>
      </c>
    </row>
    <row r="762" spans="2:3" x14ac:dyDescent="0.25">
      <c r="B762" s="13">
        <v>42809</v>
      </c>
      <c r="C762" s="14">
        <v>4469577</v>
      </c>
    </row>
    <row r="763" spans="2:3" x14ac:dyDescent="0.25">
      <c r="B763" s="13">
        <v>42816</v>
      </c>
      <c r="C763" s="14">
        <v>4478236</v>
      </c>
    </row>
    <row r="764" spans="2:3" x14ac:dyDescent="0.25">
      <c r="B764" s="13">
        <v>42823</v>
      </c>
      <c r="C764" s="14">
        <v>4469618</v>
      </c>
    </row>
    <row r="765" spans="2:3" x14ac:dyDescent="0.25">
      <c r="B765" s="13">
        <v>42830</v>
      </c>
      <c r="C765" s="14">
        <v>4474634</v>
      </c>
    </row>
    <row r="766" spans="2:3" x14ac:dyDescent="0.25">
      <c r="B766" s="13">
        <v>42837</v>
      </c>
      <c r="C766" s="14">
        <v>4484492</v>
      </c>
    </row>
    <row r="767" spans="2:3" x14ac:dyDescent="0.25">
      <c r="B767" s="13">
        <v>42844</v>
      </c>
      <c r="C767" s="14">
        <v>4479270</v>
      </c>
    </row>
    <row r="768" spans="2:3" x14ac:dyDescent="0.25">
      <c r="B768" s="13">
        <v>42851</v>
      </c>
      <c r="C768" s="14">
        <v>4470142</v>
      </c>
    </row>
    <row r="769" spans="2:3" x14ac:dyDescent="0.25">
      <c r="B769" s="13">
        <v>42858</v>
      </c>
      <c r="C769" s="14">
        <v>4471246</v>
      </c>
    </row>
    <row r="770" spans="2:3" x14ac:dyDescent="0.25">
      <c r="B770" s="13">
        <v>42865</v>
      </c>
      <c r="C770" s="14">
        <v>4473459</v>
      </c>
    </row>
    <row r="771" spans="2:3" x14ac:dyDescent="0.25">
      <c r="B771" s="13">
        <v>42872</v>
      </c>
      <c r="C771" s="14">
        <v>4467108</v>
      </c>
    </row>
    <row r="772" spans="2:3" x14ac:dyDescent="0.25">
      <c r="B772" s="13">
        <v>42879</v>
      </c>
      <c r="C772" s="14">
        <v>4470852</v>
      </c>
    </row>
    <row r="773" spans="2:3" x14ac:dyDescent="0.25">
      <c r="B773" s="13">
        <v>42886</v>
      </c>
      <c r="C773" s="14">
        <v>4459914</v>
      </c>
    </row>
    <row r="774" spans="2:3" x14ac:dyDescent="0.25">
      <c r="B774" s="13">
        <v>42893</v>
      </c>
      <c r="C774" s="14">
        <v>4462443</v>
      </c>
    </row>
    <row r="775" spans="2:3" x14ac:dyDescent="0.25">
      <c r="B775" s="13">
        <v>42900</v>
      </c>
      <c r="C775" s="14">
        <v>4476269</v>
      </c>
    </row>
    <row r="776" spans="2:3" x14ac:dyDescent="0.25">
      <c r="B776" s="13">
        <v>42907</v>
      </c>
      <c r="C776" s="14">
        <v>4474257</v>
      </c>
    </row>
    <row r="777" spans="2:3" x14ac:dyDescent="0.25">
      <c r="B777" s="13">
        <v>42914</v>
      </c>
      <c r="C777" s="14">
        <v>4463347</v>
      </c>
    </row>
    <row r="778" spans="2:3" x14ac:dyDescent="0.25">
      <c r="B778" s="13">
        <v>42921</v>
      </c>
      <c r="C778" s="14">
        <v>4467272</v>
      </c>
    </row>
    <row r="779" spans="2:3" x14ac:dyDescent="0.25">
      <c r="B779" s="13">
        <v>42928</v>
      </c>
      <c r="C779" s="14">
        <v>4466702</v>
      </c>
    </row>
    <row r="780" spans="2:3" x14ac:dyDescent="0.25">
      <c r="B780" s="13">
        <v>42935</v>
      </c>
      <c r="C780" s="14">
        <v>4476903</v>
      </c>
    </row>
    <row r="781" spans="2:3" x14ac:dyDescent="0.25">
      <c r="B781" s="13">
        <v>42942</v>
      </c>
      <c r="C781" s="14">
        <v>4465284</v>
      </c>
    </row>
    <row r="782" spans="2:3" x14ac:dyDescent="0.25">
      <c r="B782" s="13">
        <v>42949</v>
      </c>
      <c r="C782" s="14">
        <v>4466846</v>
      </c>
    </row>
    <row r="783" spans="2:3" x14ac:dyDescent="0.25">
      <c r="B783" s="13">
        <v>42956</v>
      </c>
      <c r="C783" s="14">
        <v>4469083</v>
      </c>
    </row>
    <row r="784" spans="2:3" x14ac:dyDescent="0.25">
      <c r="B784" s="13">
        <v>42963</v>
      </c>
      <c r="C784" s="14">
        <v>4462871</v>
      </c>
    </row>
    <row r="785" spans="2:3" x14ac:dyDescent="0.25">
      <c r="B785" s="13">
        <v>42970</v>
      </c>
      <c r="C785" s="14">
        <v>4463837</v>
      </c>
    </row>
    <row r="786" spans="2:3" x14ac:dyDescent="0.25">
      <c r="B786" s="13">
        <v>42977</v>
      </c>
      <c r="C786" s="14">
        <v>4452360</v>
      </c>
    </row>
    <row r="787" spans="2:3" x14ac:dyDescent="0.25">
      <c r="B787" s="13">
        <v>42984</v>
      </c>
      <c r="C787" s="14">
        <v>4453474</v>
      </c>
    </row>
    <row r="788" spans="2:3" x14ac:dyDescent="0.25">
      <c r="B788" s="13">
        <v>42991</v>
      </c>
      <c r="C788" s="14">
        <v>4471174</v>
      </c>
    </row>
    <row r="789" spans="2:3" x14ac:dyDescent="0.25">
      <c r="B789" s="13">
        <v>42998</v>
      </c>
      <c r="C789" s="14">
        <v>4458576</v>
      </c>
    </row>
    <row r="790" spans="2:3" x14ac:dyDescent="0.25">
      <c r="B790" s="13">
        <v>43005</v>
      </c>
      <c r="C790" s="14">
        <v>4455661</v>
      </c>
    </row>
    <row r="791" spans="2:3" x14ac:dyDescent="0.25">
      <c r="B791" s="13">
        <v>43012</v>
      </c>
      <c r="C791" s="14">
        <v>4460422</v>
      </c>
    </row>
    <row r="792" spans="2:3" x14ac:dyDescent="0.25">
      <c r="B792" s="13">
        <v>43019</v>
      </c>
      <c r="C792" s="14">
        <v>4459415</v>
      </c>
    </row>
    <row r="793" spans="2:3" x14ac:dyDescent="0.25">
      <c r="B793" s="13">
        <v>43026</v>
      </c>
      <c r="C793" s="14">
        <v>4469723</v>
      </c>
    </row>
    <row r="794" spans="2:3" x14ac:dyDescent="0.25">
      <c r="B794" s="13">
        <v>43033</v>
      </c>
      <c r="C794" s="14">
        <v>4461117</v>
      </c>
    </row>
    <row r="795" spans="2:3" x14ac:dyDescent="0.25">
      <c r="B795" s="13">
        <v>43040</v>
      </c>
      <c r="C795" s="14">
        <v>4455887</v>
      </c>
    </row>
    <row r="796" spans="2:3" x14ac:dyDescent="0.25">
      <c r="B796" s="13">
        <v>43047</v>
      </c>
      <c r="C796" s="14">
        <v>4458552</v>
      </c>
    </row>
    <row r="797" spans="2:3" x14ac:dyDescent="0.25">
      <c r="B797" s="13">
        <v>43054</v>
      </c>
      <c r="C797" s="14">
        <v>4448289</v>
      </c>
    </row>
    <row r="798" spans="2:3" x14ac:dyDescent="0.25">
      <c r="B798" s="13">
        <v>43061</v>
      </c>
      <c r="C798" s="14">
        <v>4450615</v>
      </c>
    </row>
    <row r="799" spans="2:3" x14ac:dyDescent="0.25">
      <c r="B799" s="13">
        <v>43068</v>
      </c>
      <c r="C799" s="14">
        <v>4438592</v>
      </c>
    </row>
    <row r="800" spans="2:3" x14ac:dyDescent="0.25">
      <c r="B800" s="13">
        <v>43075</v>
      </c>
      <c r="C800" s="14">
        <v>4437148</v>
      </c>
    </row>
    <row r="801" spans="2:3" x14ac:dyDescent="0.25">
      <c r="B801" s="13">
        <v>43082</v>
      </c>
      <c r="C801" s="14">
        <v>4452726</v>
      </c>
    </row>
    <row r="802" spans="2:3" x14ac:dyDescent="0.25">
      <c r="B802" s="13">
        <v>43089</v>
      </c>
      <c r="C802" s="14">
        <v>4447470</v>
      </c>
    </row>
    <row r="803" spans="2:3" x14ac:dyDescent="0.25">
      <c r="B803" s="13">
        <v>43096</v>
      </c>
      <c r="C803" s="14">
        <v>4448680</v>
      </c>
    </row>
    <row r="804" spans="2:3" x14ac:dyDescent="0.25">
      <c r="B804" s="13">
        <v>43103</v>
      </c>
      <c r="C804" s="14">
        <v>4443718</v>
      </c>
    </row>
    <row r="805" spans="2:3" x14ac:dyDescent="0.25">
      <c r="B805" s="13">
        <v>43110</v>
      </c>
      <c r="C805" s="14">
        <v>4446062</v>
      </c>
    </row>
    <row r="806" spans="2:3" x14ac:dyDescent="0.25">
      <c r="B806" s="13">
        <v>43117</v>
      </c>
      <c r="C806" s="14">
        <v>4439145</v>
      </c>
    </row>
    <row r="807" spans="2:3" x14ac:dyDescent="0.25">
      <c r="B807" s="13">
        <v>43124</v>
      </c>
      <c r="C807" s="14">
        <v>4441317</v>
      </c>
    </row>
    <row r="808" spans="2:3" x14ac:dyDescent="0.25">
      <c r="B808" s="13">
        <v>43131</v>
      </c>
      <c r="C808" s="14">
        <v>4419225</v>
      </c>
    </row>
    <row r="809" spans="2:3" x14ac:dyDescent="0.25">
      <c r="B809" s="13">
        <v>43138</v>
      </c>
      <c r="C809" s="14">
        <v>4420745</v>
      </c>
    </row>
    <row r="810" spans="2:3" x14ac:dyDescent="0.25">
      <c r="B810" s="13">
        <v>43145</v>
      </c>
      <c r="C810" s="14">
        <v>4434863</v>
      </c>
    </row>
    <row r="811" spans="2:3" x14ac:dyDescent="0.25">
      <c r="B811" s="13">
        <v>43152</v>
      </c>
      <c r="C811" s="14">
        <v>4411660</v>
      </c>
    </row>
    <row r="812" spans="2:3" x14ac:dyDescent="0.25">
      <c r="B812" s="13">
        <v>43159</v>
      </c>
      <c r="C812" s="14">
        <v>4393401</v>
      </c>
    </row>
    <row r="813" spans="2:3" x14ac:dyDescent="0.25">
      <c r="B813" s="13">
        <v>43166</v>
      </c>
      <c r="C813" s="14">
        <v>4396097</v>
      </c>
    </row>
    <row r="814" spans="2:3" x14ac:dyDescent="0.25">
      <c r="B814" s="13">
        <v>43173</v>
      </c>
      <c r="C814" s="14">
        <v>4407258</v>
      </c>
    </row>
    <row r="815" spans="2:3" x14ac:dyDescent="0.25">
      <c r="B815" s="13">
        <v>43180</v>
      </c>
      <c r="C815" s="14">
        <v>4401222</v>
      </c>
    </row>
    <row r="816" spans="2:3" x14ac:dyDescent="0.25">
      <c r="B816" s="13">
        <v>43187</v>
      </c>
      <c r="C816" s="14">
        <v>4392198</v>
      </c>
    </row>
    <row r="817" spans="2:3" x14ac:dyDescent="0.25">
      <c r="B817" s="13">
        <v>43194</v>
      </c>
      <c r="C817" s="14">
        <v>4386104</v>
      </c>
    </row>
    <row r="818" spans="2:3" x14ac:dyDescent="0.25">
      <c r="B818" s="13">
        <v>43201</v>
      </c>
      <c r="C818" s="14">
        <v>4383684</v>
      </c>
    </row>
    <row r="819" spans="2:3" x14ac:dyDescent="0.25">
      <c r="B819" s="13">
        <v>43208</v>
      </c>
      <c r="C819" s="14">
        <v>4385903</v>
      </c>
    </row>
    <row r="820" spans="2:3" x14ac:dyDescent="0.25">
      <c r="B820" s="13">
        <v>43215</v>
      </c>
      <c r="C820" s="14">
        <v>4372886</v>
      </c>
    </row>
    <row r="821" spans="2:3" x14ac:dyDescent="0.25">
      <c r="B821" s="13">
        <v>43222</v>
      </c>
      <c r="C821" s="14">
        <v>4356129</v>
      </c>
    </row>
    <row r="822" spans="2:3" x14ac:dyDescent="0.25">
      <c r="B822" s="13">
        <v>43229</v>
      </c>
      <c r="C822" s="14">
        <v>4358207</v>
      </c>
    </row>
    <row r="823" spans="2:3" x14ac:dyDescent="0.25">
      <c r="B823" s="13">
        <v>43236</v>
      </c>
      <c r="C823" s="14">
        <v>4337609</v>
      </c>
    </row>
    <row r="824" spans="2:3" x14ac:dyDescent="0.25">
      <c r="B824" s="13">
        <v>43243</v>
      </c>
      <c r="C824" s="14">
        <v>4337301</v>
      </c>
    </row>
    <row r="825" spans="2:3" x14ac:dyDescent="0.25">
      <c r="B825" s="13">
        <v>43250</v>
      </c>
      <c r="C825" s="14">
        <v>4327519</v>
      </c>
    </row>
    <row r="826" spans="2:3" x14ac:dyDescent="0.25">
      <c r="B826" s="13">
        <v>43257</v>
      </c>
      <c r="C826" s="14">
        <v>4319191</v>
      </c>
    </row>
    <row r="827" spans="2:3" x14ac:dyDescent="0.25">
      <c r="B827" s="13">
        <v>43264</v>
      </c>
      <c r="C827" s="14">
        <v>4324906</v>
      </c>
    </row>
    <row r="828" spans="2:3" x14ac:dyDescent="0.25">
      <c r="B828" s="13">
        <v>43271</v>
      </c>
      <c r="C828" s="14">
        <v>4315896</v>
      </c>
    </row>
    <row r="829" spans="2:3" x14ac:dyDescent="0.25">
      <c r="B829" s="13">
        <v>43278</v>
      </c>
      <c r="C829" s="14">
        <v>4305491</v>
      </c>
    </row>
    <row r="830" spans="2:3" x14ac:dyDescent="0.25">
      <c r="B830" s="13">
        <v>43285</v>
      </c>
      <c r="C830" s="14">
        <v>4289764</v>
      </c>
    </row>
    <row r="831" spans="2:3" x14ac:dyDescent="0.25">
      <c r="B831" s="13">
        <v>43292</v>
      </c>
      <c r="C831" s="14">
        <v>4291201</v>
      </c>
    </row>
    <row r="832" spans="2:3" x14ac:dyDescent="0.25">
      <c r="B832" s="13">
        <v>43299</v>
      </c>
      <c r="C832" s="14">
        <v>4291615</v>
      </c>
    </row>
    <row r="833" spans="2:3" x14ac:dyDescent="0.25">
      <c r="B833" s="13">
        <v>43306</v>
      </c>
      <c r="C833" s="14">
        <v>4277681</v>
      </c>
    </row>
    <row r="834" spans="2:3" x14ac:dyDescent="0.25">
      <c r="B834" s="13">
        <v>43313</v>
      </c>
      <c r="C834" s="14">
        <v>4255653</v>
      </c>
    </row>
    <row r="835" spans="2:3" x14ac:dyDescent="0.25">
      <c r="B835" s="13">
        <v>43320</v>
      </c>
      <c r="C835" s="14">
        <v>4258030</v>
      </c>
    </row>
    <row r="836" spans="2:3" x14ac:dyDescent="0.25">
      <c r="B836" s="13">
        <v>43327</v>
      </c>
      <c r="C836" s="14">
        <v>4228924</v>
      </c>
    </row>
    <row r="837" spans="2:3" x14ac:dyDescent="0.25">
      <c r="B837" s="13">
        <v>43334</v>
      </c>
      <c r="C837" s="14">
        <v>4228818</v>
      </c>
    </row>
    <row r="838" spans="2:3" x14ac:dyDescent="0.25">
      <c r="B838" s="13">
        <v>43341</v>
      </c>
      <c r="C838" s="14">
        <v>4218914</v>
      </c>
    </row>
    <row r="839" spans="2:3" x14ac:dyDescent="0.25">
      <c r="B839" s="13">
        <v>43348</v>
      </c>
      <c r="C839" s="14">
        <v>4208496</v>
      </c>
    </row>
    <row r="840" spans="2:3" x14ac:dyDescent="0.25">
      <c r="B840" s="13">
        <v>43355</v>
      </c>
      <c r="C840" s="14">
        <v>4210812</v>
      </c>
    </row>
    <row r="841" spans="2:3" x14ac:dyDescent="0.25">
      <c r="B841" s="13">
        <v>43362</v>
      </c>
      <c r="C841" s="14">
        <v>4208059</v>
      </c>
    </row>
    <row r="842" spans="2:3" x14ac:dyDescent="0.25">
      <c r="B842" s="13">
        <v>43369</v>
      </c>
      <c r="C842" s="14">
        <v>4192909</v>
      </c>
    </row>
    <row r="843" spans="2:3" x14ac:dyDescent="0.25">
      <c r="B843" s="13">
        <v>43376</v>
      </c>
      <c r="C843" s="14">
        <v>4174704</v>
      </c>
    </row>
    <row r="844" spans="2:3" x14ac:dyDescent="0.25">
      <c r="B844" s="13">
        <v>43383</v>
      </c>
      <c r="C844" s="14">
        <v>4176906</v>
      </c>
    </row>
    <row r="845" spans="2:3" x14ac:dyDescent="0.25">
      <c r="B845" s="13">
        <v>43390</v>
      </c>
      <c r="C845" s="14">
        <v>4175446</v>
      </c>
    </row>
    <row r="846" spans="2:3" x14ac:dyDescent="0.25">
      <c r="B846" s="13">
        <v>43397</v>
      </c>
      <c r="C846" s="14">
        <v>4173070</v>
      </c>
    </row>
    <row r="847" spans="2:3" x14ac:dyDescent="0.25">
      <c r="B847" s="13">
        <v>43404</v>
      </c>
      <c r="C847" s="14">
        <v>4139731</v>
      </c>
    </row>
    <row r="848" spans="2:3" x14ac:dyDescent="0.25">
      <c r="B848" s="13">
        <v>43411</v>
      </c>
      <c r="C848" s="14">
        <v>4141936</v>
      </c>
    </row>
    <row r="849" spans="2:3" x14ac:dyDescent="0.25">
      <c r="B849" s="13">
        <v>43418</v>
      </c>
      <c r="C849" s="14">
        <v>4145892</v>
      </c>
    </row>
    <row r="850" spans="2:3" x14ac:dyDescent="0.25">
      <c r="B850" s="13">
        <v>43425</v>
      </c>
      <c r="C850" s="14">
        <v>4106198</v>
      </c>
    </row>
    <row r="851" spans="2:3" x14ac:dyDescent="0.25">
      <c r="B851" s="13">
        <v>43432</v>
      </c>
      <c r="C851" s="14">
        <v>4097170</v>
      </c>
    </row>
    <row r="852" spans="2:3" x14ac:dyDescent="0.25">
      <c r="B852" s="13">
        <v>43439</v>
      </c>
      <c r="C852" s="14">
        <v>4086044</v>
      </c>
    </row>
    <row r="853" spans="2:3" x14ac:dyDescent="0.25">
      <c r="B853" s="13">
        <v>43446</v>
      </c>
      <c r="C853" s="14">
        <v>4088314</v>
      </c>
    </row>
    <row r="854" spans="2:3" x14ac:dyDescent="0.25">
      <c r="B854" s="13">
        <v>43453</v>
      </c>
      <c r="C854" s="14">
        <v>4084274</v>
      </c>
    </row>
    <row r="855" spans="2:3" x14ac:dyDescent="0.25">
      <c r="B855" s="13">
        <v>43460</v>
      </c>
      <c r="C855" s="14">
        <v>4075636</v>
      </c>
    </row>
    <row r="856" spans="2:3" x14ac:dyDescent="0.25">
      <c r="B856" s="13">
        <v>43467</v>
      </c>
      <c r="C856" s="14">
        <v>4058378</v>
      </c>
    </row>
    <row r="857" spans="2:3" x14ac:dyDescent="0.25">
      <c r="B857" s="13">
        <v>43474</v>
      </c>
      <c r="C857" s="14">
        <v>4056563</v>
      </c>
    </row>
    <row r="858" spans="2:3" x14ac:dyDescent="0.25">
      <c r="B858" s="13">
        <v>43481</v>
      </c>
      <c r="C858" s="14">
        <v>4050044</v>
      </c>
    </row>
    <row r="859" spans="2:3" x14ac:dyDescent="0.25">
      <c r="B859" s="13">
        <v>43488</v>
      </c>
      <c r="C859" s="14">
        <v>4047052</v>
      </c>
    </row>
    <row r="860" spans="2:3" x14ac:dyDescent="0.25">
      <c r="B860" s="13">
        <v>43495</v>
      </c>
      <c r="C860" s="14">
        <v>4039678</v>
      </c>
    </row>
    <row r="861" spans="2:3" x14ac:dyDescent="0.25">
      <c r="B861" s="13">
        <v>43502</v>
      </c>
      <c r="C861" s="14">
        <v>4026350</v>
      </c>
    </row>
    <row r="862" spans="2:3" x14ac:dyDescent="0.25">
      <c r="B862" s="13">
        <v>43509</v>
      </c>
      <c r="C862" s="14">
        <v>4028431</v>
      </c>
    </row>
    <row r="863" spans="2:3" x14ac:dyDescent="0.25">
      <c r="B863" s="13">
        <v>43516</v>
      </c>
      <c r="C863" s="14">
        <v>3981420</v>
      </c>
    </row>
    <row r="864" spans="2:3" x14ac:dyDescent="0.25">
      <c r="B864" s="13">
        <v>43523</v>
      </c>
      <c r="C864" s="14">
        <v>3974590</v>
      </c>
    </row>
    <row r="865" spans="2:3" x14ac:dyDescent="0.25">
      <c r="B865" s="13">
        <v>43530</v>
      </c>
      <c r="C865" s="14">
        <v>3969134</v>
      </c>
    </row>
    <row r="866" spans="2:3" x14ac:dyDescent="0.25">
      <c r="B866" s="13">
        <v>43537</v>
      </c>
      <c r="C866" s="14">
        <v>3971559</v>
      </c>
    </row>
    <row r="867" spans="2:3" x14ac:dyDescent="0.25">
      <c r="B867" s="13">
        <v>43544</v>
      </c>
      <c r="C867" s="14">
        <v>3962748</v>
      </c>
    </row>
    <row r="868" spans="2:3" x14ac:dyDescent="0.25">
      <c r="B868" s="13">
        <v>43551</v>
      </c>
      <c r="C868" s="14">
        <v>3955617</v>
      </c>
    </row>
    <row r="869" spans="2:3" x14ac:dyDescent="0.25">
      <c r="B869" s="13">
        <v>43558</v>
      </c>
      <c r="C869" s="14">
        <v>3935509</v>
      </c>
    </row>
    <row r="870" spans="2:3" x14ac:dyDescent="0.25">
      <c r="B870" s="13">
        <v>43565</v>
      </c>
      <c r="C870" s="14">
        <v>3936784</v>
      </c>
    </row>
    <row r="871" spans="2:3" x14ac:dyDescent="0.25">
      <c r="B871" s="13">
        <v>43572</v>
      </c>
      <c r="C871" s="14">
        <v>3931827</v>
      </c>
    </row>
    <row r="872" spans="2:3" x14ac:dyDescent="0.25">
      <c r="B872" s="13">
        <v>43579</v>
      </c>
      <c r="C872" s="14">
        <v>3928273</v>
      </c>
    </row>
    <row r="873" spans="2:3" x14ac:dyDescent="0.25">
      <c r="B873" s="13">
        <v>43586</v>
      </c>
      <c r="C873" s="14">
        <v>3889691</v>
      </c>
    </row>
    <row r="874" spans="2:3" x14ac:dyDescent="0.25">
      <c r="B874" s="13">
        <v>43593</v>
      </c>
      <c r="C874" s="14">
        <v>3892216</v>
      </c>
    </row>
    <row r="875" spans="2:3" x14ac:dyDescent="0.25">
      <c r="B875" s="13">
        <v>43600</v>
      </c>
      <c r="C875" s="14">
        <v>3864749</v>
      </c>
    </row>
    <row r="876" spans="2:3" x14ac:dyDescent="0.25">
      <c r="B876" s="13">
        <v>43607</v>
      </c>
      <c r="C876" s="14">
        <v>3860435</v>
      </c>
    </row>
    <row r="877" spans="2:3" x14ac:dyDescent="0.25">
      <c r="B877" s="13">
        <v>43614</v>
      </c>
      <c r="C877" s="14">
        <v>3851444</v>
      </c>
    </row>
    <row r="878" spans="2:3" x14ac:dyDescent="0.25">
      <c r="B878" s="13">
        <v>43621</v>
      </c>
      <c r="C878" s="14">
        <v>3847645</v>
      </c>
    </row>
    <row r="879" spans="2:3" x14ac:dyDescent="0.25">
      <c r="B879" s="13">
        <v>43628</v>
      </c>
      <c r="C879" s="14">
        <v>3849955</v>
      </c>
    </row>
    <row r="880" spans="2:3" x14ac:dyDescent="0.25">
      <c r="B880" s="13">
        <v>43635</v>
      </c>
      <c r="C880" s="14">
        <v>3844016</v>
      </c>
    </row>
    <row r="881" spans="2:3" x14ac:dyDescent="0.25">
      <c r="B881" s="13">
        <v>43642</v>
      </c>
      <c r="C881" s="14">
        <v>3826817</v>
      </c>
    </row>
    <row r="882" spans="2:3" x14ac:dyDescent="0.25">
      <c r="B882" s="13">
        <v>43649</v>
      </c>
      <c r="C882" s="14">
        <v>3813198</v>
      </c>
    </row>
    <row r="883" spans="2:3" x14ac:dyDescent="0.25">
      <c r="B883" s="13">
        <v>43656</v>
      </c>
      <c r="C883" s="14">
        <v>3815038</v>
      </c>
    </row>
    <row r="884" spans="2:3" x14ac:dyDescent="0.25">
      <c r="B884" s="13">
        <v>43663</v>
      </c>
      <c r="C884" s="14">
        <v>3808110</v>
      </c>
    </row>
    <row r="885" spans="2:3" x14ac:dyDescent="0.25">
      <c r="B885" s="13">
        <v>43670</v>
      </c>
      <c r="C885" s="14">
        <v>3803436</v>
      </c>
    </row>
    <row r="886" spans="2:3" x14ac:dyDescent="0.25">
      <c r="B886" s="13">
        <v>43677</v>
      </c>
      <c r="C886" s="14">
        <v>3779102</v>
      </c>
    </row>
    <row r="887" spans="2:3" x14ac:dyDescent="0.25">
      <c r="B887" s="13">
        <v>43684</v>
      </c>
      <c r="C887" s="14">
        <v>3781543</v>
      </c>
    </row>
    <row r="888" spans="2:3" x14ac:dyDescent="0.25">
      <c r="B888" s="13">
        <v>43691</v>
      </c>
      <c r="C888" s="14">
        <v>3786018</v>
      </c>
    </row>
    <row r="889" spans="2:3" x14ac:dyDescent="0.25">
      <c r="B889" s="13">
        <v>43698</v>
      </c>
      <c r="C889" s="14">
        <v>3764866</v>
      </c>
    </row>
    <row r="890" spans="2:3" x14ac:dyDescent="0.25">
      <c r="B890" s="13">
        <v>43705</v>
      </c>
      <c r="C890" s="14">
        <v>3759946</v>
      </c>
    </row>
    <row r="891" spans="2:3" x14ac:dyDescent="0.25">
      <c r="B891" s="13">
        <v>43712</v>
      </c>
      <c r="C891" s="14">
        <v>3761508</v>
      </c>
    </row>
    <row r="892" spans="2:3" x14ac:dyDescent="0.25">
      <c r="B892" s="13">
        <v>43719</v>
      </c>
      <c r="C892" s="14">
        <v>3769673</v>
      </c>
    </row>
    <row r="893" spans="2:3" x14ac:dyDescent="0.25">
      <c r="B893" s="13">
        <v>43726</v>
      </c>
      <c r="C893" s="14">
        <v>3844695</v>
      </c>
    </row>
    <row r="894" spans="2:3" x14ac:dyDescent="0.25">
      <c r="B894" s="13">
        <v>43733</v>
      </c>
      <c r="C894" s="14">
        <v>3857715</v>
      </c>
    </row>
    <row r="895" spans="2:3" x14ac:dyDescent="0.25">
      <c r="B895" s="13">
        <v>43740</v>
      </c>
      <c r="C895" s="14">
        <v>3945831</v>
      </c>
    </row>
    <row r="896" spans="2:3" x14ac:dyDescent="0.25">
      <c r="B896" s="13">
        <v>43747</v>
      </c>
      <c r="C896" s="14">
        <v>3949955</v>
      </c>
    </row>
    <row r="897" spans="2:3" x14ac:dyDescent="0.25">
      <c r="B897" s="13">
        <v>43754</v>
      </c>
      <c r="C897" s="14">
        <v>3966471</v>
      </c>
    </row>
    <row r="898" spans="2:3" x14ac:dyDescent="0.25">
      <c r="B898" s="13">
        <v>43761</v>
      </c>
      <c r="C898" s="14">
        <v>3968700</v>
      </c>
    </row>
    <row r="899" spans="2:3" x14ac:dyDescent="0.25">
      <c r="B899" s="13">
        <v>43768</v>
      </c>
      <c r="C899" s="14">
        <v>4019823</v>
      </c>
    </row>
    <row r="900" spans="2:3" x14ac:dyDescent="0.25">
      <c r="B900" s="13">
        <v>43775</v>
      </c>
      <c r="C900" s="14">
        <v>4039443</v>
      </c>
    </row>
    <row r="901" spans="2:3" x14ac:dyDescent="0.25">
      <c r="B901" s="13">
        <v>43782</v>
      </c>
      <c r="C901" s="14">
        <v>4047882</v>
      </c>
    </row>
    <row r="902" spans="2:3" x14ac:dyDescent="0.25">
      <c r="B902" s="13">
        <v>43789</v>
      </c>
      <c r="C902" s="14">
        <v>4030249</v>
      </c>
    </row>
    <row r="903" spans="2:3" x14ac:dyDescent="0.25">
      <c r="B903" s="13">
        <v>43796</v>
      </c>
      <c r="C903" s="14">
        <v>4052875</v>
      </c>
    </row>
    <row r="904" spans="2:3" x14ac:dyDescent="0.25">
      <c r="B904" s="13">
        <v>43803</v>
      </c>
      <c r="C904" s="14">
        <v>4065696</v>
      </c>
    </row>
    <row r="905" spans="2:3" x14ac:dyDescent="0.25">
      <c r="B905" s="13">
        <v>43810</v>
      </c>
      <c r="C905" s="14">
        <v>4095491</v>
      </c>
    </row>
    <row r="906" spans="2:3" x14ac:dyDescent="0.25">
      <c r="B906" s="13">
        <v>43817</v>
      </c>
      <c r="C906" s="14">
        <v>4137052</v>
      </c>
    </row>
    <row r="907" spans="2:3" x14ac:dyDescent="0.25">
      <c r="B907" s="13">
        <v>43824</v>
      </c>
      <c r="C907" s="14">
        <v>4165591</v>
      </c>
    </row>
    <row r="908" spans="2:3" x14ac:dyDescent="0.25">
      <c r="B908" s="13">
        <v>43831</v>
      </c>
      <c r="C908" s="14">
        <v>4173626</v>
      </c>
    </row>
    <row r="909" spans="2:3" x14ac:dyDescent="0.25">
      <c r="B909" s="13">
        <v>43838</v>
      </c>
      <c r="C909" s="14">
        <v>4149544</v>
      </c>
    </row>
    <row r="910" spans="2:3" x14ac:dyDescent="0.25">
      <c r="B910" s="13">
        <v>43845</v>
      </c>
      <c r="C910" s="14">
        <v>4175850</v>
      </c>
    </row>
    <row r="911" spans="2:3" x14ac:dyDescent="0.25">
      <c r="B911" s="13">
        <v>43852</v>
      </c>
      <c r="C911" s="14">
        <v>4145912</v>
      </c>
    </row>
    <row r="912" spans="2:3" x14ac:dyDescent="0.25">
      <c r="B912" s="13">
        <v>43859</v>
      </c>
      <c r="C912" s="14">
        <v>4151630</v>
      </c>
    </row>
    <row r="913" spans="2:6" x14ac:dyDescent="0.25">
      <c r="B913" s="13">
        <v>43866</v>
      </c>
      <c r="C913" s="14">
        <v>4166707</v>
      </c>
    </row>
    <row r="914" spans="2:6" x14ac:dyDescent="0.25">
      <c r="B914" s="13">
        <v>43873</v>
      </c>
      <c r="C914" s="14">
        <v>4182689</v>
      </c>
    </row>
    <row r="915" spans="2:6" x14ac:dyDescent="0.25">
      <c r="B915" s="13">
        <v>43880</v>
      </c>
      <c r="C915" s="14">
        <v>4171570</v>
      </c>
    </row>
    <row r="916" spans="2:6" x14ac:dyDescent="0.25">
      <c r="B916" s="13">
        <v>43887</v>
      </c>
      <c r="C916" s="14">
        <v>4158637</v>
      </c>
    </row>
    <row r="917" spans="2:6" x14ac:dyDescent="0.25">
      <c r="B917" s="13">
        <v>43894</v>
      </c>
      <c r="C917" s="14">
        <v>4241507</v>
      </c>
      <c r="E917" s="39">
        <f>C1003-C917</f>
        <v>4314674</v>
      </c>
      <c r="F917" s="38" t="s">
        <v>35</v>
      </c>
    </row>
    <row r="918" spans="2:6" x14ac:dyDescent="0.25">
      <c r="B918" s="13">
        <v>43901</v>
      </c>
      <c r="C918" s="14">
        <v>4311911</v>
      </c>
    </row>
    <row r="919" spans="2:6" x14ac:dyDescent="0.25">
      <c r="B919" s="13">
        <v>43908</v>
      </c>
      <c r="C919" s="14">
        <v>4668212</v>
      </c>
    </row>
    <row r="920" spans="2:6" x14ac:dyDescent="0.25">
      <c r="B920" s="13">
        <v>43915</v>
      </c>
      <c r="C920" s="14">
        <v>5254278</v>
      </c>
    </row>
    <row r="921" spans="2:6" x14ac:dyDescent="0.25">
      <c r="B921" s="13">
        <v>43922</v>
      </c>
      <c r="C921" s="14">
        <v>5811607</v>
      </c>
    </row>
    <row r="922" spans="2:6" x14ac:dyDescent="0.25">
      <c r="B922" s="13">
        <v>43929</v>
      </c>
      <c r="C922" s="14">
        <v>6083141</v>
      </c>
    </row>
    <row r="923" spans="2:6" x14ac:dyDescent="0.25">
      <c r="B923" s="13">
        <v>43936</v>
      </c>
      <c r="C923" s="14">
        <v>6367887</v>
      </c>
    </row>
    <row r="924" spans="2:6" x14ac:dyDescent="0.25">
      <c r="B924" s="13">
        <v>43943</v>
      </c>
      <c r="C924" s="14">
        <v>6573136</v>
      </c>
    </row>
    <row r="925" spans="2:6" x14ac:dyDescent="0.25">
      <c r="B925" s="13">
        <v>43950</v>
      </c>
      <c r="C925" s="14">
        <v>6655929</v>
      </c>
    </row>
    <row r="926" spans="2:6" x14ac:dyDescent="0.25">
      <c r="B926" s="13">
        <v>43957</v>
      </c>
      <c r="C926" s="14">
        <v>6721420</v>
      </c>
    </row>
    <row r="927" spans="2:6" x14ac:dyDescent="0.25">
      <c r="B927" s="13">
        <v>43964</v>
      </c>
      <c r="C927" s="14">
        <v>6934227</v>
      </c>
    </row>
    <row r="928" spans="2:6" x14ac:dyDescent="0.25">
      <c r="B928" s="13">
        <v>43971</v>
      </c>
      <c r="C928" s="14">
        <v>7037258</v>
      </c>
    </row>
    <row r="929" spans="2:3" x14ac:dyDescent="0.25">
      <c r="B929" s="13">
        <v>43978</v>
      </c>
      <c r="C929" s="14">
        <v>7097316</v>
      </c>
    </row>
    <row r="930" spans="2:3" x14ac:dyDescent="0.25">
      <c r="B930" s="13">
        <v>43985</v>
      </c>
      <c r="C930" s="14">
        <v>7165217</v>
      </c>
    </row>
    <row r="931" spans="2:3" x14ac:dyDescent="0.25">
      <c r="B931" s="13">
        <v>43992</v>
      </c>
      <c r="C931" s="14">
        <v>7168936</v>
      </c>
    </row>
    <row r="932" spans="2:3" x14ac:dyDescent="0.25">
      <c r="B932" s="13">
        <v>43999</v>
      </c>
      <c r="C932" s="14">
        <v>7094690</v>
      </c>
    </row>
    <row r="933" spans="2:3" x14ac:dyDescent="0.25">
      <c r="B933" s="13">
        <v>44006</v>
      </c>
      <c r="C933" s="14">
        <v>7082302</v>
      </c>
    </row>
    <row r="934" spans="2:3" x14ac:dyDescent="0.25">
      <c r="B934" s="13">
        <v>44013</v>
      </c>
      <c r="C934" s="14">
        <v>7009040</v>
      </c>
    </row>
    <row r="935" spans="2:3" x14ac:dyDescent="0.25">
      <c r="B935" s="13">
        <v>44020</v>
      </c>
      <c r="C935" s="14">
        <v>6920716</v>
      </c>
    </row>
    <row r="936" spans="2:3" x14ac:dyDescent="0.25">
      <c r="B936" s="13">
        <v>44027</v>
      </c>
      <c r="C936" s="14">
        <v>6958604</v>
      </c>
    </row>
    <row r="937" spans="2:3" x14ac:dyDescent="0.25">
      <c r="B937" s="13">
        <v>44034</v>
      </c>
      <c r="C937" s="14">
        <v>6964755</v>
      </c>
    </row>
    <row r="938" spans="2:3" x14ac:dyDescent="0.25">
      <c r="B938" s="13">
        <v>44041</v>
      </c>
      <c r="C938" s="14">
        <v>6949032</v>
      </c>
    </row>
    <row r="939" spans="2:3" x14ac:dyDescent="0.25">
      <c r="B939" s="13">
        <v>44048</v>
      </c>
      <c r="C939" s="14">
        <v>6945237</v>
      </c>
    </row>
    <row r="940" spans="2:3" x14ac:dyDescent="0.25">
      <c r="B940" s="13">
        <v>44055</v>
      </c>
      <c r="C940" s="14">
        <v>6957277</v>
      </c>
    </row>
    <row r="941" spans="2:3" x14ac:dyDescent="0.25">
      <c r="B941" s="13">
        <v>44062</v>
      </c>
      <c r="C941" s="14">
        <v>7010637</v>
      </c>
    </row>
    <row r="942" spans="2:3" x14ac:dyDescent="0.25">
      <c r="B942" s="13">
        <v>44069</v>
      </c>
      <c r="C942" s="14">
        <v>6990418</v>
      </c>
    </row>
    <row r="943" spans="2:3" x14ac:dyDescent="0.25">
      <c r="B943" s="13">
        <v>44076</v>
      </c>
      <c r="C943" s="14">
        <v>7017492</v>
      </c>
    </row>
    <row r="944" spans="2:3" x14ac:dyDescent="0.25">
      <c r="B944" s="13">
        <v>44083</v>
      </c>
      <c r="C944" s="14">
        <v>7010614</v>
      </c>
    </row>
    <row r="945" spans="2:3" x14ac:dyDescent="0.25">
      <c r="B945" s="13">
        <v>44090</v>
      </c>
      <c r="C945" s="14">
        <v>7064475</v>
      </c>
    </row>
    <row r="946" spans="2:3" x14ac:dyDescent="0.25">
      <c r="B946" s="13">
        <v>44097</v>
      </c>
      <c r="C946" s="14">
        <v>7093161</v>
      </c>
    </row>
    <row r="947" spans="2:3" x14ac:dyDescent="0.25">
      <c r="B947" s="13">
        <v>44104</v>
      </c>
      <c r="C947" s="14">
        <v>7056129</v>
      </c>
    </row>
    <row r="948" spans="2:3" x14ac:dyDescent="0.25">
      <c r="B948" s="13">
        <v>44111</v>
      </c>
      <c r="C948" s="14">
        <v>7074649</v>
      </c>
    </row>
    <row r="949" spans="2:3" x14ac:dyDescent="0.25">
      <c r="B949" s="13">
        <v>44118</v>
      </c>
      <c r="C949" s="14">
        <v>7151426</v>
      </c>
    </row>
    <row r="950" spans="2:3" x14ac:dyDescent="0.25">
      <c r="B950" s="13">
        <v>44125</v>
      </c>
      <c r="C950" s="14">
        <v>7177265</v>
      </c>
    </row>
    <row r="951" spans="2:3" x14ac:dyDescent="0.25">
      <c r="B951" s="13">
        <v>44132</v>
      </c>
      <c r="C951" s="14">
        <v>7146306</v>
      </c>
    </row>
    <row r="952" spans="2:3" x14ac:dyDescent="0.25">
      <c r="B952" s="13">
        <v>44139</v>
      </c>
      <c r="C952" s="14">
        <v>7157479</v>
      </c>
    </row>
    <row r="953" spans="2:3" x14ac:dyDescent="0.25">
      <c r="B953" s="13">
        <v>44146</v>
      </c>
      <c r="C953" s="14">
        <v>7175417</v>
      </c>
    </row>
    <row r="954" spans="2:3" x14ac:dyDescent="0.25">
      <c r="B954" s="13">
        <v>44153</v>
      </c>
      <c r="C954" s="14">
        <v>7243080</v>
      </c>
    </row>
    <row r="955" spans="2:3" x14ac:dyDescent="0.25">
      <c r="B955" s="13">
        <v>44160</v>
      </c>
      <c r="C955" s="14">
        <v>7216480</v>
      </c>
    </row>
    <row r="956" spans="2:3" x14ac:dyDescent="0.25">
      <c r="B956" s="13">
        <v>44167</v>
      </c>
      <c r="C956" s="14">
        <v>7222414</v>
      </c>
    </row>
    <row r="957" spans="2:3" x14ac:dyDescent="0.25">
      <c r="B957" s="13">
        <v>44174</v>
      </c>
      <c r="C957" s="14">
        <v>7242658</v>
      </c>
    </row>
    <row r="958" spans="2:3" x14ac:dyDescent="0.25">
      <c r="B958" s="13">
        <v>44181</v>
      </c>
      <c r="C958" s="14">
        <v>7362592</v>
      </c>
    </row>
    <row r="959" spans="2:3" x14ac:dyDescent="0.25">
      <c r="B959" s="13">
        <v>44188</v>
      </c>
      <c r="C959" s="14">
        <v>7404039</v>
      </c>
    </row>
    <row r="960" spans="2:3" x14ac:dyDescent="0.25">
      <c r="B960" s="13">
        <v>44195</v>
      </c>
      <c r="C960" s="14">
        <v>7363351</v>
      </c>
    </row>
    <row r="961" spans="2:3" x14ac:dyDescent="0.25">
      <c r="B961" s="13">
        <v>44202</v>
      </c>
      <c r="C961" s="14">
        <v>7334809</v>
      </c>
    </row>
    <row r="962" spans="2:3" x14ac:dyDescent="0.25">
      <c r="B962" s="13">
        <v>44209</v>
      </c>
      <c r="C962" s="14">
        <v>7333968</v>
      </c>
    </row>
    <row r="963" spans="2:3" x14ac:dyDescent="0.25">
      <c r="B963" s="13">
        <v>44216</v>
      </c>
      <c r="C963" s="14">
        <v>7414942</v>
      </c>
    </row>
    <row r="964" spans="2:3" x14ac:dyDescent="0.25">
      <c r="B964" s="13">
        <v>44223</v>
      </c>
      <c r="C964" s="14">
        <v>7404926</v>
      </c>
    </row>
    <row r="965" spans="2:3" x14ac:dyDescent="0.25">
      <c r="B965" s="13">
        <v>44230</v>
      </c>
      <c r="C965" s="14">
        <v>7410598</v>
      </c>
    </row>
    <row r="966" spans="2:3" x14ac:dyDescent="0.25">
      <c r="B966" s="13">
        <v>44237</v>
      </c>
      <c r="C966" s="14">
        <v>7442225</v>
      </c>
    </row>
    <row r="967" spans="2:3" x14ac:dyDescent="0.25">
      <c r="B967" s="13">
        <v>44244</v>
      </c>
      <c r="C967" s="14">
        <v>7557402</v>
      </c>
    </row>
    <row r="968" spans="2:3" x14ac:dyDescent="0.25">
      <c r="B968" s="13">
        <v>44251</v>
      </c>
      <c r="C968" s="14">
        <v>7590111</v>
      </c>
    </row>
    <row r="969" spans="2:3" x14ac:dyDescent="0.25">
      <c r="B969" s="13">
        <v>44258</v>
      </c>
      <c r="C969" s="14">
        <v>7557524</v>
      </c>
    </row>
    <row r="970" spans="2:3" x14ac:dyDescent="0.25">
      <c r="B970" s="13">
        <v>44265</v>
      </c>
      <c r="C970" s="14">
        <v>7579901</v>
      </c>
    </row>
    <row r="971" spans="2:3" x14ac:dyDescent="0.25">
      <c r="B971" s="13">
        <v>44272</v>
      </c>
      <c r="C971" s="14">
        <v>7693506</v>
      </c>
    </row>
    <row r="972" spans="2:3" x14ac:dyDescent="0.25">
      <c r="B972" s="13">
        <v>44279</v>
      </c>
      <c r="C972" s="14">
        <v>7719622</v>
      </c>
    </row>
    <row r="973" spans="2:3" x14ac:dyDescent="0.25">
      <c r="B973" s="13">
        <v>44286</v>
      </c>
      <c r="C973" s="14">
        <v>7688988</v>
      </c>
    </row>
    <row r="974" spans="2:3" x14ac:dyDescent="0.25">
      <c r="B974" s="13">
        <v>44293</v>
      </c>
      <c r="C974" s="14">
        <v>7708882</v>
      </c>
    </row>
    <row r="975" spans="2:3" x14ac:dyDescent="0.25">
      <c r="B975" s="13">
        <v>44300</v>
      </c>
      <c r="C975" s="14">
        <v>7793104</v>
      </c>
    </row>
    <row r="976" spans="2:3" x14ac:dyDescent="0.25">
      <c r="B976" s="13">
        <v>44307</v>
      </c>
      <c r="C976" s="14">
        <v>7820948</v>
      </c>
    </row>
    <row r="977" spans="2:3" x14ac:dyDescent="0.25">
      <c r="B977" s="13">
        <v>44314</v>
      </c>
      <c r="C977" s="14">
        <v>7780962</v>
      </c>
    </row>
    <row r="978" spans="2:3" x14ac:dyDescent="0.25">
      <c r="B978" s="13">
        <v>44321</v>
      </c>
      <c r="C978" s="14">
        <v>7810486</v>
      </c>
    </row>
    <row r="979" spans="2:3" x14ac:dyDescent="0.25">
      <c r="B979" s="13">
        <v>44328</v>
      </c>
      <c r="C979" s="14">
        <v>7830663</v>
      </c>
    </row>
    <row r="980" spans="2:3" x14ac:dyDescent="0.25">
      <c r="B980" s="13">
        <v>44335</v>
      </c>
      <c r="C980" s="14">
        <v>7922883</v>
      </c>
    </row>
    <row r="981" spans="2:3" x14ac:dyDescent="0.25">
      <c r="B981" s="13">
        <v>44342</v>
      </c>
      <c r="C981" s="14">
        <v>7903541</v>
      </c>
    </row>
    <row r="982" spans="2:3" x14ac:dyDescent="0.25">
      <c r="B982" s="13">
        <v>44349</v>
      </c>
      <c r="C982" s="14">
        <v>7935703</v>
      </c>
    </row>
    <row r="983" spans="2:3" x14ac:dyDescent="0.25">
      <c r="B983" s="13">
        <v>44356</v>
      </c>
      <c r="C983" s="14">
        <v>7952327</v>
      </c>
    </row>
    <row r="984" spans="2:3" x14ac:dyDescent="0.25">
      <c r="B984" s="13">
        <v>44363</v>
      </c>
      <c r="C984" s="14">
        <v>8064257</v>
      </c>
    </row>
    <row r="985" spans="2:3" x14ac:dyDescent="0.25">
      <c r="B985" s="13">
        <v>44370</v>
      </c>
      <c r="C985" s="14">
        <v>8101945</v>
      </c>
    </row>
    <row r="986" spans="2:3" x14ac:dyDescent="0.25">
      <c r="B986" s="13">
        <v>44377</v>
      </c>
      <c r="C986" s="14">
        <v>8078544</v>
      </c>
    </row>
    <row r="987" spans="2:3" x14ac:dyDescent="0.25">
      <c r="B987" s="13">
        <v>44384</v>
      </c>
      <c r="C987" s="14">
        <v>8097773</v>
      </c>
    </row>
    <row r="988" spans="2:3" x14ac:dyDescent="0.25">
      <c r="B988" s="13">
        <v>44391</v>
      </c>
      <c r="C988" s="14">
        <v>8201651</v>
      </c>
    </row>
    <row r="989" spans="2:3" x14ac:dyDescent="0.25">
      <c r="B989" s="13">
        <v>44398</v>
      </c>
      <c r="C989" s="14">
        <v>8240530</v>
      </c>
    </row>
    <row r="990" spans="2:3" x14ac:dyDescent="0.25">
      <c r="B990" s="13">
        <v>44405</v>
      </c>
      <c r="C990" s="14">
        <v>8221473</v>
      </c>
    </row>
    <row r="991" spans="2:3" x14ac:dyDescent="0.25">
      <c r="B991" s="13">
        <v>44412</v>
      </c>
      <c r="C991" s="14">
        <v>8235073</v>
      </c>
    </row>
    <row r="992" spans="2:3" x14ac:dyDescent="0.25">
      <c r="B992" s="13">
        <v>44419</v>
      </c>
      <c r="C992" s="14">
        <v>8257159</v>
      </c>
    </row>
    <row r="993" spans="2:3" x14ac:dyDescent="0.25">
      <c r="B993" s="13">
        <v>44426</v>
      </c>
      <c r="C993" s="14">
        <v>8342598</v>
      </c>
    </row>
    <row r="994" spans="2:3" x14ac:dyDescent="0.25">
      <c r="B994" s="13">
        <v>44433</v>
      </c>
      <c r="C994" s="14">
        <v>8332743</v>
      </c>
    </row>
    <row r="995" spans="2:3" x14ac:dyDescent="0.25">
      <c r="B995" s="13">
        <v>44440</v>
      </c>
      <c r="C995" s="14">
        <v>8349173</v>
      </c>
    </row>
    <row r="996" spans="2:3" x14ac:dyDescent="0.25">
      <c r="B996" s="13">
        <v>44447</v>
      </c>
      <c r="C996" s="14">
        <v>8357314</v>
      </c>
    </row>
    <row r="997" spans="2:3" x14ac:dyDescent="0.25">
      <c r="B997" s="13">
        <v>44454</v>
      </c>
      <c r="C997" s="14">
        <v>8448770</v>
      </c>
    </row>
    <row r="998" spans="2:3" x14ac:dyDescent="0.25">
      <c r="B998" s="13">
        <v>44461</v>
      </c>
      <c r="C998" s="14">
        <v>8489824</v>
      </c>
    </row>
    <row r="999" spans="2:3" x14ac:dyDescent="0.25">
      <c r="B999" s="13">
        <v>44468</v>
      </c>
      <c r="C999" s="14">
        <v>8447981</v>
      </c>
    </row>
    <row r="1000" spans="2:3" x14ac:dyDescent="0.25">
      <c r="B1000" s="13">
        <v>44475</v>
      </c>
      <c r="C1000" s="14">
        <v>8464032</v>
      </c>
    </row>
    <row r="1001" spans="2:3" x14ac:dyDescent="0.25">
      <c r="B1001" s="13">
        <v>44482</v>
      </c>
      <c r="C1001" s="14">
        <v>8480942</v>
      </c>
    </row>
    <row r="1002" spans="2:3" x14ac:dyDescent="0.25">
      <c r="B1002" s="13">
        <v>44489</v>
      </c>
      <c r="C1002" s="14">
        <v>8564943</v>
      </c>
    </row>
    <row r="1003" spans="2:3" x14ac:dyDescent="0.25">
      <c r="B1003" s="13">
        <v>44496</v>
      </c>
      <c r="C1003" s="14">
        <v>8556181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235"/>
  <sheetViews>
    <sheetView workbookViewId="0">
      <selection activeCell="R6" sqref="R6"/>
    </sheetView>
  </sheetViews>
  <sheetFormatPr defaultRowHeight="15" x14ac:dyDescent="0.25"/>
  <cols>
    <col min="2" max="2" width="15.140625" customWidth="1"/>
  </cols>
  <sheetData>
    <row r="1" spans="1:3" x14ac:dyDescent="0.25">
      <c r="A1" t="s">
        <v>1415</v>
      </c>
    </row>
    <row r="2" spans="1:3" x14ac:dyDescent="0.25">
      <c r="B2" s="3" t="s">
        <v>3</v>
      </c>
      <c r="C2" s="3"/>
    </row>
    <row r="3" spans="1:3" x14ac:dyDescent="0.25">
      <c r="B3" s="3" t="s">
        <v>4</v>
      </c>
      <c r="C3" s="3"/>
    </row>
    <row r="4" spans="1:3" x14ac:dyDescent="0.25">
      <c r="B4" s="3" t="s">
        <v>5</v>
      </c>
      <c r="C4" s="3"/>
    </row>
    <row r="5" spans="1:3" x14ac:dyDescent="0.25">
      <c r="B5" s="3" t="s">
        <v>6</v>
      </c>
      <c r="C5" s="3"/>
    </row>
    <row r="6" spans="1:3" x14ac:dyDescent="0.25">
      <c r="B6" s="3" t="s">
        <v>7</v>
      </c>
      <c r="C6" s="3"/>
    </row>
    <row r="7" spans="1:3" x14ac:dyDescent="0.25">
      <c r="B7" s="3" t="s">
        <v>8</v>
      </c>
      <c r="C7" s="3"/>
    </row>
    <row r="8" spans="1:3" x14ac:dyDescent="0.25">
      <c r="B8" s="3"/>
      <c r="C8" s="3"/>
    </row>
    <row r="10" spans="1:3" x14ac:dyDescent="0.25">
      <c r="B10" s="3" t="s">
        <v>9</v>
      </c>
      <c r="C10" s="3" t="s">
        <v>10</v>
      </c>
    </row>
    <row r="12" spans="1:3" x14ac:dyDescent="0.25">
      <c r="B12" s="3" t="s">
        <v>11</v>
      </c>
      <c r="C12" s="3"/>
    </row>
    <row r="13" spans="1:3" x14ac:dyDescent="0.25">
      <c r="B13" s="3" t="s">
        <v>12</v>
      </c>
      <c r="C13" s="3" t="s">
        <v>9</v>
      </c>
    </row>
    <row r="14" spans="1:3" x14ac:dyDescent="0.25">
      <c r="B14" s="4">
        <v>24108</v>
      </c>
      <c r="C14" s="5">
        <v>40.33999</v>
      </c>
    </row>
    <row r="15" spans="1:3" x14ac:dyDescent="0.25">
      <c r="B15" s="4">
        <v>24198</v>
      </c>
      <c r="C15" s="5">
        <v>39.267629999999997</v>
      </c>
    </row>
    <row r="16" spans="1:3" x14ac:dyDescent="0.25">
      <c r="B16" s="4">
        <v>24289</v>
      </c>
      <c r="C16" s="5">
        <v>39.620910000000002</v>
      </c>
    </row>
    <row r="17" spans="2:3" x14ac:dyDescent="0.25">
      <c r="B17" s="4">
        <v>24381</v>
      </c>
      <c r="C17" s="5">
        <v>39.519770000000001</v>
      </c>
    </row>
    <row r="18" spans="2:3" x14ac:dyDescent="0.25">
      <c r="B18" s="4">
        <v>24473</v>
      </c>
      <c r="C18" s="5">
        <v>39.203830000000004</v>
      </c>
    </row>
    <row r="19" spans="2:3" x14ac:dyDescent="0.25">
      <c r="B19" s="4">
        <v>24563</v>
      </c>
      <c r="C19" s="5">
        <v>38.032919999999997</v>
      </c>
    </row>
    <row r="20" spans="2:3" x14ac:dyDescent="0.25">
      <c r="B20" s="4">
        <v>24654</v>
      </c>
      <c r="C20" s="5">
        <v>38.821449999999999</v>
      </c>
    </row>
    <row r="21" spans="2:3" x14ac:dyDescent="0.25">
      <c r="B21" s="4">
        <v>24746</v>
      </c>
      <c r="C21" s="5">
        <v>39.102310000000003</v>
      </c>
    </row>
    <row r="22" spans="2:3" x14ac:dyDescent="0.25">
      <c r="B22" s="4">
        <v>24838</v>
      </c>
      <c r="C22" s="5">
        <v>38.429510000000001</v>
      </c>
    </row>
    <row r="23" spans="2:3" x14ac:dyDescent="0.25">
      <c r="B23" s="4">
        <v>24929</v>
      </c>
      <c r="C23" s="5">
        <v>36.963790000000003</v>
      </c>
    </row>
    <row r="24" spans="2:3" x14ac:dyDescent="0.25">
      <c r="B24" s="4">
        <v>25020</v>
      </c>
      <c r="C24" s="5">
        <v>37.308970000000002</v>
      </c>
    </row>
    <row r="25" spans="2:3" x14ac:dyDescent="0.25">
      <c r="B25" s="4">
        <v>25112</v>
      </c>
      <c r="C25" s="5">
        <v>36.985320000000002</v>
      </c>
    </row>
    <row r="26" spans="2:3" x14ac:dyDescent="0.25">
      <c r="B26" s="4">
        <v>25204</v>
      </c>
      <c r="C26" s="5">
        <v>36.195770000000003</v>
      </c>
    </row>
    <row r="27" spans="2:3" x14ac:dyDescent="0.25">
      <c r="B27" s="4">
        <v>25294</v>
      </c>
      <c r="C27" s="5">
        <v>34.974029999999999</v>
      </c>
    </row>
    <row r="28" spans="2:3" x14ac:dyDescent="0.25">
      <c r="B28" s="4">
        <v>25385</v>
      </c>
      <c r="C28" s="5">
        <v>35.019460000000002</v>
      </c>
    </row>
    <row r="29" spans="2:3" x14ac:dyDescent="0.25">
      <c r="B29" s="4">
        <v>25477</v>
      </c>
      <c r="C29" s="5">
        <v>35.469540000000002</v>
      </c>
    </row>
    <row r="30" spans="2:3" x14ac:dyDescent="0.25">
      <c r="B30" s="4">
        <v>25569</v>
      </c>
      <c r="C30" s="5">
        <v>35.38879</v>
      </c>
    </row>
    <row r="31" spans="2:3" x14ac:dyDescent="0.25">
      <c r="B31" s="4">
        <v>25659</v>
      </c>
      <c r="C31" s="5">
        <v>34.673290000000001</v>
      </c>
    </row>
    <row r="32" spans="2:3" x14ac:dyDescent="0.25">
      <c r="B32" s="4">
        <v>25750</v>
      </c>
      <c r="C32" s="5">
        <v>34.867170000000002</v>
      </c>
    </row>
    <row r="33" spans="2:3" x14ac:dyDescent="0.25">
      <c r="B33" s="4">
        <v>25842</v>
      </c>
      <c r="C33" s="5">
        <v>35.748220000000003</v>
      </c>
    </row>
    <row r="34" spans="2:3" x14ac:dyDescent="0.25">
      <c r="B34" s="4">
        <v>25934</v>
      </c>
      <c r="C34" s="5">
        <v>34.503450000000001</v>
      </c>
    </row>
    <row r="35" spans="2:3" x14ac:dyDescent="0.25">
      <c r="B35" s="4">
        <v>26024</v>
      </c>
      <c r="C35" s="5">
        <v>34.360889999999998</v>
      </c>
    </row>
    <row r="36" spans="2:3" x14ac:dyDescent="0.25">
      <c r="B36" s="4">
        <v>26115</v>
      </c>
      <c r="C36" s="5">
        <v>35.00694</v>
      </c>
    </row>
    <row r="37" spans="2:3" x14ac:dyDescent="0.25">
      <c r="B37" s="4">
        <v>26207</v>
      </c>
      <c r="C37" s="5">
        <v>35.632370000000002</v>
      </c>
    </row>
    <row r="38" spans="2:3" x14ac:dyDescent="0.25">
      <c r="B38" s="4">
        <v>26299</v>
      </c>
      <c r="C38" s="5">
        <v>34.726219999999998</v>
      </c>
    </row>
    <row r="39" spans="2:3" x14ac:dyDescent="0.25">
      <c r="B39" s="4">
        <v>26390</v>
      </c>
      <c r="C39" s="5">
        <v>33.673830000000002</v>
      </c>
    </row>
    <row r="40" spans="2:3" x14ac:dyDescent="0.25">
      <c r="B40" s="4">
        <v>26481</v>
      </c>
      <c r="C40" s="5">
        <v>33.624470000000002</v>
      </c>
    </row>
    <row r="41" spans="2:3" x14ac:dyDescent="0.25">
      <c r="B41" s="4">
        <v>26573</v>
      </c>
      <c r="C41" s="5">
        <v>33.747579999999999</v>
      </c>
    </row>
    <row r="42" spans="2:3" x14ac:dyDescent="0.25">
      <c r="B42" s="4">
        <v>26665</v>
      </c>
      <c r="C42" s="5">
        <v>33.292870000000001</v>
      </c>
    </row>
    <row r="43" spans="2:3" x14ac:dyDescent="0.25">
      <c r="B43" s="4">
        <v>26755</v>
      </c>
      <c r="C43" s="5">
        <v>32.344659999999998</v>
      </c>
    </row>
    <row r="44" spans="2:3" x14ac:dyDescent="0.25">
      <c r="B44" s="4">
        <v>26846</v>
      </c>
      <c r="C44" s="5">
        <v>32.124549999999999</v>
      </c>
    </row>
    <row r="45" spans="2:3" x14ac:dyDescent="0.25">
      <c r="B45" s="4">
        <v>26938</v>
      </c>
      <c r="C45" s="5">
        <v>31.773790000000002</v>
      </c>
    </row>
    <row r="46" spans="2:3" x14ac:dyDescent="0.25">
      <c r="B46" s="4">
        <v>27030</v>
      </c>
      <c r="C46" s="5">
        <v>31.764489999999999</v>
      </c>
    </row>
    <row r="47" spans="2:3" x14ac:dyDescent="0.25">
      <c r="B47" s="4">
        <v>27120</v>
      </c>
      <c r="C47" s="5">
        <v>30.994620000000001</v>
      </c>
    </row>
    <row r="48" spans="2:3" x14ac:dyDescent="0.25">
      <c r="B48" s="4">
        <v>27211</v>
      </c>
      <c r="C48" s="5">
        <v>30.862690000000001</v>
      </c>
    </row>
    <row r="49" spans="2:3" x14ac:dyDescent="0.25">
      <c r="B49" s="4">
        <v>27303</v>
      </c>
      <c r="C49" s="5">
        <v>30.79768</v>
      </c>
    </row>
    <row r="50" spans="2:3" x14ac:dyDescent="0.25">
      <c r="B50" s="4">
        <v>27395</v>
      </c>
      <c r="C50" s="5">
        <v>31.53604</v>
      </c>
    </row>
    <row r="51" spans="2:3" x14ac:dyDescent="0.25">
      <c r="B51" s="4">
        <v>27485</v>
      </c>
      <c r="C51" s="5">
        <v>32.278170000000003</v>
      </c>
    </row>
    <row r="52" spans="2:3" x14ac:dyDescent="0.25">
      <c r="B52" s="4">
        <v>27576</v>
      </c>
      <c r="C52" s="5">
        <v>32.380429999999997</v>
      </c>
    </row>
    <row r="53" spans="2:3" x14ac:dyDescent="0.25">
      <c r="B53" s="4">
        <v>27668</v>
      </c>
      <c r="C53" s="5">
        <v>32.7301</v>
      </c>
    </row>
    <row r="54" spans="2:3" x14ac:dyDescent="0.25">
      <c r="B54" s="4">
        <v>27760</v>
      </c>
      <c r="C54" s="5">
        <v>32.985129999999998</v>
      </c>
    </row>
    <row r="55" spans="2:3" x14ac:dyDescent="0.25">
      <c r="B55" s="4">
        <v>27851</v>
      </c>
      <c r="C55" s="5">
        <v>33.494639999999997</v>
      </c>
    </row>
    <row r="56" spans="2:3" x14ac:dyDescent="0.25">
      <c r="B56" s="4">
        <v>27942</v>
      </c>
      <c r="C56" s="5">
        <v>33.643329999999999</v>
      </c>
    </row>
    <row r="57" spans="2:3" x14ac:dyDescent="0.25">
      <c r="B57" s="4">
        <v>28034</v>
      </c>
      <c r="C57" s="5">
        <v>33.787529999999997</v>
      </c>
    </row>
    <row r="58" spans="2:3" x14ac:dyDescent="0.25">
      <c r="B58" s="4">
        <v>28126</v>
      </c>
      <c r="C58" s="5">
        <v>33.651359999999997</v>
      </c>
    </row>
    <row r="59" spans="2:3" x14ac:dyDescent="0.25">
      <c r="B59" s="4">
        <v>28216</v>
      </c>
      <c r="C59" s="5">
        <v>32.804220000000001</v>
      </c>
    </row>
    <row r="60" spans="2:3" x14ac:dyDescent="0.25">
      <c r="B60" s="4">
        <v>28307</v>
      </c>
      <c r="C60" s="5">
        <v>32.987909999999999</v>
      </c>
    </row>
    <row r="61" spans="2:3" x14ac:dyDescent="0.25">
      <c r="B61" s="4">
        <v>28399</v>
      </c>
      <c r="C61" s="5">
        <v>33.218730000000001</v>
      </c>
    </row>
    <row r="62" spans="2:3" x14ac:dyDescent="0.25">
      <c r="B62" s="4">
        <v>28491</v>
      </c>
      <c r="C62" s="5">
        <v>33.501199999999997</v>
      </c>
    </row>
    <row r="63" spans="2:3" x14ac:dyDescent="0.25">
      <c r="B63" s="4">
        <v>28581</v>
      </c>
      <c r="C63" s="5">
        <v>32.12444</v>
      </c>
    </row>
    <row r="64" spans="2:3" x14ac:dyDescent="0.25">
      <c r="B64" s="4">
        <v>28672</v>
      </c>
      <c r="C64" s="5">
        <v>32.21407</v>
      </c>
    </row>
    <row r="65" spans="2:3" x14ac:dyDescent="0.25">
      <c r="B65" s="4">
        <v>28764</v>
      </c>
      <c r="C65" s="5">
        <v>31.86206</v>
      </c>
    </row>
    <row r="66" spans="2:3" x14ac:dyDescent="0.25">
      <c r="B66" s="4">
        <v>28856</v>
      </c>
      <c r="C66" s="5">
        <v>31.536010000000001</v>
      </c>
    </row>
    <row r="67" spans="2:3" x14ac:dyDescent="0.25">
      <c r="B67" s="4">
        <v>28946</v>
      </c>
      <c r="C67" s="5">
        <v>31.06277</v>
      </c>
    </row>
    <row r="68" spans="2:3" x14ac:dyDescent="0.25">
      <c r="B68" s="4">
        <v>29037</v>
      </c>
      <c r="C68" s="5">
        <v>30.984020000000001</v>
      </c>
    </row>
    <row r="69" spans="2:3" x14ac:dyDescent="0.25">
      <c r="B69" s="4">
        <v>29129</v>
      </c>
      <c r="C69" s="5">
        <v>31.026150000000001</v>
      </c>
    </row>
    <row r="70" spans="2:3" x14ac:dyDescent="0.25">
      <c r="B70" s="4">
        <v>29221</v>
      </c>
      <c r="C70" s="5">
        <v>30.949819999999999</v>
      </c>
    </row>
    <row r="71" spans="2:3" x14ac:dyDescent="0.25">
      <c r="B71" s="4">
        <v>29312</v>
      </c>
      <c r="C71" s="5">
        <v>31.37303</v>
      </c>
    </row>
    <row r="72" spans="2:3" x14ac:dyDescent="0.25">
      <c r="B72" s="4">
        <v>29403</v>
      </c>
      <c r="C72" s="5">
        <v>31.776869999999999</v>
      </c>
    </row>
    <row r="73" spans="2:3" x14ac:dyDescent="0.25">
      <c r="B73" s="4">
        <v>29495</v>
      </c>
      <c r="C73" s="5">
        <v>31.157</v>
      </c>
    </row>
    <row r="74" spans="2:3" x14ac:dyDescent="0.25">
      <c r="B74" s="4">
        <v>29587</v>
      </c>
      <c r="C74" s="5">
        <v>30.87284</v>
      </c>
    </row>
    <row r="75" spans="2:3" x14ac:dyDescent="0.25">
      <c r="B75" s="4">
        <v>29677</v>
      </c>
      <c r="C75" s="5">
        <v>30.708749999999998</v>
      </c>
    </row>
    <row r="76" spans="2:3" x14ac:dyDescent="0.25">
      <c r="B76" s="4">
        <v>29768</v>
      </c>
      <c r="C76" s="5">
        <v>30.60333</v>
      </c>
    </row>
    <row r="77" spans="2:3" x14ac:dyDescent="0.25">
      <c r="B77" s="4">
        <v>29860</v>
      </c>
      <c r="C77" s="5">
        <v>31.355869999999999</v>
      </c>
    </row>
    <row r="78" spans="2:3" x14ac:dyDescent="0.25">
      <c r="B78" s="4">
        <v>29952</v>
      </c>
      <c r="C78" s="5">
        <v>32.412979999999997</v>
      </c>
    </row>
    <row r="79" spans="2:3" x14ac:dyDescent="0.25">
      <c r="B79" s="4">
        <v>30042</v>
      </c>
      <c r="C79" s="5">
        <v>32.40213</v>
      </c>
    </row>
    <row r="80" spans="2:3" x14ac:dyDescent="0.25">
      <c r="B80" s="4">
        <v>30133</v>
      </c>
      <c r="C80" s="5">
        <v>33.9253</v>
      </c>
    </row>
    <row r="81" spans="2:3" x14ac:dyDescent="0.25">
      <c r="B81" s="4">
        <v>30225</v>
      </c>
      <c r="C81" s="5">
        <v>35.181559999999998</v>
      </c>
    </row>
    <row r="82" spans="2:3" x14ac:dyDescent="0.25">
      <c r="B82" s="4">
        <v>30317</v>
      </c>
      <c r="C82" s="5">
        <v>35.82911</v>
      </c>
    </row>
    <row r="83" spans="2:3" x14ac:dyDescent="0.25">
      <c r="B83" s="4">
        <v>30407</v>
      </c>
      <c r="C83" s="5">
        <v>36.871670000000002</v>
      </c>
    </row>
    <row r="84" spans="2:3" x14ac:dyDescent="0.25">
      <c r="B84" s="4">
        <v>30498</v>
      </c>
      <c r="C84" s="5">
        <v>37.331099999999999</v>
      </c>
    </row>
    <row r="85" spans="2:3" x14ac:dyDescent="0.25">
      <c r="B85" s="4">
        <v>30590</v>
      </c>
      <c r="C85" s="5">
        <v>37.175530000000002</v>
      </c>
    </row>
    <row r="86" spans="2:3" x14ac:dyDescent="0.25">
      <c r="B86" s="4">
        <v>30682</v>
      </c>
      <c r="C86" s="5">
        <v>37.454470000000001</v>
      </c>
    </row>
    <row r="87" spans="2:3" x14ac:dyDescent="0.25">
      <c r="B87" s="4">
        <v>30773</v>
      </c>
      <c r="C87" s="5">
        <v>37.726869999999998</v>
      </c>
    </row>
    <row r="88" spans="2:3" x14ac:dyDescent="0.25">
      <c r="B88" s="4">
        <v>30864</v>
      </c>
      <c r="C88" s="5">
        <v>38.49586</v>
      </c>
    </row>
    <row r="89" spans="2:3" x14ac:dyDescent="0.25">
      <c r="B89" s="4">
        <v>30956</v>
      </c>
      <c r="C89" s="5">
        <v>40.085470000000001</v>
      </c>
    </row>
    <row r="90" spans="2:3" x14ac:dyDescent="0.25">
      <c r="B90" s="4">
        <v>31048</v>
      </c>
      <c r="C90" s="5">
        <v>40.441209999999998</v>
      </c>
    </row>
    <row r="91" spans="2:3" x14ac:dyDescent="0.25">
      <c r="B91" s="4">
        <v>31138</v>
      </c>
      <c r="C91" s="5">
        <v>41.319830000000003</v>
      </c>
    </row>
    <row r="92" spans="2:3" x14ac:dyDescent="0.25">
      <c r="B92" s="4">
        <v>31229</v>
      </c>
      <c r="C92" s="5">
        <v>41.559089999999998</v>
      </c>
    </row>
    <row r="93" spans="2:3" x14ac:dyDescent="0.25">
      <c r="B93" s="4">
        <v>31321</v>
      </c>
      <c r="C93" s="5">
        <v>43.787149999999997</v>
      </c>
    </row>
    <row r="94" spans="2:3" x14ac:dyDescent="0.25">
      <c r="B94" s="4">
        <v>31413</v>
      </c>
      <c r="C94" s="5">
        <v>44.074150000000003</v>
      </c>
    </row>
    <row r="95" spans="2:3" x14ac:dyDescent="0.25">
      <c r="B95" s="4">
        <v>31503</v>
      </c>
      <c r="C95" s="5">
        <v>45.306820000000002</v>
      </c>
    </row>
    <row r="96" spans="2:3" x14ac:dyDescent="0.25">
      <c r="B96" s="4">
        <v>31594</v>
      </c>
      <c r="C96" s="5">
        <v>46.125360000000001</v>
      </c>
    </row>
    <row r="97" spans="2:3" x14ac:dyDescent="0.25">
      <c r="B97" s="4">
        <v>31686</v>
      </c>
      <c r="C97" s="5">
        <v>47.552860000000003</v>
      </c>
    </row>
    <row r="98" spans="2:3" x14ac:dyDescent="0.25">
      <c r="B98" s="4">
        <v>31778</v>
      </c>
      <c r="C98" s="5">
        <v>47.57835</v>
      </c>
    </row>
    <row r="99" spans="2:3" x14ac:dyDescent="0.25">
      <c r="B99" s="4">
        <v>31868</v>
      </c>
      <c r="C99" s="5">
        <v>48.048670000000001</v>
      </c>
    </row>
    <row r="100" spans="2:3" x14ac:dyDescent="0.25">
      <c r="B100" s="4">
        <v>31959</v>
      </c>
      <c r="C100" s="5">
        <v>48.116500000000002</v>
      </c>
    </row>
    <row r="101" spans="2:3" x14ac:dyDescent="0.25">
      <c r="B101" s="4">
        <v>32051</v>
      </c>
      <c r="C101" s="5">
        <v>48.556669999999997</v>
      </c>
    </row>
    <row r="102" spans="2:3" x14ac:dyDescent="0.25">
      <c r="B102" s="4">
        <v>32143</v>
      </c>
      <c r="C102" s="5">
        <v>49.031509999999997</v>
      </c>
    </row>
    <row r="103" spans="2:3" x14ac:dyDescent="0.25">
      <c r="B103" s="4">
        <v>32234</v>
      </c>
      <c r="C103" s="5">
        <v>49.087440000000001</v>
      </c>
    </row>
    <row r="104" spans="2:3" x14ac:dyDescent="0.25">
      <c r="B104" s="4">
        <v>32325</v>
      </c>
      <c r="C104" s="5">
        <v>49.25732</v>
      </c>
    </row>
    <row r="105" spans="2:3" x14ac:dyDescent="0.25">
      <c r="B105" s="4">
        <v>32417</v>
      </c>
      <c r="C105" s="5">
        <v>49.715479999999999</v>
      </c>
    </row>
    <row r="106" spans="2:3" x14ac:dyDescent="0.25">
      <c r="B106" s="4">
        <v>32509</v>
      </c>
      <c r="C106" s="5">
        <v>49.732759999999999</v>
      </c>
    </row>
    <row r="107" spans="2:3" x14ac:dyDescent="0.25">
      <c r="B107" s="4">
        <v>32599</v>
      </c>
      <c r="C107" s="5">
        <v>49.887599999999999</v>
      </c>
    </row>
    <row r="108" spans="2:3" x14ac:dyDescent="0.25">
      <c r="B108" s="4">
        <v>32690</v>
      </c>
      <c r="C108" s="5">
        <v>50.171169999999996</v>
      </c>
    </row>
    <row r="109" spans="2:3" x14ac:dyDescent="0.25">
      <c r="B109" s="4">
        <v>32782</v>
      </c>
      <c r="C109" s="5">
        <v>51.38111</v>
      </c>
    </row>
    <row r="110" spans="2:3" x14ac:dyDescent="0.25">
      <c r="B110" s="4">
        <v>32874</v>
      </c>
      <c r="C110" s="5">
        <v>51.968559999999997</v>
      </c>
    </row>
    <row r="111" spans="2:3" x14ac:dyDescent="0.25">
      <c r="B111" s="4">
        <v>32964</v>
      </c>
      <c r="C111" s="5">
        <v>52.747300000000003</v>
      </c>
    </row>
    <row r="112" spans="2:3" x14ac:dyDescent="0.25">
      <c r="B112" s="4">
        <v>33055</v>
      </c>
      <c r="C112" s="5">
        <v>53.753129999999999</v>
      </c>
    </row>
    <row r="113" spans="2:3" x14ac:dyDescent="0.25">
      <c r="B113" s="4">
        <v>33147</v>
      </c>
      <c r="C113" s="5">
        <v>56.03613</v>
      </c>
    </row>
    <row r="114" spans="2:3" x14ac:dyDescent="0.25">
      <c r="B114" s="4">
        <v>33239</v>
      </c>
      <c r="C114" s="5">
        <v>57.416519999999998</v>
      </c>
    </row>
    <row r="115" spans="2:3" x14ac:dyDescent="0.25">
      <c r="B115" s="4">
        <v>33329</v>
      </c>
      <c r="C115" s="5">
        <v>57.745510000000003</v>
      </c>
    </row>
    <row r="116" spans="2:3" x14ac:dyDescent="0.25">
      <c r="B116" s="4">
        <v>33420</v>
      </c>
      <c r="C116" s="5">
        <v>59.061230000000002</v>
      </c>
    </row>
    <row r="117" spans="2:3" x14ac:dyDescent="0.25">
      <c r="B117" s="4">
        <v>33512</v>
      </c>
      <c r="C117" s="5">
        <v>60.685989999999997</v>
      </c>
    </row>
    <row r="118" spans="2:3" x14ac:dyDescent="0.25">
      <c r="B118" s="4">
        <v>33604</v>
      </c>
      <c r="C118" s="5">
        <v>60.996789999999997</v>
      </c>
    </row>
    <row r="119" spans="2:3" x14ac:dyDescent="0.25">
      <c r="B119" s="4">
        <v>33695</v>
      </c>
      <c r="C119" s="5">
        <v>61.57938</v>
      </c>
    </row>
    <row r="120" spans="2:3" x14ac:dyDescent="0.25">
      <c r="B120" s="4">
        <v>33786</v>
      </c>
      <c r="C120" s="5">
        <v>61.898020000000002</v>
      </c>
    </row>
    <row r="121" spans="2:3" x14ac:dyDescent="0.25">
      <c r="B121" s="4">
        <v>33878</v>
      </c>
      <c r="C121" s="5">
        <v>62.522559999999999</v>
      </c>
    </row>
    <row r="122" spans="2:3" x14ac:dyDescent="0.25">
      <c r="B122" s="4">
        <v>33970</v>
      </c>
      <c r="C122" s="5">
        <v>62.866570000000003</v>
      </c>
    </row>
    <row r="123" spans="2:3" x14ac:dyDescent="0.25">
      <c r="B123" s="4">
        <v>34060</v>
      </c>
      <c r="C123" s="5">
        <v>63.915239999999997</v>
      </c>
    </row>
    <row r="124" spans="2:3" x14ac:dyDescent="0.25">
      <c r="B124" s="4">
        <v>34151</v>
      </c>
      <c r="C124" s="5">
        <v>64.100930000000005</v>
      </c>
    </row>
    <row r="125" spans="2:3" x14ac:dyDescent="0.25">
      <c r="B125" s="4">
        <v>34243</v>
      </c>
      <c r="C125" s="5">
        <v>64.668610000000001</v>
      </c>
    </row>
    <row r="126" spans="2:3" x14ac:dyDescent="0.25">
      <c r="B126" s="4">
        <v>34335</v>
      </c>
      <c r="C126" s="5">
        <v>64.307090000000002</v>
      </c>
    </row>
    <row r="127" spans="2:3" x14ac:dyDescent="0.25">
      <c r="B127" s="4">
        <v>34425</v>
      </c>
      <c r="C127" s="5">
        <v>64.107159999999993</v>
      </c>
    </row>
    <row r="128" spans="2:3" x14ac:dyDescent="0.25">
      <c r="B128" s="4">
        <v>34516</v>
      </c>
      <c r="C128" s="5">
        <v>64.011759999999995</v>
      </c>
    </row>
    <row r="129" spans="2:3" x14ac:dyDescent="0.25">
      <c r="B129" s="4">
        <v>34608</v>
      </c>
      <c r="C129" s="5">
        <v>64.385840000000002</v>
      </c>
    </row>
    <row r="130" spans="2:3" x14ac:dyDescent="0.25">
      <c r="B130" s="4">
        <v>34700</v>
      </c>
      <c r="C130" s="5">
        <v>64.662710000000004</v>
      </c>
    </row>
    <row r="131" spans="2:3" x14ac:dyDescent="0.25">
      <c r="B131" s="4">
        <v>34790</v>
      </c>
      <c r="C131" s="5">
        <v>65.312939999999998</v>
      </c>
    </row>
    <row r="132" spans="2:3" x14ac:dyDescent="0.25">
      <c r="B132" s="4">
        <v>34881</v>
      </c>
      <c r="C132" s="5">
        <v>64.739059999999995</v>
      </c>
    </row>
    <row r="133" spans="2:3" x14ac:dyDescent="0.25">
      <c r="B133" s="4">
        <v>34973</v>
      </c>
      <c r="C133" s="5">
        <v>64.182820000000007</v>
      </c>
    </row>
    <row r="134" spans="2:3" x14ac:dyDescent="0.25">
      <c r="B134" s="4">
        <v>35065</v>
      </c>
      <c r="C134" s="5">
        <v>65.041709999999995</v>
      </c>
    </row>
    <row r="135" spans="2:3" x14ac:dyDescent="0.25">
      <c r="B135" s="4">
        <v>35156</v>
      </c>
      <c r="C135" s="5">
        <v>64.249700000000004</v>
      </c>
    </row>
    <row r="136" spans="2:3" x14ac:dyDescent="0.25">
      <c r="B136" s="4">
        <v>35247</v>
      </c>
      <c r="C136" s="5">
        <v>64.254689999999997</v>
      </c>
    </row>
    <row r="137" spans="2:3" x14ac:dyDescent="0.25">
      <c r="B137" s="4">
        <v>35339</v>
      </c>
      <c r="C137" s="5">
        <v>64.446969999999993</v>
      </c>
    </row>
    <row r="138" spans="2:3" x14ac:dyDescent="0.25">
      <c r="B138" s="4">
        <v>35431</v>
      </c>
      <c r="C138" s="5">
        <v>64.344279999999998</v>
      </c>
    </row>
    <row r="139" spans="2:3" x14ac:dyDescent="0.25">
      <c r="B139" s="4">
        <v>35521</v>
      </c>
      <c r="C139" s="5">
        <v>63.109070000000003</v>
      </c>
    </row>
    <row r="140" spans="2:3" x14ac:dyDescent="0.25">
      <c r="B140" s="4">
        <v>35612</v>
      </c>
      <c r="C140" s="5">
        <v>62.487090000000002</v>
      </c>
    </row>
    <row r="141" spans="2:3" x14ac:dyDescent="0.25">
      <c r="B141" s="4">
        <v>35704</v>
      </c>
      <c r="C141" s="5">
        <v>62.770319999999998</v>
      </c>
    </row>
    <row r="142" spans="2:3" x14ac:dyDescent="0.25">
      <c r="B142" s="4">
        <v>35796</v>
      </c>
      <c r="C142" s="5">
        <v>62.509880000000003</v>
      </c>
    </row>
    <row r="143" spans="2:3" x14ac:dyDescent="0.25">
      <c r="B143" s="4">
        <v>35886</v>
      </c>
      <c r="C143" s="5">
        <v>61.851959999999998</v>
      </c>
    </row>
    <row r="144" spans="2:3" x14ac:dyDescent="0.25">
      <c r="B144" s="4">
        <v>35977</v>
      </c>
      <c r="C144" s="5">
        <v>60.586930000000002</v>
      </c>
    </row>
    <row r="145" spans="2:3" x14ac:dyDescent="0.25">
      <c r="B145" s="4">
        <v>36069</v>
      </c>
      <c r="C145" s="5">
        <v>60.406959999999998</v>
      </c>
    </row>
    <row r="146" spans="2:3" x14ac:dyDescent="0.25">
      <c r="B146" s="4">
        <v>36161</v>
      </c>
      <c r="C146" s="5">
        <v>60.048940000000002</v>
      </c>
    </row>
    <row r="147" spans="2:3" x14ac:dyDescent="0.25">
      <c r="B147" s="4">
        <v>36251</v>
      </c>
      <c r="C147" s="5">
        <v>59.192270000000001</v>
      </c>
    </row>
    <row r="148" spans="2:3" x14ac:dyDescent="0.25">
      <c r="B148" s="4">
        <v>36342</v>
      </c>
      <c r="C148" s="5">
        <v>58.392580000000002</v>
      </c>
    </row>
    <row r="149" spans="2:3" x14ac:dyDescent="0.25">
      <c r="B149" s="4">
        <v>36434</v>
      </c>
      <c r="C149" s="5">
        <v>58.343359999999997</v>
      </c>
    </row>
    <row r="150" spans="2:3" x14ac:dyDescent="0.25">
      <c r="B150" s="4">
        <v>36526</v>
      </c>
      <c r="C150" s="5">
        <v>57.721339999999998</v>
      </c>
    </row>
    <row r="151" spans="2:3" x14ac:dyDescent="0.25">
      <c r="B151" s="4">
        <v>36617</v>
      </c>
      <c r="C151" s="5">
        <v>55.484909999999999</v>
      </c>
    </row>
    <row r="152" spans="2:3" x14ac:dyDescent="0.25">
      <c r="B152" s="4">
        <v>36708</v>
      </c>
      <c r="C152" s="5">
        <v>54.992130000000003</v>
      </c>
    </row>
    <row r="153" spans="2:3" x14ac:dyDescent="0.25">
      <c r="B153" s="4">
        <v>36800</v>
      </c>
      <c r="C153" s="5">
        <v>54.257899999999999</v>
      </c>
    </row>
    <row r="154" spans="2:3" x14ac:dyDescent="0.25">
      <c r="B154" s="4">
        <v>36892</v>
      </c>
      <c r="C154" s="5">
        <v>55.14434</v>
      </c>
    </row>
    <row r="155" spans="2:3" x14ac:dyDescent="0.25">
      <c r="B155" s="4">
        <v>36982</v>
      </c>
      <c r="C155" s="5">
        <v>54.031649999999999</v>
      </c>
    </row>
    <row r="156" spans="2:3" x14ac:dyDescent="0.25">
      <c r="B156" s="4">
        <v>37073</v>
      </c>
      <c r="C156" s="5">
        <v>54.797629999999998</v>
      </c>
    </row>
    <row r="157" spans="2:3" x14ac:dyDescent="0.25">
      <c r="B157" s="4">
        <v>37165</v>
      </c>
      <c r="C157" s="5">
        <v>55.752160000000003</v>
      </c>
    </row>
    <row r="158" spans="2:3" x14ac:dyDescent="0.25">
      <c r="B158" s="4">
        <v>37257</v>
      </c>
      <c r="C158" s="5">
        <v>55.6965</v>
      </c>
    </row>
    <row r="159" spans="2:3" x14ac:dyDescent="0.25">
      <c r="B159" s="4">
        <v>37347</v>
      </c>
      <c r="C159" s="5">
        <v>56.270870000000002</v>
      </c>
    </row>
    <row r="160" spans="2:3" x14ac:dyDescent="0.25">
      <c r="B160" s="4">
        <v>37438</v>
      </c>
      <c r="C160" s="5">
        <v>56.702599999999997</v>
      </c>
    </row>
    <row r="161" spans="2:3" x14ac:dyDescent="0.25">
      <c r="B161" s="4">
        <v>37530</v>
      </c>
      <c r="C161" s="5">
        <v>57.91028</v>
      </c>
    </row>
    <row r="162" spans="2:3" x14ac:dyDescent="0.25">
      <c r="B162" s="4">
        <v>37622</v>
      </c>
      <c r="C162" s="5">
        <v>57.81906</v>
      </c>
    </row>
    <row r="163" spans="2:3" x14ac:dyDescent="0.25">
      <c r="B163" s="4">
        <v>37712</v>
      </c>
      <c r="C163" s="5">
        <v>58.961010000000002</v>
      </c>
    </row>
    <row r="164" spans="2:3" x14ac:dyDescent="0.25">
      <c r="B164" s="4">
        <v>37803</v>
      </c>
      <c r="C164" s="5">
        <v>58.645409999999998</v>
      </c>
    </row>
    <row r="165" spans="2:3" x14ac:dyDescent="0.25">
      <c r="B165" s="4">
        <v>37895</v>
      </c>
      <c r="C165" s="5">
        <v>59.444659999999999</v>
      </c>
    </row>
    <row r="166" spans="2:3" x14ac:dyDescent="0.25">
      <c r="B166" s="4">
        <v>37987</v>
      </c>
      <c r="C166" s="5">
        <v>59.807099999999998</v>
      </c>
    </row>
    <row r="167" spans="2:3" x14ac:dyDescent="0.25">
      <c r="B167" s="4">
        <v>38078</v>
      </c>
      <c r="C167" s="5">
        <v>60.054870000000001</v>
      </c>
    </row>
    <row r="168" spans="2:3" x14ac:dyDescent="0.25">
      <c r="B168" s="4">
        <v>38169</v>
      </c>
      <c r="C168" s="5">
        <v>59.966430000000003</v>
      </c>
    </row>
    <row r="169" spans="2:3" x14ac:dyDescent="0.25">
      <c r="B169" s="4">
        <v>38261</v>
      </c>
      <c r="C169" s="5">
        <v>60.637129999999999</v>
      </c>
    </row>
    <row r="170" spans="2:3" x14ac:dyDescent="0.25">
      <c r="B170" s="4">
        <v>38353</v>
      </c>
      <c r="C170" s="5">
        <v>60.913020000000003</v>
      </c>
    </row>
    <row r="171" spans="2:3" x14ac:dyDescent="0.25">
      <c r="B171" s="4">
        <v>38443</v>
      </c>
      <c r="C171" s="5">
        <v>60.641530000000003</v>
      </c>
    </row>
    <row r="172" spans="2:3" x14ac:dyDescent="0.25">
      <c r="B172" s="4">
        <v>38534</v>
      </c>
      <c r="C172" s="5">
        <v>60.358559999999997</v>
      </c>
    </row>
    <row r="173" spans="2:3" x14ac:dyDescent="0.25">
      <c r="B173" s="4">
        <v>38626</v>
      </c>
      <c r="C173" s="5">
        <v>61.320079999999997</v>
      </c>
    </row>
    <row r="174" spans="2:3" x14ac:dyDescent="0.25">
      <c r="B174" s="4">
        <v>38718</v>
      </c>
      <c r="C174" s="5">
        <v>61.556420000000003</v>
      </c>
    </row>
    <row r="175" spans="2:3" x14ac:dyDescent="0.25">
      <c r="B175" s="4">
        <v>38808</v>
      </c>
      <c r="C175" s="5">
        <v>61.221420000000002</v>
      </c>
    </row>
    <row r="176" spans="2:3" x14ac:dyDescent="0.25">
      <c r="B176" s="4">
        <v>38899</v>
      </c>
      <c r="C176" s="5">
        <v>61.332799999999999</v>
      </c>
    </row>
    <row r="177" spans="2:3" x14ac:dyDescent="0.25">
      <c r="B177" s="4">
        <v>38991</v>
      </c>
      <c r="C177" s="5">
        <v>61.826889999999999</v>
      </c>
    </row>
    <row r="178" spans="2:3" x14ac:dyDescent="0.25">
      <c r="B178" s="4">
        <v>39083</v>
      </c>
      <c r="C178" s="5">
        <v>62.252969999999998</v>
      </c>
    </row>
    <row r="179" spans="2:3" x14ac:dyDescent="0.25">
      <c r="B179" s="4">
        <v>39173</v>
      </c>
      <c r="C179" s="5">
        <v>61.572189999999999</v>
      </c>
    </row>
    <row r="180" spans="2:3" x14ac:dyDescent="0.25">
      <c r="B180" s="4">
        <v>39264</v>
      </c>
      <c r="C180" s="5">
        <v>61.848260000000003</v>
      </c>
    </row>
    <row r="181" spans="2:3" x14ac:dyDescent="0.25">
      <c r="B181" s="4">
        <v>39356</v>
      </c>
      <c r="C181" s="5">
        <v>62.719239999999999</v>
      </c>
    </row>
    <row r="182" spans="2:3" x14ac:dyDescent="0.25">
      <c r="B182" s="4">
        <v>39448</v>
      </c>
      <c r="C182" s="5">
        <v>64.172780000000003</v>
      </c>
    </row>
    <row r="183" spans="2:3" x14ac:dyDescent="0.25">
      <c r="B183" s="4">
        <v>39539</v>
      </c>
      <c r="C183" s="5">
        <v>63.85172</v>
      </c>
    </row>
    <row r="184" spans="2:3" x14ac:dyDescent="0.25">
      <c r="B184" s="4">
        <v>39630</v>
      </c>
      <c r="C184" s="5">
        <v>67.284549999999996</v>
      </c>
    </row>
    <row r="185" spans="2:3" x14ac:dyDescent="0.25">
      <c r="B185" s="4">
        <v>39722</v>
      </c>
      <c r="C185" s="5">
        <v>73.245159999999998</v>
      </c>
    </row>
    <row r="186" spans="2:3" x14ac:dyDescent="0.25">
      <c r="B186" s="4">
        <v>39814</v>
      </c>
      <c r="C186" s="5">
        <v>77.104960000000005</v>
      </c>
    </row>
    <row r="187" spans="2:3" x14ac:dyDescent="0.25">
      <c r="B187" s="4">
        <v>39904</v>
      </c>
      <c r="C187" s="5">
        <v>80.28013</v>
      </c>
    </row>
    <row r="188" spans="2:3" x14ac:dyDescent="0.25">
      <c r="B188" s="4">
        <v>39995</v>
      </c>
      <c r="C188" s="5">
        <v>82.427329999999998</v>
      </c>
    </row>
    <row r="189" spans="2:3" x14ac:dyDescent="0.25">
      <c r="B189" s="4">
        <v>40087</v>
      </c>
      <c r="C189" s="5">
        <v>84.029349999999994</v>
      </c>
    </row>
    <row r="190" spans="2:3" x14ac:dyDescent="0.25">
      <c r="B190" s="4">
        <v>40179</v>
      </c>
      <c r="C190" s="5">
        <v>86.511750000000006</v>
      </c>
    </row>
    <row r="191" spans="2:3" x14ac:dyDescent="0.25">
      <c r="B191" s="4">
        <v>40269</v>
      </c>
      <c r="C191" s="5">
        <v>88.128320000000002</v>
      </c>
    </row>
    <row r="192" spans="2:3" x14ac:dyDescent="0.25">
      <c r="B192" s="4">
        <v>40360</v>
      </c>
      <c r="C192" s="5">
        <v>89.565290000000005</v>
      </c>
    </row>
    <row r="193" spans="2:3" x14ac:dyDescent="0.25">
      <c r="B193" s="4">
        <v>40452</v>
      </c>
      <c r="C193" s="5">
        <v>91.611360000000005</v>
      </c>
    </row>
    <row r="194" spans="2:3" x14ac:dyDescent="0.25">
      <c r="B194" s="4">
        <v>40544</v>
      </c>
      <c r="C194" s="5">
        <v>92.95617</v>
      </c>
    </row>
    <row r="195" spans="2:3" x14ac:dyDescent="0.25">
      <c r="B195" s="4">
        <v>40634</v>
      </c>
      <c r="C195" s="5">
        <v>92.193830000000005</v>
      </c>
    </row>
    <row r="196" spans="2:3" x14ac:dyDescent="0.25">
      <c r="B196" s="4">
        <v>40725</v>
      </c>
      <c r="C196" s="5">
        <v>94.520970000000005</v>
      </c>
    </row>
    <row r="197" spans="2:3" x14ac:dyDescent="0.25">
      <c r="B197" s="4">
        <v>40817</v>
      </c>
      <c r="C197" s="5">
        <v>96.090670000000003</v>
      </c>
    </row>
    <row r="198" spans="2:3" x14ac:dyDescent="0.25">
      <c r="B198" s="4">
        <v>40909</v>
      </c>
      <c r="C198" s="5">
        <v>97.122960000000006</v>
      </c>
    </row>
    <row r="199" spans="2:3" x14ac:dyDescent="0.25">
      <c r="B199" s="4">
        <v>41000</v>
      </c>
      <c r="C199" s="5">
        <v>97.827539999999999</v>
      </c>
    </row>
    <row r="200" spans="2:3" x14ac:dyDescent="0.25">
      <c r="B200" s="4">
        <v>41091</v>
      </c>
      <c r="C200" s="5">
        <v>98.447869999999995</v>
      </c>
    </row>
    <row r="201" spans="2:3" x14ac:dyDescent="0.25">
      <c r="B201" s="4">
        <v>41183</v>
      </c>
      <c r="C201" s="5">
        <v>100.07517</v>
      </c>
    </row>
    <row r="202" spans="2:3" x14ac:dyDescent="0.25">
      <c r="B202" s="4">
        <v>41275</v>
      </c>
      <c r="C202" s="5">
        <v>100.85592</v>
      </c>
    </row>
    <row r="203" spans="2:3" x14ac:dyDescent="0.25">
      <c r="B203" s="4">
        <v>41365</v>
      </c>
      <c r="C203" s="5">
        <v>100.23215999999999</v>
      </c>
    </row>
    <row r="204" spans="2:3" x14ac:dyDescent="0.25">
      <c r="B204" s="4">
        <v>41456</v>
      </c>
      <c r="C204" s="5">
        <v>98.97766</v>
      </c>
    </row>
    <row r="205" spans="2:3" x14ac:dyDescent="0.25">
      <c r="B205" s="4">
        <v>41548</v>
      </c>
      <c r="C205" s="5">
        <v>100.13427</v>
      </c>
    </row>
    <row r="206" spans="2:3" x14ac:dyDescent="0.25">
      <c r="B206" s="4">
        <v>41640</v>
      </c>
      <c r="C206" s="5">
        <v>102.6653</v>
      </c>
    </row>
    <row r="207" spans="2:3" x14ac:dyDescent="0.25">
      <c r="B207" s="4">
        <v>41730</v>
      </c>
      <c r="C207" s="5">
        <v>100.97295</v>
      </c>
    </row>
    <row r="208" spans="2:3" x14ac:dyDescent="0.25">
      <c r="B208" s="4">
        <v>41821</v>
      </c>
      <c r="C208" s="5">
        <v>100.45563</v>
      </c>
    </row>
    <row r="209" spans="2:3" x14ac:dyDescent="0.25">
      <c r="B209" s="4">
        <v>41913</v>
      </c>
      <c r="C209" s="5">
        <v>101.61828</v>
      </c>
    </row>
    <row r="210" spans="2:3" x14ac:dyDescent="0.25">
      <c r="B210" s="4">
        <v>42005</v>
      </c>
      <c r="C210" s="5">
        <v>100.89324999999999</v>
      </c>
    </row>
    <row r="211" spans="2:3" x14ac:dyDescent="0.25">
      <c r="B211" s="4">
        <v>42095</v>
      </c>
      <c r="C211" s="5">
        <v>99.770750000000007</v>
      </c>
    </row>
    <row r="212" spans="2:3" x14ac:dyDescent="0.25">
      <c r="B212" s="4">
        <v>42186</v>
      </c>
      <c r="C212" s="5">
        <v>99.146000000000001</v>
      </c>
    </row>
    <row r="213" spans="2:3" x14ac:dyDescent="0.25">
      <c r="B213" s="4">
        <v>42278</v>
      </c>
      <c r="C213" s="5">
        <v>103.21895000000001</v>
      </c>
    </row>
    <row r="214" spans="2:3" x14ac:dyDescent="0.25">
      <c r="B214" s="4">
        <v>42370</v>
      </c>
      <c r="C214" s="5">
        <v>104.55696</v>
      </c>
    </row>
    <row r="215" spans="2:3" x14ac:dyDescent="0.25">
      <c r="B215" s="4">
        <v>42461</v>
      </c>
      <c r="C215" s="5">
        <v>104.13706000000001</v>
      </c>
    </row>
    <row r="216" spans="2:3" x14ac:dyDescent="0.25">
      <c r="B216" s="4">
        <v>42552</v>
      </c>
      <c r="C216" s="5">
        <v>104.25015</v>
      </c>
    </row>
    <row r="217" spans="2:3" x14ac:dyDescent="0.25">
      <c r="B217" s="4">
        <v>42644</v>
      </c>
      <c r="C217" s="5">
        <v>105.31835</v>
      </c>
    </row>
    <row r="218" spans="2:3" x14ac:dyDescent="0.25">
      <c r="B218" s="4">
        <v>42736</v>
      </c>
      <c r="C218" s="5">
        <v>103.61548999999999</v>
      </c>
    </row>
    <row r="219" spans="2:3" x14ac:dyDescent="0.25">
      <c r="B219" s="4">
        <v>42826</v>
      </c>
      <c r="C219" s="5">
        <v>102.69956000000001</v>
      </c>
    </row>
    <row r="220" spans="2:3" x14ac:dyDescent="0.25">
      <c r="B220" s="4">
        <v>42917</v>
      </c>
      <c r="C220" s="5">
        <v>103.50845</v>
      </c>
    </row>
    <row r="221" spans="2:3" x14ac:dyDescent="0.25">
      <c r="B221" s="4">
        <v>43009</v>
      </c>
      <c r="C221" s="5">
        <v>103.06686000000001</v>
      </c>
    </row>
    <row r="222" spans="2:3" x14ac:dyDescent="0.25">
      <c r="B222" s="4">
        <v>43101</v>
      </c>
      <c r="C222" s="5">
        <v>104.69589000000001</v>
      </c>
    </row>
    <row r="223" spans="2:3" x14ac:dyDescent="0.25">
      <c r="B223" s="4">
        <v>43191</v>
      </c>
      <c r="C223" s="5">
        <v>103.42847</v>
      </c>
    </row>
    <row r="224" spans="2:3" x14ac:dyDescent="0.25">
      <c r="B224" s="4">
        <v>43282</v>
      </c>
      <c r="C224" s="5">
        <v>104.14807999999999</v>
      </c>
    </row>
    <row r="225" spans="2:3" x14ac:dyDescent="0.25">
      <c r="B225" s="4">
        <v>43374</v>
      </c>
      <c r="C225" s="5">
        <v>105.57706</v>
      </c>
    </row>
    <row r="226" spans="2:3" x14ac:dyDescent="0.25">
      <c r="B226" s="4">
        <v>43466</v>
      </c>
      <c r="C226" s="5">
        <v>104.88672</v>
      </c>
    </row>
    <row r="227" spans="2:3" x14ac:dyDescent="0.25">
      <c r="B227" s="4">
        <v>43556</v>
      </c>
      <c r="C227" s="5">
        <v>103.44781999999999</v>
      </c>
    </row>
    <row r="228" spans="2:3" x14ac:dyDescent="0.25">
      <c r="B228" s="4">
        <v>43647</v>
      </c>
      <c r="C228" s="5">
        <v>105.64700999999999</v>
      </c>
    </row>
    <row r="229" spans="2:3" x14ac:dyDescent="0.25">
      <c r="B229" s="4">
        <v>43739</v>
      </c>
      <c r="C229" s="5">
        <v>106.94611</v>
      </c>
    </row>
    <row r="230" spans="2:3" x14ac:dyDescent="0.25">
      <c r="B230" s="4">
        <v>43831</v>
      </c>
      <c r="C230" s="5">
        <v>108.11143</v>
      </c>
    </row>
    <row r="231" spans="2:3" x14ac:dyDescent="0.25">
      <c r="B231" s="4">
        <v>43922</v>
      </c>
      <c r="C231" s="5">
        <v>135.93796</v>
      </c>
    </row>
    <row r="232" spans="2:3" x14ac:dyDescent="0.25">
      <c r="B232" s="4">
        <v>44013</v>
      </c>
      <c r="C232" s="5">
        <v>127.47024</v>
      </c>
    </row>
    <row r="233" spans="2:3" x14ac:dyDescent="0.25">
      <c r="B233" s="4">
        <v>44105</v>
      </c>
      <c r="C233" s="5">
        <v>129.19415000000001</v>
      </c>
    </row>
    <row r="234" spans="2:3" x14ac:dyDescent="0.25">
      <c r="B234" s="4">
        <v>44197</v>
      </c>
      <c r="C234" s="5">
        <v>127.65351</v>
      </c>
    </row>
    <row r="235" spans="2:3" x14ac:dyDescent="0.25">
      <c r="B235" s="4">
        <v>44287</v>
      </c>
      <c r="C235" s="5">
        <v>125.45397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76E42-789E-4EA6-AA8D-065E9ADD62AF}">
  <dimension ref="A1:F296"/>
  <sheetViews>
    <sheetView workbookViewId="0">
      <selection activeCell="B79" sqref="B79:B81"/>
    </sheetView>
  </sheetViews>
  <sheetFormatPr defaultRowHeight="15" x14ac:dyDescent="0.25"/>
  <cols>
    <col min="2" max="6" width="20.7109375" customWidth="1"/>
  </cols>
  <sheetData>
    <row r="1" spans="1:6" s="76" customFormat="1" x14ac:dyDescent="0.25">
      <c r="A1" s="76" t="s">
        <v>1308</v>
      </c>
    </row>
    <row r="2" spans="1:6" s="76" customFormat="1" x14ac:dyDescent="0.25"/>
    <row r="3" spans="1:6" s="76" customFormat="1" x14ac:dyDescent="0.25"/>
    <row r="4" spans="1:6" x14ac:dyDescent="0.25">
      <c r="A4" s="76"/>
      <c r="B4" s="76" t="s">
        <v>3</v>
      </c>
      <c r="C4" s="76"/>
      <c r="D4" s="76"/>
      <c r="E4" s="76"/>
      <c r="F4" s="76"/>
    </row>
    <row r="5" spans="1:6" x14ac:dyDescent="0.25">
      <c r="A5" s="76"/>
      <c r="B5" s="76" t="s">
        <v>4</v>
      </c>
      <c r="C5" s="76"/>
      <c r="D5" s="76"/>
      <c r="E5" s="76"/>
      <c r="F5" s="76"/>
    </row>
    <row r="6" spans="1:6" x14ac:dyDescent="0.25">
      <c r="A6" s="76"/>
      <c r="B6" s="76" t="s">
        <v>5</v>
      </c>
      <c r="C6" s="76"/>
      <c r="D6" s="76"/>
      <c r="E6" s="76"/>
      <c r="F6" s="76"/>
    </row>
    <row r="7" spans="1:6" x14ac:dyDescent="0.25">
      <c r="A7" s="76"/>
      <c r="B7" s="76" t="s">
        <v>6</v>
      </c>
      <c r="C7" s="76"/>
      <c r="D7" s="76"/>
      <c r="E7" s="76"/>
      <c r="F7" s="76"/>
    </row>
    <row r="8" spans="1:6" x14ac:dyDescent="0.25">
      <c r="A8" s="76"/>
      <c r="B8" s="76" t="s">
        <v>7</v>
      </c>
      <c r="C8" s="76"/>
      <c r="D8" s="76"/>
      <c r="E8" s="76"/>
      <c r="F8" s="76"/>
    </row>
    <row r="9" spans="1:6" x14ac:dyDescent="0.25">
      <c r="A9" s="76"/>
      <c r="B9" s="76" t="s">
        <v>8</v>
      </c>
      <c r="C9" s="76"/>
      <c r="D9" s="76"/>
      <c r="E9" s="76"/>
      <c r="F9" s="76"/>
    </row>
    <row r="10" spans="1:6" x14ac:dyDescent="0.25">
      <c r="A10" s="76"/>
      <c r="B10" s="76"/>
      <c r="C10" s="76"/>
      <c r="D10" s="76"/>
      <c r="E10" s="76"/>
      <c r="F10" s="76"/>
    </row>
    <row r="11" spans="1:6" x14ac:dyDescent="0.25">
      <c r="A11" s="76"/>
      <c r="B11" s="76" t="s">
        <v>59</v>
      </c>
      <c r="C11" s="76" t="s">
        <v>60</v>
      </c>
      <c r="D11" s="76"/>
      <c r="E11" s="76"/>
      <c r="F11" s="76"/>
    </row>
    <row r="12" spans="1:6" x14ac:dyDescent="0.25">
      <c r="A12" s="76"/>
      <c r="B12" s="76" t="s">
        <v>61</v>
      </c>
      <c r="C12" s="76" t="s">
        <v>62</v>
      </c>
      <c r="D12" s="76"/>
      <c r="E12" s="76"/>
      <c r="F12" s="76"/>
    </row>
    <row r="13" spans="1:6" s="76" customFormat="1" x14ac:dyDescent="0.25"/>
    <row r="14" spans="1:6" ht="45" x14ac:dyDescent="0.25">
      <c r="A14" s="76"/>
      <c r="B14" s="76"/>
      <c r="C14" s="74" t="s">
        <v>1309</v>
      </c>
      <c r="D14" s="74" t="s">
        <v>1310</v>
      </c>
      <c r="E14" s="76"/>
      <c r="F14" s="76"/>
    </row>
    <row r="15" spans="1:6" x14ac:dyDescent="0.25">
      <c r="A15" s="76"/>
      <c r="B15" s="76" t="s">
        <v>63</v>
      </c>
      <c r="C15" s="76"/>
      <c r="D15" s="76"/>
      <c r="E15" s="76"/>
      <c r="F15" s="76"/>
    </row>
    <row r="16" spans="1:6" x14ac:dyDescent="0.25">
      <c r="A16" s="76"/>
      <c r="B16" s="76" t="s">
        <v>12</v>
      </c>
      <c r="C16" s="76"/>
      <c r="D16" s="76"/>
      <c r="E16" s="76"/>
      <c r="F16" s="76"/>
    </row>
    <row r="17" spans="1:6" x14ac:dyDescent="0.25">
      <c r="A17" s="76">
        <v>1960</v>
      </c>
      <c r="B17" s="13">
        <v>21916</v>
      </c>
      <c r="C17" s="145">
        <v>4.1166666666666698</v>
      </c>
      <c r="D17" s="145">
        <v>2.5879249812478848</v>
      </c>
      <c r="E17" s="48"/>
      <c r="F17" s="76"/>
    </row>
    <row r="18" spans="1:6" x14ac:dyDescent="0.25">
      <c r="A18" s="76">
        <f>1+A17</f>
        <v>1961</v>
      </c>
      <c r="B18" s="13">
        <v>22282</v>
      </c>
      <c r="C18" s="145">
        <v>3.8824999999999998</v>
      </c>
      <c r="D18" s="145">
        <v>2.5751942745869218</v>
      </c>
      <c r="E18" s="47"/>
      <c r="F18" s="76"/>
    </row>
    <row r="19" spans="1:6" x14ac:dyDescent="0.25">
      <c r="A19" s="76">
        <f t="shared" ref="A19:A78" si="0">1+A18</f>
        <v>1962</v>
      </c>
      <c r="B19" s="13">
        <v>22647</v>
      </c>
      <c r="C19" s="145">
        <v>3.9458333333333302</v>
      </c>
      <c r="D19" s="145">
        <v>6.1515199217362699</v>
      </c>
      <c r="E19" s="47"/>
      <c r="F19" s="76"/>
    </row>
    <row r="20" spans="1:6" x14ac:dyDescent="0.25">
      <c r="A20" s="76">
        <f t="shared" si="0"/>
        <v>1963</v>
      </c>
      <c r="B20" s="13">
        <v>23012</v>
      </c>
      <c r="C20" s="145">
        <v>4.0025000000000004</v>
      </c>
      <c r="D20" s="145">
        <v>4.3487992880260098</v>
      </c>
      <c r="E20" s="47"/>
      <c r="F20" s="76"/>
    </row>
    <row r="21" spans="1:6" x14ac:dyDescent="0.25">
      <c r="A21" s="76">
        <f t="shared" si="0"/>
        <v>1964</v>
      </c>
      <c r="B21" s="13">
        <v>23377</v>
      </c>
      <c r="C21" s="145">
        <v>4.1866666666666701</v>
      </c>
      <c r="D21" s="145">
        <v>5.7681861769653748</v>
      </c>
      <c r="E21" s="47"/>
      <c r="F21" s="76"/>
    </row>
    <row r="22" spans="1:6" x14ac:dyDescent="0.25">
      <c r="A22" s="76">
        <f t="shared" si="0"/>
        <v>1965</v>
      </c>
      <c r="B22" s="13">
        <v>23743</v>
      </c>
      <c r="C22" s="145">
        <v>4.2824999999999998</v>
      </c>
      <c r="D22" s="145">
        <v>6.4863722843454443</v>
      </c>
      <c r="E22" s="47"/>
      <c r="F22" s="76"/>
    </row>
    <row r="23" spans="1:6" x14ac:dyDescent="0.25">
      <c r="A23" s="76">
        <f t="shared" si="0"/>
        <v>1966</v>
      </c>
      <c r="B23" s="13">
        <v>24108</v>
      </c>
      <c r="C23" s="145">
        <v>4.9233333333333302</v>
      </c>
      <c r="D23" s="145">
        <v>6.6288817363399284</v>
      </c>
      <c r="E23" s="47"/>
      <c r="F23" s="76"/>
    </row>
    <row r="24" spans="1:6" x14ac:dyDescent="0.25">
      <c r="A24" s="76">
        <f t="shared" si="0"/>
        <v>1967</v>
      </c>
      <c r="B24" s="13">
        <v>24473</v>
      </c>
      <c r="C24" s="145">
        <v>5.0733333333333297</v>
      </c>
      <c r="D24" s="145">
        <v>2.7429710225836352</v>
      </c>
      <c r="E24" s="47"/>
      <c r="F24" s="76"/>
    </row>
    <row r="25" spans="1:6" x14ac:dyDescent="0.25">
      <c r="A25" s="76">
        <f t="shared" si="0"/>
        <v>1968</v>
      </c>
      <c r="B25" s="13">
        <v>24838</v>
      </c>
      <c r="C25" s="145">
        <v>5.6458333333333304</v>
      </c>
      <c r="D25" s="145">
        <v>4.9142574934256604</v>
      </c>
      <c r="E25" s="47"/>
      <c r="F25" s="76"/>
    </row>
    <row r="26" spans="1:6" x14ac:dyDescent="0.25">
      <c r="A26" s="76">
        <f t="shared" si="0"/>
        <v>1969</v>
      </c>
      <c r="B26" s="13">
        <v>25204</v>
      </c>
      <c r="C26" s="145">
        <v>6.6708333333333298</v>
      </c>
      <c r="D26" s="145">
        <v>3.1338704417393974</v>
      </c>
      <c r="E26" s="47"/>
      <c r="F26" s="76"/>
    </row>
    <row r="27" spans="1:6" x14ac:dyDescent="0.25">
      <c r="A27" s="76">
        <f t="shared" si="0"/>
        <v>1970</v>
      </c>
      <c r="B27" s="13">
        <v>25569</v>
      </c>
      <c r="C27" s="145">
        <v>7.3483333333333301</v>
      </c>
      <c r="D27" s="145">
        <v>0.18591198483036753</v>
      </c>
      <c r="E27" s="47"/>
      <c r="F27" s="76"/>
    </row>
    <row r="28" spans="1:6" x14ac:dyDescent="0.25">
      <c r="A28" s="76">
        <f t="shared" si="0"/>
        <v>1971</v>
      </c>
      <c r="B28" s="13">
        <v>25934</v>
      </c>
      <c r="C28" s="145">
        <v>6.1591666666666702</v>
      </c>
      <c r="D28" s="145">
        <v>3.2942373656140975</v>
      </c>
      <c r="E28" s="47"/>
      <c r="F28" s="76"/>
    </row>
    <row r="29" spans="1:6" x14ac:dyDescent="0.25">
      <c r="A29" s="76">
        <f t="shared" si="0"/>
        <v>1972</v>
      </c>
      <c r="B29" s="13">
        <v>26299</v>
      </c>
      <c r="C29" s="145">
        <v>6.21</v>
      </c>
      <c r="D29" s="145">
        <v>5.2519182942859723</v>
      </c>
      <c r="E29" s="47"/>
      <c r="F29" s="76"/>
    </row>
    <row r="30" spans="1:6" x14ac:dyDescent="0.25">
      <c r="A30" s="76">
        <f t="shared" si="0"/>
        <v>1973</v>
      </c>
      <c r="B30" s="13">
        <v>26665</v>
      </c>
      <c r="C30" s="145">
        <v>6.8425000000000002</v>
      </c>
      <c r="D30" s="145">
        <v>5.6690980035319445</v>
      </c>
      <c r="E30" s="47"/>
      <c r="F30" s="76"/>
    </row>
    <row r="31" spans="1:6" x14ac:dyDescent="0.25">
      <c r="A31" s="76">
        <f t="shared" si="0"/>
        <v>1974</v>
      </c>
      <c r="B31" s="13">
        <v>27030</v>
      </c>
      <c r="C31" s="145">
        <v>7.5575000000000001</v>
      </c>
      <c r="D31" s="145">
        <v>-0.53602355134192947</v>
      </c>
      <c r="E31" s="47"/>
      <c r="F31" s="76"/>
    </row>
    <row r="32" spans="1:6" x14ac:dyDescent="0.25">
      <c r="A32" s="76">
        <f t="shared" si="0"/>
        <v>1975</v>
      </c>
      <c r="B32" s="13">
        <v>27395</v>
      </c>
      <c r="C32" s="145">
        <v>7.9874999999999998</v>
      </c>
      <c r="D32" s="145">
        <v>-0.19515191344897087</v>
      </c>
      <c r="E32" s="47"/>
      <c r="F32" s="76"/>
    </row>
    <row r="33" spans="1:6" x14ac:dyDescent="0.25">
      <c r="A33" s="76">
        <f t="shared" si="0"/>
        <v>1976</v>
      </c>
      <c r="B33" s="13">
        <v>27760</v>
      </c>
      <c r="C33" s="145">
        <v>7.6116666666666699</v>
      </c>
      <c r="D33" s="145">
        <v>5.3996053635696253</v>
      </c>
      <c r="E33" s="47"/>
      <c r="F33" s="76"/>
    </row>
    <row r="34" spans="1:6" x14ac:dyDescent="0.25">
      <c r="A34" s="76">
        <f t="shared" si="0"/>
        <v>1977</v>
      </c>
      <c r="B34" s="13">
        <v>28126</v>
      </c>
      <c r="C34" s="145">
        <v>7.4191666666666602</v>
      </c>
      <c r="D34" s="145">
        <v>4.6188036674743627</v>
      </c>
      <c r="E34" s="47"/>
      <c r="F34" s="76"/>
    </row>
    <row r="35" spans="1:6" x14ac:dyDescent="0.25">
      <c r="A35" s="76">
        <f t="shared" si="0"/>
        <v>1978</v>
      </c>
      <c r="B35" s="13">
        <v>28491</v>
      </c>
      <c r="C35" s="145">
        <v>8.41</v>
      </c>
      <c r="D35" s="145">
        <v>5.5247698614472647</v>
      </c>
      <c r="E35" s="47"/>
      <c r="F35" s="76"/>
    </row>
    <row r="36" spans="1:6" x14ac:dyDescent="0.25">
      <c r="A36" s="76">
        <f t="shared" si="0"/>
        <v>1979</v>
      </c>
      <c r="B36" s="13">
        <v>28856</v>
      </c>
      <c r="C36" s="145">
        <v>9.4425000000000008</v>
      </c>
      <c r="D36" s="145">
        <v>3.2103103093034346</v>
      </c>
      <c r="E36" s="47"/>
      <c r="F36" s="76"/>
    </row>
    <row r="37" spans="1:6" x14ac:dyDescent="0.25">
      <c r="A37" s="76">
        <f t="shared" si="0"/>
        <v>1980</v>
      </c>
      <c r="B37" s="13">
        <v>29221</v>
      </c>
      <c r="C37" s="145">
        <v>11.46</v>
      </c>
      <c r="D37" s="145">
        <v>-0.25430412328507734</v>
      </c>
      <c r="E37" s="47"/>
      <c r="F37" s="76"/>
    </row>
    <row r="38" spans="1:6" x14ac:dyDescent="0.25">
      <c r="A38" s="76">
        <f t="shared" si="0"/>
        <v>1981</v>
      </c>
      <c r="B38" s="13">
        <v>29587</v>
      </c>
      <c r="C38" s="145">
        <v>13.910833333333301</v>
      </c>
      <c r="D38" s="145">
        <v>2.5485866644843629</v>
      </c>
      <c r="E38" s="47"/>
      <c r="F38" s="76"/>
    </row>
    <row r="39" spans="1:6" x14ac:dyDescent="0.25">
      <c r="A39" s="76">
        <f t="shared" si="0"/>
        <v>1982</v>
      </c>
      <c r="B39" s="13">
        <v>29952</v>
      </c>
      <c r="C39" s="145">
        <v>13.001666666666701</v>
      </c>
      <c r="D39" s="145">
        <v>-1.7999986851513128</v>
      </c>
      <c r="E39" s="47"/>
      <c r="F39" s="76"/>
    </row>
    <row r="40" spans="1:6" x14ac:dyDescent="0.25">
      <c r="A40" s="76">
        <f t="shared" si="0"/>
        <v>1983</v>
      </c>
      <c r="B40" s="13">
        <v>30317</v>
      </c>
      <c r="C40" s="145">
        <v>11.105</v>
      </c>
      <c r="D40" s="145">
        <v>4.5842832817787507</v>
      </c>
      <c r="E40" s="47"/>
      <c r="F40" s="76"/>
    </row>
    <row r="41" spans="1:6" x14ac:dyDescent="0.25">
      <c r="A41" s="76">
        <f t="shared" si="0"/>
        <v>1984</v>
      </c>
      <c r="B41" s="13">
        <v>30682</v>
      </c>
      <c r="C41" s="145">
        <v>12.438333333333301</v>
      </c>
      <c r="D41" s="145">
        <v>7.2629021707206718</v>
      </c>
      <c r="E41" s="47"/>
      <c r="F41" s="76"/>
    </row>
    <row r="42" spans="1:6" x14ac:dyDescent="0.25">
      <c r="A42" s="76">
        <f t="shared" si="0"/>
        <v>1985</v>
      </c>
      <c r="B42" s="13">
        <v>31048</v>
      </c>
      <c r="C42" s="145">
        <v>10.623333333333299</v>
      </c>
      <c r="D42" s="145">
        <v>4.1710061037467216</v>
      </c>
      <c r="E42" s="47"/>
      <c r="F42" s="76"/>
    </row>
    <row r="43" spans="1:6" x14ac:dyDescent="0.25">
      <c r="A43" s="76">
        <f t="shared" si="0"/>
        <v>1986</v>
      </c>
      <c r="B43" s="13">
        <v>31413</v>
      </c>
      <c r="C43" s="145">
        <v>7.6825000000000001</v>
      </c>
      <c r="D43" s="145">
        <v>3.4686111826450952</v>
      </c>
      <c r="E43" s="47"/>
      <c r="F43" s="76"/>
    </row>
    <row r="44" spans="1:6" x14ac:dyDescent="0.25">
      <c r="A44" s="76">
        <f t="shared" si="0"/>
        <v>1987</v>
      </c>
      <c r="B44" s="13">
        <v>31778</v>
      </c>
      <c r="C44" s="145">
        <v>8.3841666666666601</v>
      </c>
      <c r="D44" s="145">
        <v>3.4550663221066475</v>
      </c>
      <c r="E44" s="47"/>
      <c r="F44" s="76"/>
    </row>
    <row r="45" spans="1:6" x14ac:dyDescent="0.25">
      <c r="A45" s="76">
        <f t="shared" si="0"/>
        <v>1988</v>
      </c>
      <c r="B45" s="13">
        <v>32143</v>
      </c>
      <c r="C45" s="145">
        <v>8.8458333333333403</v>
      </c>
      <c r="D45" s="145">
        <v>4.1796577883106627</v>
      </c>
      <c r="E45" s="47"/>
      <c r="F45" s="76"/>
    </row>
    <row r="46" spans="1:6" x14ac:dyDescent="0.25">
      <c r="A46" s="76">
        <f t="shared" si="0"/>
        <v>1989</v>
      </c>
      <c r="B46" s="13">
        <v>32509</v>
      </c>
      <c r="C46" s="145">
        <v>8.4983333333333295</v>
      </c>
      <c r="D46" s="145">
        <v>3.6788622793881069</v>
      </c>
      <c r="E46" s="47"/>
      <c r="F46" s="76"/>
    </row>
    <row r="47" spans="1:6" x14ac:dyDescent="0.25">
      <c r="A47" s="76">
        <f t="shared" si="0"/>
        <v>1990</v>
      </c>
      <c r="B47" s="13">
        <v>32874</v>
      </c>
      <c r="C47" s="145">
        <v>8.5500000000000007</v>
      </c>
      <c r="D47" s="145">
        <v>1.8910380332281136</v>
      </c>
      <c r="E47" s="47"/>
      <c r="F47" s="76"/>
    </row>
    <row r="48" spans="1:6" x14ac:dyDescent="0.25">
      <c r="A48" s="76">
        <f t="shared" si="0"/>
        <v>1991</v>
      </c>
      <c r="B48" s="13">
        <v>33239</v>
      </c>
      <c r="C48" s="145">
        <v>7.8583333333333298</v>
      </c>
      <c r="D48" s="145">
        <v>-0.10633554128299194</v>
      </c>
      <c r="E48" s="47"/>
      <c r="F48" s="76"/>
    </row>
    <row r="49" spans="1:6" x14ac:dyDescent="0.25">
      <c r="A49" s="76">
        <f t="shared" si="0"/>
        <v>1992</v>
      </c>
      <c r="B49" s="13">
        <v>33604</v>
      </c>
      <c r="C49" s="145">
        <v>7.01</v>
      </c>
      <c r="D49" s="145">
        <v>3.5191338620414179</v>
      </c>
      <c r="E49" s="47"/>
      <c r="F49" s="76"/>
    </row>
    <row r="50" spans="1:6" x14ac:dyDescent="0.25">
      <c r="A50" s="76">
        <f t="shared" si="0"/>
        <v>1993</v>
      </c>
      <c r="B50" s="13">
        <v>33970</v>
      </c>
      <c r="C50" s="145">
        <v>5.8733333333333304</v>
      </c>
      <c r="D50" s="145">
        <v>2.7551950997977324</v>
      </c>
      <c r="E50" s="47"/>
      <c r="F50" s="76"/>
    </row>
    <row r="51" spans="1:6" x14ac:dyDescent="0.25">
      <c r="A51" s="76">
        <f t="shared" si="0"/>
        <v>1994</v>
      </c>
      <c r="B51" s="13">
        <v>34335</v>
      </c>
      <c r="C51" s="145">
        <v>7.08</v>
      </c>
      <c r="D51" s="145">
        <v>4.0271585231686151</v>
      </c>
      <c r="E51" s="47"/>
      <c r="F51" s="76"/>
    </row>
    <row r="52" spans="1:6" x14ac:dyDescent="0.25">
      <c r="A52" s="76">
        <f t="shared" si="0"/>
        <v>1995</v>
      </c>
      <c r="B52" s="13">
        <v>34700</v>
      </c>
      <c r="C52" s="145">
        <v>6.58</v>
      </c>
      <c r="D52" s="145">
        <v>2.6889964827365951</v>
      </c>
      <c r="E52" s="47"/>
      <c r="F52" s="76"/>
    </row>
    <row r="53" spans="1:6" x14ac:dyDescent="0.25">
      <c r="A53" s="76">
        <f t="shared" si="0"/>
        <v>1996</v>
      </c>
      <c r="B53" s="13">
        <v>35065</v>
      </c>
      <c r="C53" s="145">
        <v>6.4383333333333299</v>
      </c>
      <c r="D53" s="145">
        <v>3.7686167247696396</v>
      </c>
      <c r="E53" s="47"/>
      <c r="F53" s="76"/>
    </row>
    <row r="54" spans="1:6" x14ac:dyDescent="0.25">
      <c r="A54" s="76">
        <f t="shared" si="0"/>
        <v>1997</v>
      </c>
      <c r="B54" s="13">
        <v>35431</v>
      </c>
      <c r="C54" s="145">
        <v>6.3525</v>
      </c>
      <c r="D54" s="145">
        <v>4.4459241383995174</v>
      </c>
      <c r="E54" s="47"/>
      <c r="F54" s="76"/>
    </row>
    <row r="55" spans="1:6" x14ac:dyDescent="0.25">
      <c r="A55" s="76">
        <f t="shared" si="0"/>
        <v>1998</v>
      </c>
      <c r="B55" s="13">
        <v>35796</v>
      </c>
      <c r="C55" s="145">
        <v>5.2641666666666698</v>
      </c>
      <c r="D55" s="145">
        <v>4.4820105305340521</v>
      </c>
      <c r="E55" s="47"/>
      <c r="F55" s="76"/>
    </row>
    <row r="56" spans="1:6" x14ac:dyDescent="0.25">
      <c r="A56" s="76">
        <f t="shared" si="0"/>
        <v>1999</v>
      </c>
      <c r="B56" s="13">
        <v>36161</v>
      </c>
      <c r="C56" s="145">
        <v>5.6366666666666703</v>
      </c>
      <c r="D56" s="145">
        <v>4.7943053330716126</v>
      </c>
      <c r="E56" s="47"/>
      <c r="F56" s="76"/>
    </row>
    <row r="57" spans="1:6" x14ac:dyDescent="0.25">
      <c r="A57" s="76">
        <f t="shared" si="0"/>
        <v>2000</v>
      </c>
      <c r="B57" s="13">
        <v>36526</v>
      </c>
      <c r="C57" s="145">
        <v>6.0291666666666703</v>
      </c>
      <c r="D57" s="145">
        <v>4.0865858988099077</v>
      </c>
      <c r="E57" s="47"/>
      <c r="F57" s="76"/>
    </row>
    <row r="58" spans="1:6" x14ac:dyDescent="0.25">
      <c r="A58" s="76">
        <f t="shared" si="0"/>
        <v>2001</v>
      </c>
      <c r="B58" s="13">
        <v>36892</v>
      </c>
      <c r="C58" s="145">
        <v>5.0175000000000001</v>
      </c>
      <c r="D58" s="145">
        <v>0.96136760181706327</v>
      </c>
      <c r="E58" s="47"/>
      <c r="F58" s="76"/>
    </row>
    <row r="59" spans="1:6" x14ac:dyDescent="0.25">
      <c r="A59" s="76">
        <f t="shared" si="0"/>
        <v>2002</v>
      </c>
      <c r="B59" s="13">
        <v>37257</v>
      </c>
      <c r="C59" s="145">
        <v>4.6108333333333302</v>
      </c>
      <c r="D59" s="145">
        <v>1.6959130312799899</v>
      </c>
      <c r="E59" s="47"/>
      <c r="F59" s="76"/>
    </row>
    <row r="60" spans="1:6" x14ac:dyDescent="0.25">
      <c r="A60" s="76">
        <f t="shared" si="0"/>
        <v>2003</v>
      </c>
      <c r="B60" s="13">
        <v>37622</v>
      </c>
      <c r="C60" s="145">
        <v>4.0149999999999997</v>
      </c>
      <c r="D60" s="145">
        <v>2.7920418509938552</v>
      </c>
      <c r="E60" s="47"/>
      <c r="F60" s="76"/>
    </row>
    <row r="61" spans="1:6" x14ac:dyDescent="0.25">
      <c r="A61" s="76">
        <f t="shared" si="0"/>
        <v>2004</v>
      </c>
      <c r="B61" s="13">
        <v>37987</v>
      </c>
      <c r="C61" s="145">
        <v>4.2741666666666696</v>
      </c>
      <c r="D61" s="145">
        <v>3.8586984301815077</v>
      </c>
      <c r="E61" s="47"/>
      <c r="F61" s="76"/>
    </row>
    <row r="62" spans="1:6" x14ac:dyDescent="0.25">
      <c r="A62" s="76">
        <f t="shared" si="0"/>
        <v>2005</v>
      </c>
      <c r="B62" s="13">
        <v>38353</v>
      </c>
      <c r="C62" s="145">
        <v>4.29</v>
      </c>
      <c r="D62" s="145">
        <v>3.4865936118739222</v>
      </c>
      <c r="E62" s="47"/>
      <c r="F62" s="76"/>
    </row>
    <row r="63" spans="1:6" x14ac:dyDescent="0.25">
      <c r="A63" s="76">
        <f t="shared" si="0"/>
        <v>2006</v>
      </c>
      <c r="B63" s="13">
        <v>38718</v>
      </c>
      <c r="C63" s="145">
        <v>4.7916666666666696</v>
      </c>
      <c r="D63" s="145">
        <v>2.7848299333355877</v>
      </c>
      <c r="E63" s="47"/>
      <c r="F63" s="76"/>
    </row>
    <row r="64" spans="1:6" x14ac:dyDescent="0.25">
      <c r="A64" s="76">
        <f t="shared" si="0"/>
        <v>2007</v>
      </c>
      <c r="B64" s="13">
        <v>39083</v>
      </c>
      <c r="C64" s="145">
        <v>4.62916666666667</v>
      </c>
      <c r="D64" s="145">
        <v>2.0096999945962999</v>
      </c>
      <c r="E64" s="47"/>
      <c r="F64" s="76"/>
    </row>
    <row r="65" spans="1:6" x14ac:dyDescent="0.25">
      <c r="A65" s="76">
        <f t="shared" si="0"/>
        <v>2008</v>
      </c>
      <c r="B65" s="13">
        <v>39448</v>
      </c>
      <c r="C65" s="145">
        <v>3.6666666666666701</v>
      </c>
      <c r="D65" s="145">
        <v>0.13219966975566277</v>
      </c>
      <c r="E65" s="47"/>
      <c r="F65" s="76"/>
    </row>
    <row r="66" spans="1:6" x14ac:dyDescent="0.25">
      <c r="A66" s="76">
        <f t="shared" si="0"/>
        <v>2009</v>
      </c>
      <c r="B66" s="13">
        <v>39814</v>
      </c>
      <c r="C66" s="145">
        <v>3.2566666666666699</v>
      </c>
      <c r="D66" s="145">
        <v>-2.5834786606277897</v>
      </c>
      <c r="E66" s="47"/>
      <c r="F66" s="76"/>
    </row>
    <row r="67" spans="1:6" x14ac:dyDescent="0.25">
      <c r="A67" s="76">
        <f t="shared" si="0"/>
        <v>2010</v>
      </c>
      <c r="B67" s="13">
        <v>40179</v>
      </c>
      <c r="C67" s="145">
        <v>3.2141666666666699</v>
      </c>
      <c r="D67" s="145">
        <v>2.7083921452940753</v>
      </c>
      <c r="E67" s="47"/>
      <c r="F67" s="76"/>
    </row>
    <row r="68" spans="1:6" x14ac:dyDescent="0.25">
      <c r="A68" s="76">
        <f t="shared" si="0"/>
        <v>2011</v>
      </c>
      <c r="B68" s="13">
        <v>40544</v>
      </c>
      <c r="C68" s="145">
        <v>2.7858333333333301</v>
      </c>
      <c r="D68" s="145">
        <v>1.5523564079343193</v>
      </c>
      <c r="E68" s="47"/>
      <c r="F68" s="76"/>
    </row>
    <row r="69" spans="1:6" x14ac:dyDescent="0.25">
      <c r="A69" s="76">
        <f t="shared" si="0"/>
        <v>2012</v>
      </c>
      <c r="B69" s="13">
        <v>40909</v>
      </c>
      <c r="C69" s="145">
        <v>1.8025</v>
      </c>
      <c r="D69" s="145">
        <v>2.2831882425499423</v>
      </c>
      <c r="E69" s="47"/>
      <c r="F69" s="76"/>
    </row>
    <row r="70" spans="1:6" x14ac:dyDescent="0.25">
      <c r="A70" s="76">
        <f t="shared" si="0"/>
        <v>2013</v>
      </c>
      <c r="B70" s="13">
        <v>41275</v>
      </c>
      <c r="C70" s="145">
        <v>2.35083333333333</v>
      </c>
      <c r="D70" s="145">
        <v>1.8410914958776325</v>
      </c>
      <c r="E70" s="47"/>
      <c r="F70" s="76"/>
    </row>
    <row r="71" spans="1:6" x14ac:dyDescent="0.25">
      <c r="A71" s="76">
        <f t="shared" si="0"/>
        <v>2014</v>
      </c>
      <c r="B71" s="13">
        <v>41640</v>
      </c>
      <c r="C71" s="145">
        <v>2.5408333333333299</v>
      </c>
      <c r="D71" s="145">
        <v>2.2853179047705678</v>
      </c>
      <c r="E71" s="47"/>
      <c r="F71" s="76"/>
    </row>
    <row r="72" spans="1:6" x14ac:dyDescent="0.25">
      <c r="A72" s="76">
        <f t="shared" si="0"/>
        <v>2015</v>
      </c>
      <c r="B72" s="13">
        <v>42005</v>
      </c>
      <c r="C72" s="145">
        <v>2.1358333333333301</v>
      </c>
      <c r="D72" s="145">
        <v>2.7146025044673348</v>
      </c>
      <c r="E72" s="47"/>
      <c r="F72" s="76"/>
    </row>
    <row r="73" spans="1:6" x14ac:dyDescent="0.25">
      <c r="A73" s="76">
        <f t="shared" si="0"/>
        <v>2016</v>
      </c>
      <c r="B73" s="13">
        <v>42370</v>
      </c>
      <c r="C73" s="145">
        <v>1.8416666666666699</v>
      </c>
      <c r="D73" s="145">
        <v>1.6670651639294876</v>
      </c>
      <c r="E73" s="47"/>
      <c r="F73" s="76"/>
    </row>
    <row r="74" spans="1:6" x14ac:dyDescent="0.25">
      <c r="A74" s="76">
        <f t="shared" si="0"/>
        <v>2017</v>
      </c>
      <c r="B74" s="13">
        <v>42736</v>
      </c>
      <c r="C74" s="145">
        <v>2.33</v>
      </c>
      <c r="D74" s="145">
        <v>2.2541114181874149</v>
      </c>
      <c r="E74" s="47"/>
      <c r="F74" s="76"/>
    </row>
    <row r="75" spans="1:6" x14ac:dyDescent="0.25">
      <c r="A75" s="76">
        <f t="shared" si="0"/>
        <v>2018</v>
      </c>
      <c r="B75" s="13">
        <v>43101</v>
      </c>
      <c r="C75" s="145">
        <v>2.91</v>
      </c>
      <c r="D75" s="145">
        <v>2.9212417934919825</v>
      </c>
      <c r="E75" s="47"/>
      <c r="F75" s="76"/>
    </row>
    <row r="76" spans="1:6" x14ac:dyDescent="0.25">
      <c r="A76" s="76">
        <f t="shared" si="0"/>
        <v>2019</v>
      </c>
      <c r="B76" s="13">
        <v>43466</v>
      </c>
      <c r="C76" s="145">
        <v>2.1441666666666701</v>
      </c>
      <c r="D76" s="145">
        <v>2.28805747066543</v>
      </c>
      <c r="E76" s="47"/>
      <c r="F76" s="76"/>
    </row>
    <row r="77" spans="1:6" x14ac:dyDescent="0.25">
      <c r="A77" s="76">
        <f t="shared" si="0"/>
        <v>2020</v>
      </c>
      <c r="B77" s="13">
        <v>43831</v>
      </c>
      <c r="C77" s="145">
        <v>0.894166666666666</v>
      </c>
      <c r="D77" s="145">
        <v>-3.4008433729735899</v>
      </c>
      <c r="E77" s="47"/>
      <c r="F77" s="76"/>
    </row>
    <row r="78" spans="1:6" x14ac:dyDescent="0.25">
      <c r="A78" s="76">
        <f t="shared" si="0"/>
        <v>2021</v>
      </c>
      <c r="B78" s="13">
        <v>44197</v>
      </c>
      <c r="C78" s="145">
        <v>1.4424999999999999</v>
      </c>
      <c r="D78" s="145">
        <v>5.8191273048718939</v>
      </c>
      <c r="E78" s="47"/>
      <c r="F78" s="76"/>
    </row>
    <row r="79" spans="1:6" x14ac:dyDescent="0.25">
      <c r="A79" s="76"/>
      <c r="B79" s="13"/>
      <c r="C79" s="76"/>
      <c r="D79" s="76"/>
      <c r="E79" s="76"/>
      <c r="F79" s="76"/>
    </row>
    <row r="80" spans="1:6" x14ac:dyDescent="0.25">
      <c r="A80" s="76"/>
      <c r="B80" s="13"/>
      <c r="C80" s="76"/>
      <c r="D80" s="76"/>
      <c r="E80" s="76"/>
      <c r="F80" s="76"/>
    </row>
    <row r="81" spans="1:6" x14ac:dyDescent="0.25">
      <c r="A81" s="76"/>
      <c r="B81" s="13"/>
      <c r="C81" s="76"/>
      <c r="D81" s="76"/>
      <c r="E81" s="76"/>
      <c r="F81" s="76"/>
    </row>
    <row r="82" spans="1:6" x14ac:dyDescent="0.25">
      <c r="A82" s="76"/>
      <c r="B82" s="76"/>
      <c r="C82" s="76"/>
      <c r="D82" s="76"/>
      <c r="E82" s="76"/>
      <c r="F82" s="76"/>
    </row>
    <row r="83" spans="1:6" x14ac:dyDescent="0.25">
      <c r="A83" s="76"/>
      <c r="B83" s="76"/>
      <c r="C83" s="76"/>
      <c r="D83" s="76"/>
      <c r="E83" s="76"/>
      <c r="F83" s="76"/>
    </row>
    <row r="84" spans="1:6" x14ac:dyDescent="0.25">
      <c r="A84" s="76"/>
      <c r="B84" s="76"/>
      <c r="C84" s="76"/>
      <c r="D84" s="76"/>
      <c r="E84" s="76"/>
      <c r="F84" s="76"/>
    </row>
    <row r="85" spans="1:6" x14ac:dyDescent="0.25">
      <c r="A85" s="76"/>
      <c r="B85" s="76"/>
      <c r="C85" s="76"/>
      <c r="D85" s="76"/>
      <c r="E85" s="76"/>
      <c r="F85" s="76"/>
    </row>
    <row r="86" spans="1:6" x14ac:dyDescent="0.25">
      <c r="A86" s="76"/>
      <c r="B86" s="76"/>
      <c r="C86" s="76"/>
      <c r="D86" s="76"/>
      <c r="E86" s="76"/>
      <c r="F86" s="76"/>
    </row>
    <row r="87" spans="1:6" x14ac:dyDescent="0.25">
      <c r="A87" s="76"/>
      <c r="B87" s="76"/>
      <c r="C87" s="76"/>
      <c r="D87" s="76"/>
      <c r="E87" s="76"/>
      <c r="F87" s="76"/>
    </row>
    <row r="88" spans="1:6" x14ac:dyDescent="0.25">
      <c r="A88" s="76"/>
      <c r="B88" s="76"/>
      <c r="C88" s="76"/>
      <c r="D88" s="76"/>
      <c r="E88" s="76"/>
      <c r="F88" s="76"/>
    </row>
    <row r="89" spans="1:6" x14ac:dyDescent="0.25">
      <c r="A89" s="76"/>
      <c r="B89" s="76"/>
      <c r="C89" s="76"/>
      <c r="D89" s="76"/>
      <c r="E89" s="76"/>
      <c r="F89" s="76"/>
    </row>
    <row r="90" spans="1:6" x14ac:dyDescent="0.25">
      <c r="A90" s="76"/>
      <c r="B90" s="76"/>
      <c r="C90" s="76"/>
      <c r="D90" s="76"/>
      <c r="E90" s="76"/>
      <c r="F90" s="76"/>
    </row>
    <row r="91" spans="1:6" x14ac:dyDescent="0.25">
      <c r="A91" s="76"/>
      <c r="B91" s="76"/>
      <c r="C91" s="76"/>
      <c r="D91" s="76"/>
      <c r="E91" s="76"/>
      <c r="F91" s="76"/>
    </row>
    <row r="92" spans="1:6" x14ac:dyDescent="0.25">
      <c r="A92" s="76"/>
      <c r="B92" s="76"/>
      <c r="C92" s="76"/>
      <c r="D92" s="76"/>
      <c r="E92" s="76"/>
      <c r="F92" s="76"/>
    </row>
    <row r="93" spans="1:6" x14ac:dyDescent="0.25">
      <c r="A93" s="76"/>
      <c r="B93" s="76"/>
      <c r="C93" s="76"/>
      <c r="D93" s="76"/>
      <c r="E93" s="76"/>
      <c r="F93" s="76"/>
    </row>
    <row r="94" spans="1:6" x14ac:dyDescent="0.25">
      <c r="A94" s="76"/>
      <c r="B94" s="76"/>
      <c r="C94" s="76"/>
      <c r="D94" s="76"/>
      <c r="E94" s="76"/>
      <c r="F94" s="76"/>
    </row>
    <row r="95" spans="1:6" x14ac:dyDescent="0.25">
      <c r="A95" s="76"/>
      <c r="B95" s="76"/>
      <c r="C95" s="76"/>
      <c r="D95" s="76"/>
      <c r="E95" s="76"/>
      <c r="F95" s="76"/>
    </row>
    <row r="96" spans="1:6" x14ac:dyDescent="0.25">
      <c r="A96" s="76"/>
      <c r="B96" s="76"/>
      <c r="C96" s="76"/>
      <c r="D96" s="76"/>
      <c r="E96" s="76"/>
      <c r="F96" s="76"/>
    </row>
    <row r="97" spans="1:6" x14ac:dyDescent="0.25">
      <c r="A97" s="76"/>
      <c r="B97" s="76"/>
      <c r="C97" s="76"/>
      <c r="D97" s="76"/>
      <c r="E97" s="76"/>
      <c r="F97" s="76"/>
    </row>
    <row r="98" spans="1:6" x14ac:dyDescent="0.25">
      <c r="A98" s="76"/>
      <c r="B98" s="76"/>
      <c r="C98" s="76"/>
      <c r="D98" s="76"/>
      <c r="E98" s="76"/>
      <c r="F98" s="76"/>
    </row>
    <row r="99" spans="1:6" x14ac:dyDescent="0.25">
      <c r="A99" s="76"/>
      <c r="B99" s="76"/>
      <c r="C99" s="76"/>
      <c r="D99" s="76"/>
      <c r="E99" s="76"/>
      <c r="F99" s="76"/>
    </row>
    <row r="100" spans="1:6" x14ac:dyDescent="0.25">
      <c r="A100" s="76"/>
      <c r="B100" s="76"/>
      <c r="C100" s="76"/>
      <c r="D100" s="76"/>
      <c r="E100" s="76"/>
      <c r="F100" s="76"/>
    </row>
    <row r="101" spans="1:6" x14ac:dyDescent="0.25">
      <c r="A101" s="76"/>
      <c r="B101" s="76"/>
      <c r="C101" s="76"/>
      <c r="D101" s="76"/>
      <c r="E101" s="76"/>
      <c r="F101" s="76"/>
    </row>
    <row r="102" spans="1:6" x14ac:dyDescent="0.25">
      <c r="A102" s="76"/>
      <c r="B102" s="76"/>
      <c r="C102" s="76"/>
      <c r="D102" s="76"/>
      <c r="E102" s="76"/>
      <c r="F102" s="76"/>
    </row>
    <row r="103" spans="1:6" x14ac:dyDescent="0.25">
      <c r="A103" s="76"/>
      <c r="B103" s="76"/>
      <c r="C103" s="76"/>
      <c r="D103" s="76"/>
      <c r="E103" s="76"/>
      <c r="F103" s="76"/>
    </row>
    <row r="104" spans="1:6" x14ac:dyDescent="0.25">
      <c r="A104" s="76"/>
      <c r="B104" s="76"/>
      <c r="C104" s="76"/>
      <c r="D104" s="76"/>
      <c r="E104" s="76"/>
      <c r="F104" s="76"/>
    </row>
    <row r="105" spans="1:6" x14ac:dyDescent="0.25">
      <c r="A105" s="76"/>
      <c r="B105" s="76"/>
      <c r="C105" s="76"/>
      <c r="D105" s="76"/>
      <c r="E105" s="76"/>
      <c r="F105" s="76"/>
    </row>
    <row r="106" spans="1:6" x14ac:dyDescent="0.25">
      <c r="A106" s="76"/>
      <c r="B106" s="76"/>
      <c r="C106" s="76"/>
      <c r="D106" s="76"/>
      <c r="E106" s="76"/>
      <c r="F106" s="76"/>
    </row>
    <row r="107" spans="1:6" x14ac:dyDescent="0.25">
      <c r="A107" s="76"/>
      <c r="B107" s="76"/>
      <c r="C107" s="76"/>
      <c r="D107" s="76"/>
      <c r="E107" s="76"/>
      <c r="F107" s="76"/>
    </row>
    <row r="108" spans="1:6" x14ac:dyDescent="0.25">
      <c r="A108" s="76"/>
      <c r="B108" s="76"/>
      <c r="C108" s="76"/>
      <c r="D108" s="76"/>
      <c r="E108" s="76"/>
      <c r="F108" s="76"/>
    </row>
    <row r="109" spans="1:6" x14ac:dyDescent="0.25">
      <c r="A109" s="76"/>
      <c r="B109" s="76"/>
      <c r="C109" s="76"/>
      <c r="D109" s="76"/>
      <c r="E109" s="76"/>
      <c r="F109" s="76"/>
    </row>
    <row r="110" spans="1:6" x14ac:dyDescent="0.25">
      <c r="A110" s="76"/>
      <c r="B110" s="76"/>
      <c r="C110" s="76"/>
      <c r="D110" s="76"/>
      <c r="E110" s="76"/>
      <c r="F110" s="76"/>
    </row>
    <row r="111" spans="1:6" x14ac:dyDescent="0.25">
      <c r="A111" s="76"/>
      <c r="B111" s="76"/>
      <c r="C111" s="76"/>
      <c r="D111" s="76"/>
      <c r="E111" s="76"/>
      <c r="F111" s="76"/>
    </row>
    <row r="112" spans="1:6" x14ac:dyDescent="0.25">
      <c r="A112" s="76"/>
      <c r="B112" s="76"/>
      <c r="C112" s="76"/>
      <c r="D112" s="76"/>
      <c r="E112" s="76"/>
      <c r="F112" s="76"/>
    </row>
    <row r="113" spans="1:6" x14ac:dyDescent="0.25">
      <c r="A113" s="76"/>
      <c r="B113" s="76"/>
      <c r="C113" s="76"/>
      <c r="D113" s="76"/>
      <c r="E113" s="76"/>
      <c r="F113" s="76"/>
    </row>
    <row r="114" spans="1:6" x14ac:dyDescent="0.25">
      <c r="A114" s="76"/>
      <c r="B114" s="76"/>
      <c r="C114" s="76"/>
      <c r="D114" s="76"/>
      <c r="E114" s="76"/>
      <c r="F114" s="76"/>
    </row>
    <row r="115" spans="1:6" x14ac:dyDescent="0.25">
      <c r="A115" s="76"/>
      <c r="B115" s="76"/>
      <c r="C115" s="76"/>
      <c r="D115" s="76"/>
      <c r="E115" s="76"/>
      <c r="F115" s="76"/>
    </row>
    <row r="116" spans="1:6" x14ac:dyDescent="0.25">
      <c r="A116" s="76"/>
      <c r="B116" s="76"/>
      <c r="C116" s="76"/>
      <c r="D116" s="76"/>
      <c r="E116" s="76"/>
      <c r="F116" s="76"/>
    </row>
    <row r="117" spans="1:6" x14ac:dyDescent="0.25">
      <c r="A117" s="76"/>
      <c r="B117" s="76"/>
      <c r="C117" s="76"/>
      <c r="D117" s="76"/>
      <c r="E117" s="76"/>
      <c r="F117" s="76"/>
    </row>
    <row r="118" spans="1:6" x14ac:dyDescent="0.25">
      <c r="A118" s="76"/>
      <c r="B118" s="76"/>
      <c r="C118" s="76"/>
      <c r="D118" s="76"/>
      <c r="E118" s="76"/>
      <c r="F118" s="76"/>
    </row>
    <row r="119" spans="1:6" x14ac:dyDescent="0.25">
      <c r="A119" s="76"/>
      <c r="B119" s="76"/>
      <c r="C119" s="76"/>
      <c r="D119" s="76"/>
      <c r="E119" s="76"/>
      <c r="F119" s="76"/>
    </row>
    <row r="120" spans="1:6" x14ac:dyDescent="0.25">
      <c r="A120" s="76"/>
      <c r="B120" s="76"/>
      <c r="C120" s="76"/>
      <c r="D120" s="76"/>
      <c r="E120" s="76"/>
      <c r="F120" s="76"/>
    </row>
    <row r="121" spans="1:6" x14ac:dyDescent="0.25">
      <c r="A121" s="76"/>
      <c r="B121" s="76"/>
      <c r="C121" s="76"/>
      <c r="D121" s="76"/>
      <c r="E121" s="76"/>
      <c r="F121" s="76"/>
    </row>
    <row r="122" spans="1:6" x14ac:dyDescent="0.25">
      <c r="A122" s="76"/>
      <c r="B122" s="76"/>
      <c r="C122" s="76"/>
      <c r="D122" s="76"/>
      <c r="E122" s="76"/>
      <c r="F122" s="76"/>
    </row>
    <row r="123" spans="1:6" x14ac:dyDescent="0.25">
      <c r="A123" s="76"/>
      <c r="B123" s="76"/>
      <c r="C123" s="76"/>
      <c r="D123" s="76"/>
      <c r="E123" s="76"/>
      <c r="F123" s="76"/>
    </row>
    <row r="124" spans="1:6" x14ac:dyDescent="0.25">
      <c r="A124" s="76"/>
      <c r="B124" s="76"/>
      <c r="C124" s="76"/>
      <c r="D124" s="76"/>
      <c r="E124" s="76"/>
      <c r="F124" s="76"/>
    </row>
    <row r="125" spans="1:6" x14ac:dyDescent="0.25">
      <c r="A125" s="76"/>
      <c r="B125" s="76"/>
      <c r="C125" s="76"/>
      <c r="D125" s="76"/>
      <c r="E125" s="76"/>
      <c r="F125" s="76"/>
    </row>
    <row r="126" spans="1:6" x14ac:dyDescent="0.25">
      <c r="A126" s="76"/>
      <c r="B126" s="76"/>
      <c r="C126" s="76"/>
      <c r="D126" s="76"/>
      <c r="E126" s="76"/>
      <c r="F126" s="76"/>
    </row>
    <row r="127" spans="1:6" x14ac:dyDescent="0.25">
      <c r="A127" s="76"/>
      <c r="B127" s="76"/>
      <c r="C127" s="76"/>
      <c r="D127" s="76"/>
      <c r="E127" s="76"/>
      <c r="F127" s="76"/>
    </row>
    <row r="128" spans="1:6" x14ac:dyDescent="0.25">
      <c r="A128" s="76"/>
      <c r="B128" s="76"/>
      <c r="C128" s="76"/>
      <c r="D128" s="76"/>
      <c r="E128" s="76"/>
      <c r="F128" s="76"/>
    </row>
    <row r="129" spans="1:6" x14ac:dyDescent="0.25">
      <c r="A129" s="76"/>
      <c r="B129" s="76"/>
      <c r="C129" s="76"/>
      <c r="D129" s="76"/>
      <c r="E129" s="76"/>
      <c r="F129" s="76"/>
    </row>
    <row r="130" spans="1:6" x14ac:dyDescent="0.25">
      <c r="A130" s="76"/>
      <c r="B130" s="76"/>
      <c r="C130" s="76"/>
      <c r="D130" s="76"/>
      <c r="E130" s="76"/>
      <c r="F130" s="76"/>
    </row>
    <row r="131" spans="1:6" x14ac:dyDescent="0.25">
      <c r="A131" s="76"/>
      <c r="B131" s="76"/>
      <c r="C131" s="76"/>
      <c r="D131" s="76"/>
      <c r="E131" s="76"/>
      <c r="F131" s="76"/>
    </row>
    <row r="132" spans="1:6" x14ac:dyDescent="0.25">
      <c r="A132" s="76"/>
      <c r="B132" s="76"/>
      <c r="C132" s="76"/>
      <c r="D132" s="76"/>
      <c r="E132" s="76"/>
      <c r="F132" s="76"/>
    </row>
    <row r="133" spans="1:6" x14ac:dyDescent="0.25">
      <c r="A133" s="76"/>
      <c r="B133" s="76"/>
      <c r="C133" s="76"/>
      <c r="D133" s="76"/>
      <c r="E133" s="76"/>
      <c r="F133" s="76"/>
    </row>
    <row r="134" spans="1:6" x14ac:dyDescent="0.25">
      <c r="A134" s="76"/>
      <c r="B134" s="76"/>
      <c r="C134" s="76"/>
      <c r="D134" s="76"/>
      <c r="E134" s="76"/>
      <c r="F134" s="76"/>
    </row>
    <row r="135" spans="1:6" x14ac:dyDescent="0.25">
      <c r="A135" s="76"/>
      <c r="B135" s="76"/>
      <c r="C135" s="76"/>
      <c r="D135" s="76"/>
      <c r="E135" s="76"/>
      <c r="F135" s="76"/>
    </row>
    <row r="136" spans="1:6" x14ac:dyDescent="0.25">
      <c r="A136" s="76"/>
      <c r="B136" s="76"/>
      <c r="C136" s="76"/>
      <c r="D136" s="76"/>
      <c r="E136" s="76"/>
      <c r="F136" s="76"/>
    </row>
    <row r="137" spans="1:6" x14ac:dyDescent="0.25">
      <c r="A137" s="76"/>
      <c r="B137" s="76"/>
      <c r="C137" s="76"/>
      <c r="D137" s="76"/>
      <c r="E137" s="76"/>
      <c r="F137" s="76"/>
    </row>
    <row r="138" spans="1:6" x14ac:dyDescent="0.25">
      <c r="A138" s="76"/>
      <c r="B138" s="76"/>
      <c r="C138" s="76"/>
      <c r="D138" s="76"/>
      <c r="E138" s="76"/>
      <c r="F138" s="76"/>
    </row>
    <row r="139" spans="1:6" x14ac:dyDescent="0.25">
      <c r="A139" s="76"/>
      <c r="B139" s="76"/>
      <c r="C139" s="76"/>
      <c r="D139" s="76"/>
      <c r="E139" s="76"/>
      <c r="F139" s="76"/>
    </row>
    <row r="140" spans="1:6" x14ac:dyDescent="0.25">
      <c r="A140" s="76"/>
      <c r="B140" s="76"/>
      <c r="C140" s="76"/>
      <c r="D140" s="76"/>
      <c r="E140" s="76"/>
      <c r="F140" s="76"/>
    </row>
    <row r="141" spans="1:6" x14ac:dyDescent="0.25">
      <c r="A141" s="76"/>
      <c r="B141" s="76"/>
      <c r="C141" s="76"/>
      <c r="D141" s="76"/>
      <c r="E141" s="76"/>
      <c r="F141" s="76"/>
    </row>
    <row r="142" spans="1:6" x14ac:dyDescent="0.25">
      <c r="A142" s="76"/>
      <c r="B142" s="76"/>
      <c r="C142" s="76"/>
      <c r="D142" s="76"/>
      <c r="E142" s="76"/>
      <c r="F142" s="76"/>
    </row>
    <row r="143" spans="1:6" x14ac:dyDescent="0.25">
      <c r="A143" s="76"/>
      <c r="B143" s="76"/>
      <c r="C143" s="76"/>
      <c r="D143" s="76"/>
      <c r="E143" s="76"/>
      <c r="F143" s="76"/>
    </row>
    <row r="144" spans="1:6" x14ac:dyDescent="0.25">
      <c r="A144" s="76"/>
      <c r="B144" s="76"/>
      <c r="C144" s="76"/>
      <c r="D144" s="76"/>
      <c r="E144" s="76"/>
      <c r="F144" s="76"/>
    </row>
    <row r="145" spans="1:6" x14ac:dyDescent="0.25">
      <c r="A145" s="76"/>
      <c r="B145" s="76"/>
      <c r="C145" s="76"/>
      <c r="D145" s="76"/>
      <c r="E145" s="76"/>
      <c r="F145" s="76"/>
    </row>
    <row r="146" spans="1:6" x14ac:dyDescent="0.25">
      <c r="A146" s="76"/>
      <c r="B146" s="76"/>
      <c r="C146" s="76"/>
      <c r="D146" s="76"/>
      <c r="E146" s="76"/>
      <c r="F146" s="76"/>
    </row>
    <row r="147" spans="1:6" x14ac:dyDescent="0.25">
      <c r="A147" s="76"/>
      <c r="B147" s="76"/>
      <c r="C147" s="76"/>
      <c r="D147" s="76"/>
      <c r="E147" s="76"/>
      <c r="F147" s="76"/>
    </row>
    <row r="148" spans="1:6" x14ac:dyDescent="0.25">
      <c r="A148" s="76"/>
      <c r="B148" s="76"/>
      <c r="C148" s="76"/>
      <c r="D148" s="76"/>
      <c r="E148" s="76"/>
      <c r="F148" s="76"/>
    </row>
    <row r="149" spans="1:6" x14ac:dyDescent="0.25">
      <c r="A149" s="76"/>
      <c r="B149" s="76"/>
      <c r="C149" s="76"/>
      <c r="D149" s="76"/>
      <c r="E149" s="76"/>
      <c r="F149" s="76"/>
    </row>
    <row r="150" spans="1:6" x14ac:dyDescent="0.25">
      <c r="A150" s="76"/>
      <c r="B150" s="76"/>
      <c r="C150" s="76"/>
      <c r="D150" s="76"/>
      <c r="E150" s="76"/>
      <c r="F150" s="76"/>
    </row>
    <row r="151" spans="1:6" x14ac:dyDescent="0.25">
      <c r="A151" s="76"/>
      <c r="B151" s="76"/>
      <c r="C151" s="76"/>
      <c r="D151" s="76"/>
      <c r="E151" s="76"/>
      <c r="F151" s="76"/>
    </row>
    <row r="152" spans="1:6" x14ac:dyDescent="0.25">
      <c r="A152" s="76"/>
      <c r="B152" s="76"/>
      <c r="C152" s="76"/>
      <c r="D152" s="76"/>
      <c r="E152" s="76"/>
      <c r="F152" s="76"/>
    </row>
    <row r="153" spans="1:6" x14ac:dyDescent="0.25">
      <c r="A153" s="76"/>
      <c r="B153" s="76"/>
      <c r="C153" s="76"/>
      <c r="D153" s="76"/>
      <c r="E153" s="76"/>
      <c r="F153" s="76"/>
    </row>
    <row r="154" spans="1:6" x14ac:dyDescent="0.25">
      <c r="A154" s="76"/>
      <c r="B154" s="76"/>
      <c r="C154" s="76"/>
      <c r="D154" s="76"/>
      <c r="E154" s="76"/>
      <c r="F154" s="76"/>
    </row>
    <row r="155" spans="1:6" x14ac:dyDescent="0.25">
      <c r="A155" s="76"/>
      <c r="B155" s="76"/>
      <c r="C155" s="76"/>
      <c r="D155" s="76"/>
      <c r="E155" s="76"/>
      <c r="F155" s="76"/>
    </row>
    <row r="156" spans="1:6" x14ac:dyDescent="0.25">
      <c r="A156" s="76"/>
      <c r="B156" s="76"/>
      <c r="C156" s="76"/>
      <c r="D156" s="76"/>
      <c r="E156" s="76"/>
      <c r="F156" s="76"/>
    </row>
    <row r="157" spans="1:6" x14ac:dyDescent="0.25">
      <c r="A157" s="76"/>
      <c r="B157" s="76"/>
      <c r="C157" s="76"/>
      <c r="D157" s="76"/>
      <c r="E157" s="76"/>
      <c r="F157" s="76"/>
    </row>
    <row r="158" spans="1:6" x14ac:dyDescent="0.25">
      <c r="A158" s="76"/>
      <c r="B158" s="76"/>
      <c r="C158" s="76"/>
      <c r="D158" s="76"/>
      <c r="E158" s="76"/>
      <c r="F158" s="76"/>
    </row>
    <row r="159" spans="1:6" x14ac:dyDescent="0.25">
      <c r="A159" s="76"/>
      <c r="B159" s="76"/>
      <c r="C159" s="76"/>
      <c r="D159" s="76"/>
      <c r="E159" s="76"/>
      <c r="F159" s="76"/>
    </row>
    <row r="160" spans="1:6" x14ac:dyDescent="0.25">
      <c r="A160" s="76"/>
      <c r="B160" s="76"/>
      <c r="C160" s="76"/>
      <c r="D160" s="76"/>
      <c r="E160" s="76"/>
      <c r="F160" s="76"/>
    </row>
    <row r="161" spans="1:6" x14ac:dyDescent="0.25">
      <c r="A161" s="76"/>
      <c r="B161" s="76"/>
      <c r="C161" s="76"/>
      <c r="D161" s="76"/>
      <c r="E161" s="76"/>
      <c r="F161" s="76"/>
    </row>
    <row r="162" spans="1:6" x14ac:dyDescent="0.25">
      <c r="A162" s="76"/>
      <c r="B162" s="76"/>
      <c r="C162" s="76"/>
      <c r="D162" s="76"/>
      <c r="E162" s="76"/>
      <c r="F162" s="76"/>
    </row>
    <row r="163" spans="1:6" x14ac:dyDescent="0.25">
      <c r="A163" s="76"/>
      <c r="B163" s="76"/>
      <c r="C163" s="76"/>
      <c r="D163" s="76"/>
      <c r="E163" s="76"/>
      <c r="F163" s="76"/>
    </row>
    <row r="164" spans="1:6" x14ac:dyDescent="0.25">
      <c r="A164" s="76"/>
      <c r="B164" s="76"/>
      <c r="C164" s="76"/>
      <c r="D164" s="76"/>
      <c r="E164" s="76"/>
      <c r="F164" s="76"/>
    </row>
    <row r="165" spans="1:6" x14ac:dyDescent="0.25">
      <c r="A165" s="76"/>
      <c r="B165" s="76"/>
      <c r="C165" s="76"/>
      <c r="D165" s="76"/>
      <c r="E165" s="76"/>
      <c r="F165" s="76"/>
    </row>
    <row r="166" spans="1:6" x14ac:dyDescent="0.25">
      <c r="A166" s="76"/>
      <c r="B166" s="76"/>
      <c r="C166" s="76"/>
      <c r="D166" s="76"/>
      <c r="E166" s="76"/>
      <c r="F166" s="76"/>
    </row>
    <row r="167" spans="1:6" x14ac:dyDescent="0.25">
      <c r="A167" s="76"/>
      <c r="B167" s="76"/>
      <c r="C167" s="76"/>
      <c r="D167" s="76"/>
      <c r="E167" s="76"/>
      <c r="F167" s="76"/>
    </row>
    <row r="168" spans="1:6" x14ac:dyDescent="0.25">
      <c r="A168" s="76"/>
      <c r="B168" s="76"/>
      <c r="C168" s="76"/>
      <c r="D168" s="76"/>
      <c r="E168" s="76"/>
      <c r="F168" s="76"/>
    </row>
    <row r="169" spans="1:6" x14ac:dyDescent="0.25">
      <c r="A169" s="76"/>
      <c r="B169" s="76"/>
      <c r="C169" s="76"/>
      <c r="D169" s="76"/>
      <c r="E169" s="76"/>
      <c r="F169" s="76"/>
    </row>
    <row r="170" spans="1:6" x14ac:dyDescent="0.25">
      <c r="A170" s="76"/>
      <c r="B170" s="76"/>
      <c r="C170" s="76"/>
      <c r="D170" s="76"/>
      <c r="E170" s="76"/>
      <c r="F170" s="76"/>
    </row>
    <row r="171" spans="1:6" x14ac:dyDescent="0.25">
      <c r="A171" s="76"/>
      <c r="B171" s="76"/>
      <c r="C171" s="76"/>
      <c r="D171" s="76"/>
      <c r="E171" s="76"/>
      <c r="F171" s="76"/>
    </row>
    <row r="172" spans="1:6" x14ac:dyDescent="0.25">
      <c r="A172" s="76"/>
      <c r="B172" s="76"/>
      <c r="C172" s="76"/>
      <c r="D172" s="76"/>
      <c r="E172" s="76"/>
      <c r="F172" s="76"/>
    </row>
    <row r="173" spans="1:6" x14ac:dyDescent="0.25">
      <c r="A173" s="76"/>
      <c r="B173" s="76"/>
      <c r="C173" s="76"/>
      <c r="D173" s="76"/>
      <c r="E173" s="76"/>
      <c r="F173" s="76"/>
    </row>
    <row r="174" spans="1:6" x14ac:dyDescent="0.25">
      <c r="A174" s="76"/>
      <c r="B174" s="76"/>
      <c r="C174" s="76"/>
      <c r="D174" s="76"/>
      <c r="E174" s="76"/>
      <c r="F174" s="76"/>
    </row>
    <row r="175" spans="1:6" x14ac:dyDescent="0.25">
      <c r="A175" s="76"/>
      <c r="B175" s="76"/>
      <c r="C175" s="76"/>
      <c r="D175" s="76"/>
      <c r="E175" s="76"/>
      <c r="F175" s="76"/>
    </row>
    <row r="176" spans="1:6" x14ac:dyDescent="0.25">
      <c r="A176" s="76"/>
      <c r="B176" s="76"/>
      <c r="C176" s="76"/>
      <c r="D176" s="76"/>
      <c r="E176" s="76"/>
      <c r="F176" s="76"/>
    </row>
    <row r="177" spans="1:6" x14ac:dyDescent="0.25">
      <c r="A177" s="76"/>
      <c r="B177" s="76"/>
      <c r="C177" s="76"/>
      <c r="D177" s="76"/>
      <c r="E177" s="76"/>
      <c r="F177" s="76"/>
    </row>
    <row r="178" spans="1:6" x14ac:dyDescent="0.25">
      <c r="A178" s="76"/>
      <c r="B178" s="76"/>
      <c r="C178" s="76"/>
      <c r="D178" s="76"/>
      <c r="E178" s="76"/>
      <c r="F178" s="76"/>
    </row>
    <row r="179" spans="1:6" x14ac:dyDescent="0.25">
      <c r="A179" s="76"/>
      <c r="B179" s="76"/>
      <c r="C179" s="76"/>
      <c r="D179" s="76"/>
      <c r="E179" s="76"/>
      <c r="F179" s="76"/>
    </row>
    <row r="180" spans="1:6" x14ac:dyDescent="0.25">
      <c r="A180" s="76"/>
      <c r="B180" s="76"/>
      <c r="C180" s="76"/>
      <c r="D180" s="76"/>
      <c r="E180" s="76"/>
      <c r="F180" s="76"/>
    </row>
    <row r="181" spans="1:6" x14ac:dyDescent="0.25">
      <c r="A181" s="76"/>
      <c r="B181" s="76"/>
      <c r="C181" s="76"/>
      <c r="D181" s="76"/>
      <c r="E181" s="76"/>
      <c r="F181" s="76"/>
    </row>
    <row r="182" spans="1:6" x14ac:dyDescent="0.25">
      <c r="A182" s="76"/>
      <c r="B182" s="76"/>
      <c r="C182" s="76"/>
      <c r="D182" s="76"/>
      <c r="E182" s="76"/>
      <c r="F182" s="76"/>
    </row>
    <row r="183" spans="1:6" x14ac:dyDescent="0.25">
      <c r="A183" s="76"/>
      <c r="B183" s="76"/>
      <c r="C183" s="76"/>
      <c r="D183" s="76"/>
      <c r="E183" s="76"/>
      <c r="F183" s="76"/>
    </row>
    <row r="184" spans="1:6" x14ac:dyDescent="0.25">
      <c r="A184" s="76"/>
      <c r="B184" s="76"/>
      <c r="C184" s="76"/>
      <c r="D184" s="76"/>
      <c r="E184" s="76"/>
      <c r="F184" s="76"/>
    </row>
    <row r="185" spans="1:6" x14ac:dyDescent="0.25">
      <c r="A185" s="76"/>
      <c r="B185" s="76"/>
      <c r="C185" s="76"/>
      <c r="D185" s="76"/>
      <c r="E185" s="76"/>
      <c r="F185" s="76"/>
    </row>
    <row r="186" spans="1:6" x14ac:dyDescent="0.25">
      <c r="A186" s="76"/>
      <c r="B186" s="76"/>
      <c r="C186" s="76"/>
      <c r="D186" s="76"/>
      <c r="E186" s="76"/>
      <c r="F186" s="76"/>
    </row>
    <row r="187" spans="1:6" x14ac:dyDescent="0.25">
      <c r="A187" s="76"/>
      <c r="B187" s="76"/>
      <c r="C187" s="76"/>
      <c r="D187" s="76"/>
      <c r="E187" s="76"/>
      <c r="F187" s="76"/>
    </row>
    <row r="188" spans="1:6" x14ac:dyDescent="0.25">
      <c r="A188" s="76"/>
      <c r="B188" s="76"/>
      <c r="C188" s="76"/>
      <c r="D188" s="76"/>
      <c r="E188" s="76"/>
      <c r="F188" s="76"/>
    </row>
    <row r="189" spans="1:6" x14ac:dyDescent="0.25">
      <c r="A189" s="76"/>
      <c r="B189" s="76"/>
      <c r="C189" s="76"/>
      <c r="D189" s="76"/>
      <c r="E189" s="76"/>
      <c r="F189" s="76"/>
    </row>
    <row r="190" spans="1:6" x14ac:dyDescent="0.25">
      <c r="A190" s="76"/>
      <c r="B190" s="76"/>
      <c r="C190" s="76"/>
      <c r="D190" s="76"/>
      <c r="E190" s="76"/>
      <c r="F190" s="76"/>
    </row>
    <row r="191" spans="1:6" x14ac:dyDescent="0.25">
      <c r="A191" s="76"/>
      <c r="B191" s="76"/>
      <c r="C191" s="76"/>
      <c r="D191" s="76"/>
      <c r="E191" s="76"/>
      <c r="F191" s="76"/>
    </row>
    <row r="192" spans="1:6" x14ac:dyDescent="0.25">
      <c r="A192" s="76"/>
      <c r="B192" s="76"/>
      <c r="C192" s="76"/>
      <c r="D192" s="76"/>
      <c r="E192" s="76"/>
      <c r="F192" s="76"/>
    </row>
    <row r="193" spans="1:6" x14ac:dyDescent="0.25">
      <c r="A193" s="76"/>
      <c r="B193" s="76"/>
      <c r="C193" s="76"/>
      <c r="D193" s="76"/>
      <c r="E193" s="76"/>
      <c r="F193" s="76"/>
    </row>
    <row r="194" spans="1:6" x14ac:dyDescent="0.25">
      <c r="A194" s="76"/>
      <c r="B194" s="76"/>
      <c r="C194" s="76"/>
      <c r="D194" s="76"/>
      <c r="E194" s="76"/>
      <c r="F194" s="76"/>
    </row>
    <row r="195" spans="1:6" x14ac:dyDescent="0.25">
      <c r="A195" s="76"/>
      <c r="B195" s="76"/>
      <c r="C195" s="76"/>
      <c r="D195" s="76"/>
      <c r="E195" s="76"/>
      <c r="F195" s="76"/>
    </row>
    <row r="196" spans="1:6" x14ac:dyDescent="0.25">
      <c r="A196" s="76"/>
      <c r="B196" s="76"/>
      <c r="C196" s="76"/>
      <c r="D196" s="76"/>
      <c r="E196" s="76"/>
      <c r="F196" s="76"/>
    </row>
    <row r="197" spans="1:6" x14ac:dyDescent="0.25">
      <c r="A197" s="76"/>
      <c r="B197" s="76"/>
      <c r="C197" s="76"/>
      <c r="D197" s="76"/>
      <c r="E197" s="76"/>
      <c r="F197" s="76"/>
    </row>
    <row r="198" spans="1:6" x14ac:dyDescent="0.25">
      <c r="A198" s="76"/>
      <c r="B198" s="76"/>
      <c r="C198" s="76"/>
      <c r="D198" s="76"/>
      <c r="E198" s="76"/>
      <c r="F198" s="76"/>
    </row>
    <row r="199" spans="1:6" x14ac:dyDescent="0.25">
      <c r="A199" s="76"/>
      <c r="B199" s="76"/>
      <c r="C199" s="76"/>
      <c r="D199" s="76"/>
      <c r="E199" s="76"/>
      <c r="F199" s="76"/>
    </row>
    <row r="200" spans="1:6" x14ac:dyDescent="0.25">
      <c r="A200" s="76"/>
      <c r="B200" s="76"/>
      <c r="C200" s="76"/>
      <c r="D200" s="76"/>
      <c r="E200" s="76"/>
      <c r="F200" s="76"/>
    </row>
    <row r="201" spans="1:6" x14ac:dyDescent="0.25">
      <c r="A201" s="76"/>
      <c r="B201" s="76"/>
      <c r="C201" s="76"/>
      <c r="D201" s="76"/>
      <c r="E201" s="76"/>
      <c r="F201" s="76"/>
    </row>
    <row r="202" spans="1:6" x14ac:dyDescent="0.25">
      <c r="A202" s="76"/>
      <c r="B202" s="76"/>
      <c r="C202" s="76"/>
      <c r="D202" s="76"/>
      <c r="E202" s="76"/>
      <c r="F202" s="76"/>
    </row>
    <row r="203" spans="1:6" x14ac:dyDescent="0.25">
      <c r="A203" s="76"/>
      <c r="B203" s="76"/>
      <c r="C203" s="76"/>
      <c r="D203" s="76"/>
      <c r="E203" s="76"/>
      <c r="F203" s="76"/>
    </row>
    <row r="204" spans="1:6" x14ac:dyDescent="0.25">
      <c r="A204" s="76"/>
      <c r="B204" s="76"/>
      <c r="C204" s="76"/>
      <c r="D204" s="76"/>
      <c r="E204" s="76"/>
      <c r="F204" s="76"/>
    </row>
    <row r="205" spans="1:6" x14ac:dyDescent="0.25">
      <c r="A205" s="76"/>
      <c r="B205" s="76"/>
      <c r="C205" s="76"/>
      <c r="D205" s="76"/>
      <c r="E205" s="76"/>
      <c r="F205" s="76"/>
    </row>
    <row r="206" spans="1:6" x14ac:dyDescent="0.25">
      <c r="A206" s="76"/>
      <c r="B206" s="76"/>
      <c r="C206" s="76"/>
      <c r="D206" s="76"/>
      <c r="E206" s="76"/>
      <c r="F206" s="76"/>
    </row>
    <row r="207" spans="1:6" x14ac:dyDescent="0.25">
      <c r="A207" s="76"/>
      <c r="B207" s="76"/>
      <c r="C207" s="76"/>
      <c r="D207" s="76"/>
      <c r="E207" s="76"/>
      <c r="F207" s="76"/>
    </row>
    <row r="208" spans="1:6" x14ac:dyDescent="0.25">
      <c r="A208" s="76"/>
      <c r="B208" s="76"/>
      <c r="C208" s="76"/>
      <c r="D208" s="76"/>
      <c r="E208" s="76"/>
      <c r="F208" s="76"/>
    </row>
    <row r="209" spans="1:6" x14ac:dyDescent="0.25">
      <c r="A209" s="76"/>
      <c r="B209" s="76"/>
      <c r="C209" s="76"/>
      <c r="D209" s="76"/>
      <c r="E209" s="76"/>
      <c r="F209" s="76"/>
    </row>
    <row r="210" spans="1:6" x14ac:dyDescent="0.25">
      <c r="A210" s="76"/>
      <c r="B210" s="76"/>
      <c r="C210" s="76"/>
      <c r="D210" s="76"/>
      <c r="E210" s="76"/>
      <c r="F210" s="76"/>
    </row>
    <row r="211" spans="1:6" x14ac:dyDescent="0.25">
      <c r="A211" s="76"/>
      <c r="B211" s="76"/>
      <c r="C211" s="76"/>
      <c r="D211" s="76"/>
      <c r="E211" s="76"/>
      <c r="F211" s="76"/>
    </row>
    <row r="212" spans="1:6" x14ac:dyDescent="0.25">
      <c r="A212" s="76"/>
      <c r="B212" s="76"/>
      <c r="C212" s="76"/>
      <c r="D212" s="76"/>
      <c r="E212" s="76"/>
      <c r="F212" s="76"/>
    </row>
    <row r="213" spans="1:6" x14ac:dyDescent="0.25">
      <c r="A213" s="76"/>
      <c r="B213" s="76"/>
      <c r="C213" s="76"/>
      <c r="D213" s="76"/>
      <c r="E213" s="76"/>
      <c r="F213" s="76"/>
    </row>
    <row r="214" spans="1:6" x14ac:dyDescent="0.25">
      <c r="A214" s="76"/>
      <c r="B214" s="76"/>
      <c r="C214" s="76"/>
      <c r="D214" s="76"/>
      <c r="E214" s="76"/>
      <c r="F214" s="76"/>
    </row>
    <row r="215" spans="1:6" x14ac:dyDescent="0.25">
      <c r="A215" s="76"/>
      <c r="B215" s="76"/>
      <c r="C215" s="76"/>
      <c r="D215" s="76"/>
      <c r="E215" s="76"/>
      <c r="F215" s="76"/>
    </row>
    <row r="216" spans="1:6" x14ac:dyDescent="0.25">
      <c r="A216" s="76"/>
      <c r="B216" s="76"/>
      <c r="C216" s="76"/>
      <c r="D216" s="76"/>
      <c r="E216" s="76"/>
      <c r="F216" s="76"/>
    </row>
    <row r="217" spans="1:6" x14ac:dyDescent="0.25">
      <c r="A217" s="76"/>
      <c r="B217" s="76"/>
      <c r="C217" s="76"/>
      <c r="D217" s="76"/>
      <c r="E217" s="76"/>
      <c r="F217" s="76"/>
    </row>
    <row r="218" spans="1:6" x14ac:dyDescent="0.25">
      <c r="A218" s="76"/>
      <c r="B218" s="76"/>
      <c r="C218" s="76"/>
      <c r="D218" s="76"/>
      <c r="E218" s="76"/>
      <c r="F218" s="76"/>
    </row>
    <row r="219" spans="1:6" x14ac:dyDescent="0.25">
      <c r="A219" s="76"/>
      <c r="B219" s="76"/>
      <c r="C219" s="76"/>
      <c r="D219" s="76"/>
      <c r="E219" s="76"/>
      <c r="F219" s="76"/>
    </row>
    <row r="220" spans="1:6" x14ac:dyDescent="0.25">
      <c r="A220" s="76"/>
      <c r="B220" s="76"/>
      <c r="C220" s="76"/>
      <c r="D220" s="76"/>
      <c r="E220" s="76"/>
      <c r="F220" s="76"/>
    </row>
    <row r="221" spans="1:6" x14ac:dyDescent="0.25">
      <c r="A221" s="76"/>
      <c r="B221" s="76"/>
      <c r="C221" s="76"/>
      <c r="D221" s="76"/>
      <c r="E221" s="76"/>
      <c r="F221" s="76"/>
    </row>
    <row r="222" spans="1:6" x14ac:dyDescent="0.25">
      <c r="A222" s="76"/>
      <c r="B222" s="76"/>
      <c r="C222" s="76"/>
      <c r="D222" s="76"/>
      <c r="E222" s="76"/>
      <c r="F222" s="76"/>
    </row>
    <row r="223" spans="1:6" x14ac:dyDescent="0.25">
      <c r="A223" s="76"/>
      <c r="B223" s="76"/>
      <c r="C223" s="76"/>
      <c r="D223" s="76"/>
      <c r="E223" s="76"/>
      <c r="F223" s="76"/>
    </row>
    <row r="224" spans="1:6" x14ac:dyDescent="0.25">
      <c r="A224" s="76"/>
      <c r="B224" s="76"/>
      <c r="C224" s="76"/>
      <c r="D224" s="76"/>
      <c r="E224" s="76"/>
      <c r="F224" s="76"/>
    </row>
    <row r="225" spans="1:6" x14ac:dyDescent="0.25">
      <c r="A225" s="76"/>
      <c r="B225" s="76"/>
      <c r="C225" s="76"/>
      <c r="D225" s="76"/>
      <c r="E225" s="76"/>
      <c r="F225" s="76"/>
    </row>
    <row r="226" spans="1:6" x14ac:dyDescent="0.25">
      <c r="A226" s="76"/>
      <c r="B226" s="76"/>
      <c r="C226" s="76"/>
      <c r="D226" s="76"/>
      <c r="E226" s="76"/>
      <c r="F226" s="76"/>
    </row>
    <row r="227" spans="1:6" x14ac:dyDescent="0.25">
      <c r="A227" s="76"/>
      <c r="B227" s="76"/>
      <c r="C227" s="76"/>
      <c r="D227" s="76"/>
      <c r="E227" s="76"/>
      <c r="F227" s="76"/>
    </row>
    <row r="228" spans="1:6" x14ac:dyDescent="0.25">
      <c r="A228" s="76"/>
      <c r="B228" s="76"/>
      <c r="C228" s="76"/>
      <c r="D228" s="76"/>
      <c r="E228" s="76"/>
      <c r="F228" s="76"/>
    </row>
    <row r="229" spans="1:6" x14ac:dyDescent="0.25">
      <c r="A229" s="76"/>
      <c r="B229" s="76"/>
      <c r="C229" s="76"/>
      <c r="D229" s="76"/>
      <c r="E229" s="76"/>
      <c r="F229" s="76"/>
    </row>
    <row r="230" spans="1:6" x14ac:dyDescent="0.25">
      <c r="A230" s="76"/>
      <c r="B230" s="76"/>
      <c r="C230" s="76"/>
      <c r="D230" s="76"/>
      <c r="E230" s="76"/>
      <c r="F230" s="76"/>
    </row>
    <row r="231" spans="1:6" x14ac:dyDescent="0.25">
      <c r="A231" s="76"/>
      <c r="B231" s="76"/>
      <c r="C231" s="76"/>
      <c r="D231" s="76"/>
      <c r="E231" s="76"/>
      <c r="F231" s="76"/>
    </row>
    <row r="232" spans="1:6" x14ac:dyDescent="0.25">
      <c r="A232" s="76"/>
      <c r="B232" s="76"/>
      <c r="C232" s="76"/>
      <c r="D232" s="76"/>
      <c r="E232" s="76"/>
      <c r="F232" s="76"/>
    </row>
    <row r="233" spans="1:6" x14ac:dyDescent="0.25">
      <c r="A233" s="76"/>
      <c r="B233" s="76"/>
      <c r="C233" s="76"/>
      <c r="D233" s="76"/>
      <c r="E233" s="76"/>
      <c r="F233" s="76"/>
    </row>
    <row r="234" spans="1:6" x14ac:dyDescent="0.25">
      <c r="A234" s="76"/>
      <c r="B234" s="76"/>
      <c r="C234" s="76"/>
      <c r="D234" s="76"/>
      <c r="E234" s="76"/>
      <c r="F234" s="76"/>
    </row>
    <row r="235" spans="1:6" x14ac:dyDescent="0.25">
      <c r="A235" s="76"/>
      <c r="B235" s="76"/>
      <c r="C235" s="76"/>
      <c r="D235" s="76"/>
      <c r="E235" s="76"/>
      <c r="F235" s="76"/>
    </row>
    <row r="236" spans="1:6" x14ac:dyDescent="0.25">
      <c r="A236" s="76"/>
      <c r="B236" s="76"/>
      <c r="C236" s="76"/>
      <c r="D236" s="76"/>
      <c r="E236" s="76"/>
      <c r="F236" s="76"/>
    </row>
    <row r="237" spans="1:6" x14ac:dyDescent="0.25">
      <c r="A237" s="76"/>
      <c r="B237" s="76"/>
      <c r="C237" s="76"/>
      <c r="D237" s="76"/>
      <c r="E237" s="76"/>
      <c r="F237" s="76"/>
    </row>
    <row r="238" spans="1:6" x14ac:dyDescent="0.25">
      <c r="A238" s="76"/>
      <c r="B238" s="76"/>
      <c r="C238" s="76"/>
      <c r="D238" s="76"/>
      <c r="E238" s="76"/>
      <c r="F238" s="76"/>
    </row>
    <row r="239" spans="1:6" x14ac:dyDescent="0.25">
      <c r="A239" s="76"/>
      <c r="B239" s="76"/>
      <c r="C239" s="76"/>
      <c r="D239" s="76"/>
      <c r="E239" s="76"/>
      <c r="F239" s="76"/>
    </row>
    <row r="240" spans="1:6" x14ac:dyDescent="0.25">
      <c r="A240" s="76"/>
      <c r="B240" s="76"/>
      <c r="C240" s="76"/>
      <c r="D240" s="76"/>
      <c r="E240" s="76"/>
      <c r="F240" s="76"/>
    </row>
    <row r="241" spans="1:6" x14ac:dyDescent="0.25">
      <c r="A241" s="76"/>
      <c r="B241" s="76"/>
      <c r="C241" s="76"/>
      <c r="D241" s="76"/>
      <c r="E241" s="76"/>
      <c r="F241" s="76"/>
    </row>
    <row r="242" spans="1:6" x14ac:dyDescent="0.25">
      <c r="A242" s="76"/>
      <c r="B242" s="76"/>
      <c r="C242" s="76"/>
      <c r="D242" s="76"/>
      <c r="E242" s="76"/>
      <c r="F242" s="76"/>
    </row>
    <row r="243" spans="1:6" x14ac:dyDescent="0.25">
      <c r="A243" s="76"/>
      <c r="B243" s="76"/>
      <c r="C243" s="76"/>
      <c r="D243" s="76"/>
      <c r="E243" s="76"/>
      <c r="F243" s="76"/>
    </row>
    <row r="244" spans="1:6" x14ac:dyDescent="0.25">
      <c r="A244" s="76"/>
      <c r="B244" s="76"/>
      <c r="C244" s="76"/>
      <c r="D244" s="76"/>
      <c r="E244" s="76"/>
      <c r="F244" s="76"/>
    </row>
    <row r="245" spans="1:6" x14ac:dyDescent="0.25">
      <c r="A245" s="76"/>
      <c r="B245" s="76"/>
      <c r="C245" s="76"/>
      <c r="D245" s="76"/>
      <c r="E245" s="76"/>
      <c r="F245" s="76"/>
    </row>
    <row r="246" spans="1:6" x14ac:dyDescent="0.25">
      <c r="A246" s="76"/>
      <c r="B246" s="76"/>
      <c r="C246" s="76"/>
      <c r="D246" s="76"/>
      <c r="E246" s="76"/>
      <c r="F246" s="76"/>
    </row>
    <row r="247" spans="1:6" x14ac:dyDescent="0.25">
      <c r="A247" s="76"/>
      <c r="B247" s="76"/>
      <c r="C247" s="76"/>
      <c r="D247" s="76"/>
      <c r="E247" s="76"/>
      <c r="F247" s="76"/>
    </row>
    <row r="248" spans="1:6" x14ac:dyDescent="0.25">
      <c r="A248" s="76"/>
      <c r="B248" s="76"/>
      <c r="C248" s="76"/>
      <c r="D248" s="76"/>
      <c r="E248" s="76"/>
      <c r="F248" s="76"/>
    </row>
    <row r="249" spans="1:6" x14ac:dyDescent="0.25">
      <c r="A249" s="76"/>
      <c r="B249" s="76"/>
      <c r="C249" s="76"/>
      <c r="D249" s="76"/>
      <c r="E249" s="76"/>
      <c r="F249" s="76"/>
    </row>
    <row r="250" spans="1:6" x14ac:dyDescent="0.25">
      <c r="A250" s="76"/>
      <c r="B250" s="76"/>
      <c r="C250" s="76"/>
      <c r="D250" s="76"/>
      <c r="E250" s="76"/>
      <c r="F250" s="76"/>
    </row>
    <row r="251" spans="1:6" x14ac:dyDescent="0.25">
      <c r="A251" s="76"/>
      <c r="B251" s="76"/>
      <c r="C251" s="76"/>
      <c r="D251" s="76"/>
      <c r="E251" s="76"/>
      <c r="F251" s="76"/>
    </row>
    <row r="252" spans="1:6" x14ac:dyDescent="0.25">
      <c r="A252" s="76"/>
      <c r="B252" s="76"/>
      <c r="C252" s="76"/>
      <c r="D252" s="76"/>
      <c r="E252" s="76"/>
      <c r="F252" s="76"/>
    </row>
    <row r="253" spans="1:6" x14ac:dyDescent="0.25">
      <c r="A253" s="76"/>
      <c r="B253" s="76"/>
      <c r="C253" s="76"/>
      <c r="D253" s="76"/>
      <c r="E253" s="76"/>
      <c r="F253" s="76"/>
    </row>
    <row r="254" spans="1:6" x14ac:dyDescent="0.25">
      <c r="A254" s="76"/>
      <c r="B254" s="76"/>
      <c r="C254" s="76"/>
      <c r="D254" s="76"/>
      <c r="E254" s="76"/>
      <c r="F254" s="76"/>
    </row>
    <row r="255" spans="1:6" x14ac:dyDescent="0.25">
      <c r="A255" s="76"/>
      <c r="B255" s="76"/>
      <c r="C255" s="76"/>
      <c r="D255" s="76"/>
      <c r="E255" s="76"/>
      <c r="F255" s="76"/>
    </row>
    <row r="256" spans="1:6" x14ac:dyDescent="0.25">
      <c r="A256" s="76"/>
      <c r="B256" s="76"/>
      <c r="C256" s="76"/>
      <c r="D256" s="76"/>
      <c r="E256" s="76"/>
      <c r="F256" s="76"/>
    </row>
    <row r="257" spans="1:6" x14ac:dyDescent="0.25">
      <c r="A257" s="76"/>
      <c r="B257" s="76"/>
      <c r="C257" s="76"/>
      <c r="D257" s="76"/>
      <c r="E257" s="76"/>
      <c r="F257" s="76"/>
    </row>
    <row r="258" spans="1:6" x14ac:dyDescent="0.25">
      <c r="A258" s="76"/>
      <c r="B258" s="76"/>
      <c r="C258" s="76"/>
      <c r="D258" s="76"/>
      <c r="E258" s="76"/>
      <c r="F258" s="76"/>
    </row>
    <row r="259" spans="1:6" x14ac:dyDescent="0.25">
      <c r="A259" s="76"/>
      <c r="B259" s="76"/>
      <c r="C259" s="76"/>
      <c r="D259" s="76"/>
      <c r="E259" s="76"/>
      <c r="F259" s="76"/>
    </row>
    <row r="260" spans="1:6" x14ac:dyDescent="0.25">
      <c r="A260" s="76"/>
      <c r="B260" s="76"/>
      <c r="C260" s="76"/>
      <c r="D260" s="76"/>
      <c r="E260" s="76"/>
      <c r="F260" s="76"/>
    </row>
    <row r="261" spans="1:6" x14ac:dyDescent="0.25">
      <c r="A261" s="76"/>
      <c r="B261" s="76"/>
      <c r="C261" s="76"/>
      <c r="D261" s="76"/>
      <c r="E261" s="76"/>
      <c r="F261" s="76"/>
    </row>
    <row r="262" spans="1:6" x14ac:dyDescent="0.25">
      <c r="A262" s="76"/>
      <c r="B262" s="76"/>
      <c r="C262" s="76"/>
      <c r="D262" s="76"/>
      <c r="E262" s="76"/>
      <c r="F262" s="76"/>
    </row>
    <row r="263" spans="1:6" x14ac:dyDescent="0.25">
      <c r="A263" s="76"/>
      <c r="B263" s="76"/>
      <c r="C263" s="76"/>
      <c r="D263" s="76"/>
      <c r="E263" s="76"/>
      <c r="F263" s="76"/>
    </row>
    <row r="264" spans="1:6" x14ac:dyDescent="0.25">
      <c r="A264" s="76"/>
      <c r="B264" s="76"/>
      <c r="C264" s="76"/>
      <c r="D264" s="76"/>
      <c r="E264" s="76"/>
      <c r="F264" s="76"/>
    </row>
    <row r="265" spans="1:6" x14ac:dyDescent="0.25">
      <c r="A265" s="76"/>
      <c r="B265" s="76"/>
      <c r="C265" s="76"/>
      <c r="D265" s="76"/>
      <c r="E265" s="76"/>
      <c r="F265" s="76"/>
    </row>
    <row r="266" spans="1:6" x14ac:dyDescent="0.25">
      <c r="A266" s="76"/>
      <c r="B266" s="76"/>
      <c r="C266" s="76"/>
      <c r="D266" s="76"/>
      <c r="E266" s="76"/>
      <c r="F266" s="76"/>
    </row>
    <row r="267" spans="1:6" x14ac:dyDescent="0.25">
      <c r="A267" s="76"/>
      <c r="B267" s="76"/>
      <c r="C267" s="76"/>
      <c r="D267" s="76"/>
      <c r="E267" s="76"/>
      <c r="F267" s="76"/>
    </row>
    <row r="268" spans="1:6" x14ac:dyDescent="0.25">
      <c r="A268" s="76"/>
      <c r="B268" s="76"/>
      <c r="C268" s="76"/>
      <c r="D268" s="76"/>
      <c r="E268" s="76"/>
      <c r="F268" s="76"/>
    </row>
    <row r="269" spans="1:6" x14ac:dyDescent="0.25">
      <c r="A269" s="76"/>
      <c r="B269" s="76"/>
      <c r="C269" s="76"/>
      <c r="D269" s="76"/>
      <c r="E269" s="76"/>
      <c r="F269" s="76"/>
    </row>
    <row r="270" spans="1:6" x14ac:dyDescent="0.25">
      <c r="A270" s="76"/>
      <c r="B270" s="76"/>
      <c r="C270" s="76"/>
      <c r="D270" s="76"/>
      <c r="E270" s="76"/>
      <c r="F270" s="76"/>
    </row>
    <row r="271" spans="1:6" x14ac:dyDescent="0.25">
      <c r="A271" s="76"/>
      <c r="B271" s="76"/>
      <c r="C271" s="76"/>
      <c r="D271" s="76"/>
      <c r="E271" s="76"/>
      <c r="F271" s="76"/>
    </row>
    <row r="272" spans="1:6" x14ac:dyDescent="0.25">
      <c r="A272" s="76"/>
      <c r="B272" s="76"/>
      <c r="C272" s="76"/>
      <c r="D272" s="76"/>
      <c r="E272" s="76"/>
      <c r="F272" s="76"/>
    </row>
    <row r="273" spans="1:6" x14ac:dyDescent="0.25">
      <c r="A273" s="76"/>
      <c r="B273" s="76"/>
      <c r="C273" s="76"/>
      <c r="D273" s="76"/>
      <c r="E273" s="76"/>
      <c r="F273" s="76"/>
    </row>
    <row r="274" spans="1:6" x14ac:dyDescent="0.25">
      <c r="A274" s="76"/>
      <c r="B274" s="76"/>
      <c r="C274" s="76"/>
      <c r="D274" s="76"/>
      <c r="E274" s="76"/>
      <c r="F274" s="76"/>
    </row>
    <row r="275" spans="1:6" x14ac:dyDescent="0.25">
      <c r="A275" s="76"/>
      <c r="B275" s="76"/>
      <c r="C275" s="76"/>
      <c r="D275" s="76"/>
      <c r="E275" s="76"/>
      <c r="F275" s="76"/>
    </row>
    <row r="276" spans="1:6" x14ac:dyDescent="0.25">
      <c r="A276" s="76"/>
      <c r="B276" s="76"/>
      <c r="C276" s="76"/>
      <c r="D276" s="76"/>
      <c r="E276" s="76"/>
      <c r="F276" s="76"/>
    </row>
    <row r="277" spans="1:6" x14ac:dyDescent="0.25">
      <c r="A277" s="76"/>
      <c r="B277" s="76"/>
      <c r="C277" s="76"/>
      <c r="D277" s="76"/>
      <c r="E277" s="76"/>
      <c r="F277" s="76"/>
    </row>
    <row r="278" spans="1:6" x14ac:dyDescent="0.25">
      <c r="A278" s="76"/>
      <c r="B278" s="76"/>
      <c r="C278" s="76"/>
      <c r="D278" s="76"/>
      <c r="E278" s="76"/>
      <c r="F278" s="76"/>
    </row>
    <row r="279" spans="1:6" x14ac:dyDescent="0.25">
      <c r="A279" s="76"/>
      <c r="B279" s="76"/>
      <c r="C279" s="76"/>
      <c r="D279" s="76"/>
      <c r="E279" s="76"/>
      <c r="F279" s="76"/>
    </row>
    <row r="280" spans="1:6" x14ac:dyDescent="0.25">
      <c r="A280" s="76"/>
      <c r="B280" s="76"/>
      <c r="C280" s="76"/>
      <c r="D280" s="76"/>
      <c r="E280" s="76"/>
      <c r="F280" s="76"/>
    </row>
    <row r="281" spans="1:6" x14ac:dyDescent="0.25">
      <c r="A281" s="76"/>
      <c r="B281" s="76"/>
      <c r="C281" s="76"/>
      <c r="D281" s="76"/>
      <c r="E281" s="76"/>
      <c r="F281" s="76"/>
    </row>
    <row r="282" spans="1:6" x14ac:dyDescent="0.25">
      <c r="A282" s="76"/>
      <c r="B282" s="76"/>
      <c r="C282" s="76"/>
      <c r="D282" s="76"/>
      <c r="E282" s="76"/>
      <c r="F282" s="76"/>
    </row>
    <row r="283" spans="1:6" x14ac:dyDescent="0.25">
      <c r="A283" s="76"/>
      <c r="B283" s="76"/>
      <c r="C283" s="76"/>
      <c r="D283" s="76"/>
      <c r="E283" s="76"/>
      <c r="F283" s="76"/>
    </row>
    <row r="284" spans="1:6" x14ac:dyDescent="0.25">
      <c r="A284" s="76"/>
      <c r="B284" s="76"/>
      <c r="C284" s="76"/>
      <c r="D284" s="76"/>
      <c r="E284" s="76"/>
      <c r="F284" s="76"/>
    </row>
    <row r="285" spans="1:6" x14ac:dyDescent="0.25">
      <c r="A285" s="76"/>
      <c r="B285" s="76"/>
      <c r="C285" s="76"/>
      <c r="D285" s="76"/>
      <c r="E285" s="76"/>
      <c r="F285" s="76"/>
    </row>
    <row r="286" spans="1:6" x14ac:dyDescent="0.25">
      <c r="A286" s="76"/>
      <c r="B286" s="76"/>
      <c r="C286" s="76"/>
      <c r="D286" s="76"/>
      <c r="E286" s="76"/>
      <c r="F286" s="76"/>
    </row>
    <row r="287" spans="1:6" x14ac:dyDescent="0.25">
      <c r="A287" s="76"/>
      <c r="B287" s="76"/>
      <c r="C287" s="76"/>
      <c r="D287" s="76"/>
      <c r="E287" s="76"/>
      <c r="F287" s="76"/>
    </row>
    <row r="288" spans="1:6" x14ac:dyDescent="0.25">
      <c r="A288" s="76"/>
      <c r="B288" s="76"/>
      <c r="C288" s="76"/>
      <c r="D288" s="76"/>
      <c r="E288" s="76"/>
      <c r="F288" s="76"/>
    </row>
    <row r="289" spans="1:6" x14ac:dyDescent="0.25">
      <c r="A289" s="76"/>
      <c r="B289" s="76"/>
      <c r="C289" s="76"/>
      <c r="D289" s="76"/>
      <c r="E289" s="76"/>
      <c r="F289" s="76"/>
    </row>
    <row r="290" spans="1:6" x14ac:dyDescent="0.25">
      <c r="A290" s="76"/>
      <c r="B290" s="76"/>
      <c r="C290" s="76"/>
      <c r="D290" s="76"/>
      <c r="E290" s="76"/>
      <c r="F290" s="76"/>
    </row>
    <row r="291" spans="1:6" x14ac:dyDescent="0.25">
      <c r="A291" s="76"/>
      <c r="B291" s="76"/>
      <c r="C291" s="76"/>
      <c r="D291" s="76"/>
      <c r="E291" s="76"/>
      <c r="F291" s="76"/>
    </row>
    <row r="292" spans="1:6" x14ac:dyDescent="0.25">
      <c r="A292" s="76"/>
      <c r="B292" s="76"/>
      <c r="C292" s="76"/>
      <c r="D292" s="76"/>
      <c r="E292" s="76"/>
      <c r="F292" s="76"/>
    </row>
    <row r="293" spans="1:6" x14ac:dyDescent="0.25">
      <c r="A293" s="76"/>
      <c r="B293" s="76"/>
      <c r="C293" s="76"/>
      <c r="D293" s="76"/>
      <c r="E293" s="76"/>
      <c r="F293" s="76"/>
    </row>
    <row r="294" spans="1:6" x14ac:dyDescent="0.25">
      <c r="A294" s="76"/>
      <c r="B294" s="76"/>
      <c r="C294" s="76"/>
      <c r="D294" s="76"/>
      <c r="E294" s="76"/>
      <c r="F294" s="76"/>
    </row>
    <row r="295" spans="1:6" x14ac:dyDescent="0.25">
      <c r="A295" s="76"/>
      <c r="B295" s="76"/>
      <c r="C295" s="76"/>
      <c r="D295" s="76"/>
      <c r="E295" s="76"/>
      <c r="F295" s="76"/>
    </row>
    <row r="296" spans="1:6" x14ac:dyDescent="0.25">
      <c r="A296" s="76"/>
      <c r="B296" s="76"/>
      <c r="C296" s="76"/>
      <c r="D296" s="76"/>
      <c r="E296" s="76"/>
      <c r="F296" s="7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5BCAF-13A2-42A0-A0FC-2C69C1F78385}">
  <dimension ref="B2:M794"/>
  <sheetViews>
    <sheetView workbookViewId="0">
      <selection activeCell="D5" sqref="D5"/>
    </sheetView>
  </sheetViews>
  <sheetFormatPr defaultRowHeight="15" x14ac:dyDescent="0.25"/>
  <cols>
    <col min="2" max="2" width="22.42578125" customWidth="1"/>
    <col min="3" max="3" width="18" customWidth="1"/>
    <col min="4" max="4" width="14.140625" bestFit="1" customWidth="1"/>
    <col min="5" max="6" width="11.42578125" customWidth="1"/>
    <col min="7" max="7" width="10" customWidth="1"/>
    <col min="8" max="8" width="11" customWidth="1"/>
    <col min="9" max="9" width="10.42578125" customWidth="1"/>
    <col min="10" max="10" width="10.5703125" customWidth="1"/>
    <col min="11" max="11" width="10" customWidth="1"/>
    <col min="12" max="12" width="10.5703125" customWidth="1"/>
    <col min="13" max="13" width="10.42578125" customWidth="1"/>
  </cols>
  <sheetData>
    <row r="2" spans="2:13" x14ac:dyDescent="0.25">
      <c r="B2" s="76" t="s">
        <v>941</v>
      </c>
      <c r="C2" s="76"/>
      <c r="D2" s="76"/>
      <c r="E2" s="76"/>
      <c r="F2" s="76"/>
      <c r="G2" s="76"/>
      <c r="H2" s="76"/>
      <c r="I2" s="76"/>
      <c r="J2" s="76"/>
    </row>
    <row r="3" spans="2:13" x14ac:dyDescent="0.25">
      <c r="B3" s="76"/>
      <c r="C3" s="76"/>
      <c r="D3" s="76"/>
      <c r="E3" s="76"/>
      <c r="F3" s="76"/>
      <c r="G3" s="76"/>
      <c r="H3" s="76"/>
      <c r="I3" s="76"/>
      <c r="J3" s="76"/>
    </row>
    <row r="4" spans="2:13" ht="18.75" x14ac:dyDescent="0.3">
      <c r="B4" s="196" t="s">
        <v>1313</v>
      </c>
      <c r="C4" s="196"/>
      <c r="D4" s="197"/>
      <c r="E4" s="76"/>
      <c r="F4" s="76"/>
      <c r="G4" s="76"/>
      <c r="H4" s="76"/>
      <c r="I4" s="76"/>
      <c r="J4" s="76"/>
    </row>
    <row r="5" spans="2:13" ht="38.25" customHeight="1" x14ac:dyDescent="0.25">
      <c r="B5" s="49" t="s">
        <v>1</v>
      </c>
      <c r="C5" s="49"/>
      <c r="D5" s="49" t="s">
        <v>1311</v>
      </c>
      <c r="E5" s="54" t="s">
        <v>1312</v>
      </c>
      <c r="F5" s="49" t="s">
        <v>1386</v>
      </c>
      <c r="G5" s="49" t="s">
        <v>1387</v>
      </c>
      <c r="H5" s="49" t="s">
        <v>1388</v>
      </c>
      <c r="I5" s="49" t="s">
        <v>1389</v>
      </c>
      <c r="J5" s="49" t="s">
        <v>1391</v>
      </c>
      <c r="K5" s="49" t="s">
        <v>1390</v>
      </c>
      <c r="L5" s="49" t="s">
        <v>1392</v>
      </c>
      <c r="M5" s="49" t="s">
        <v>1393</v>
      </c>
    </row>
    <row r="6" spans="2:13" ht="38.25" customHeight="1" x14ac:dyDescent="0.25">
      <c r="B6" s="173" t="s">
        <v>64</v>
      </c>
      <c r="C6" s="49" t="s">
        <v>65</v>
      </c>
      <c r="D6" s="50">
        <v>-0.16024524489653</v>
      </c>
      <c r="E6" s="50"/>
      <c r="F6" s="50">
        <v>1.3986013986013901</v>
      </c>
      <c r="G6" s="157"/>
      <c r="H6" s="157"/>
      <c r="I6" s="157"/>
      <c r="J6" s="157"/>
      <c r="K6" s="157"/>
      <c r="L6" s="157"/>
      <c r="M6" s="157"/>
    </row>
    <row r="7" spans="2:13" ht="38.25" customHeight="1" x14ac:dyDescent="0.25">
      <c r="B7" s="49" t="s">
        <v>66</v>
      </c>
      <c r="C7" s="51" t="s">
        <v>67</v>
      </c>
      <c r="D7" s="50">
        <v>0.22294990594300301</v>
      </c>
      <c r="E7" s="50"/>
      <c r="F7" s="50">
        <v>1.0489510489510301</v>
      </c>
      <c r="G7" s="170">
        <v>1.3986013986013901</v>
      </c>
      <c r="H7" s="157"/>
      <c r="I7" s="157"/>
      <c r="J7" s="157"/>
      <c r="K7" s="157"/>
      <c r="L7" s="157"/>
      <c r="M7" s="157"/>
    </row>
    <row r="8" spans="2:13" ht="38.25" customHeight="1" x14ac:dyDescent="0.25">
      <c r="B8" s="49" t="s">
        <v>68</v>
      </c>
      <c r="C8" s="51" t="s">
        <v>67</v>
      </c>
      <c r="D8" s="50">
        <v>0.74548874799692899</v>
      </c>
      <c r="E8" s="50"/>
      <c r="F8" s="50">
        <v>0.34722222222221399</v>
      </c>
      <c r="G8" s="170">
        <v>1.0489510489510301</v>
      </c>
      <c r="H8" s="170">
        <v>1.3986013986013901</v>
      </c>
      <c r="I8" s="157"/>
      <c r="J8" s="157"/>
      <c r="K8" s="157"/>
      <c r="L8" s="157"/>
      <c r="M8" s="157"/>
    </row>
    <row r="9" spans="2:13" ht="38.25" customHeight="1" x14ac:dyDescent="0.25">
      <c r="B9" s="49" t="s">
        <v>69</v>
      </c>
      <c r="C9" s="51" t="s">
        <v>67</v>
      </c>
      <c r="D9" s="50">
        <v>1.0590120532292899</v>
      </c>
      <c r="E9" s="50"/>
      <c r="F9" s="50">
        <v>0.34602076124567899</v>
      </c>
      <c r="G9" s="170">
        <v>0.34722222222221399</v>
      </c>
      <c r="H9" s="170">
        <v>1.0489510489510301</v>
      </c>
      <c r="I9" s="170">
        <v>1.3986013986013901</v>
      </c>
      <c r="J9" s="157"/>
      <c r="K9" s="157"/>
      <c r="L9" s="157"/>
      <c r="M9" s="157"/>
    </row>
    <row r="10" spans="2:13" ht="38.25" customHeight="1" x14ac:dyDescent="0.25">
      <c r="B10" s="49" t="s">
        <v>70</v>
      </c>
      <c r="C10" s="51" t="s">
        <v>67</v>
      </c>
      <c r="D10" s="50">
        <v>1.7905664321047801</v>
      </c>
      <c r="E10" s="50"/>
      <c r="F10" s="50">
        <v>0.34602076124567899</v>
      </c>
      <c r="G10" s="170">
        <v>0.34602076124567899</v>
      </c>
      <c r="H10" s="170">
        <v>0.34722222222221399</v>
      </c>
      <c r="I10" s="170">
        <v>1.0489510489510301</v>
      </c>
      <c r="J10" s="157"/>
      <c r="K10" s="157"/>
      <c r="L10" s="157"/>
      <c r="M10" s="157"/>
    </row>
    <row r="11" spans="2:13" ht="38.25" customHeight="1" x14ac:dyDescent="0.25">
      <c r="B11" s="49" t="s">
        <v>71</v>
      </c>
      <c r="C11" s="51" t="s">
        <v>67</v>
      </c>
      <c r="D11" s="50">
        <v>2.4524489653731001</v>
      </c>
      <c r="E11" s="50"/>
      <c r="F11" s="50">
        <v>0.69204152249135897</v>
      </c>
      <c r="G11" s="170">
        <v>0.34602076124567899</v>
      </c>
      <c r="H11" s="170">
        <v>0.34602076124567899</v>
      </c>
      <c r="I11" s="170">
        <v>0.34722222222221399</v>
      </c>
      <c r="J11" s="157"/>
      <c r="K11" s="157"/>
      <c r="L11" s="157"/>
      <c r="M11" s="157"/>
    </row>
    <row r="12" spans="2:13" ht="39" customHeight="1" x14ac:dyDescent="0.25">
      <c r="B12" s="49" t="s">
        <v>72</v>
      </c>
      <c r="C12" s="51" t="s">
        <v>67</v>
      </c>
      <c r="D12" s="50">
        <v>2.83564411621263</v>
      </c>
      <c r="E12" s="50"/>
      <c r="F12" s="50">
        <v>0.68965517241379004</v>
      </c>
      <c r="G12" s="170">
        <v>0.69204152249135897</v>
      </c>
      <c r="H12" s="170">
        <v>0.34602076124567899</v>
      </c>
      <c r="I12" s="170">
        <v>0.34602076124567899</v>
      </c>
      <c r="J12" s="170">
        <v>1.3986013986013901</v>
      </c>
      <c r="K12" s="157"/>
      <c r="L12" s="157"/>
      <c r="M12" s="157"/>
    </row>
    <row r="13" spans="2:13" ht="72.75" customHeight="1" x14ac:dyDescent="0.25">
      <c r="B13" s="49" t="s">
        <v>73</v>
      </c>
      <c r="C13" s="51" t="s">
        <v>67</v>
      </c>
      <c r="D13" s="50">
        <v>3.2536751898557701</v>
      </c>
      <c r="E13" s="50"/>
      <c r="F13" s="50">
        <v>1.0380622837370199</v>
      </c>
      <c r="G13" s="170">
        <v>0.68965517241379004</v>
      </c>
      <c r="H13" s="170">
        <v>0.69204152249135897</v>
      </c>
      <c r="I13" s="170">
        <v>0.34602076124567899</v>
      </c>
      <c r="J13" s="170">
        <v>1.0489510489510301</v>
      </c>
      <c r="K13" s="157"/>
      <c r="L13" s="157"/>
      <c r="M13" s="157"/>
    </row>
    <row r="14" spans="2:13" ht="38.25" customHeight="1" x14ac:dyDescent="0.25">
      <c r="B14" s="49" t="s">
        <v>74</v>
      </c>
      <c r="C14" s="51" t="s">
        <v>67</v>
      </c>
      <c r="D14" s="50">
        <v>3.3581829582665499</v>
      </c>
      <c r="E14" s="50"/>
      <c r="F14" s="50">
        <v>1.3840830449827</v>
      </c>
      <c r="G14" s="170">
        <v>1.0380622837370199</v>
      </c>
      <c r="H14" s="170">
        <v>0.68965517241379004</v>
      </c>
      <c r="I14" s="170">
        <v>0.69204152249135897</v>
      </c>
      <c r="J14" s="170">
        <v>0.34722222222221399</v>
      </c>
      <c r="K14" s="157"/>
      <c r="L14" s="157"/>
      <c r="M14" s="157"/>
    </row>
    <row r="15" spans="2:13" ht="38.25" customHeight="1" x14ac:dyDescent="0.25">
      <c r="B15" s="49" t="s">
        <v>75</v>
      </c>
      <c r="C15" s="51" t="s">
        <v>67</v>
      </c>
      <c r="D15" s="50">
        <v>3.28851111265937</v>
      </c>
      <c r="E15" s="50"/>
      <c r="F15" s="50">
        <v>1.73010380622837</v>
      </c>
      <c r="G15" s="170">
        <v>1.3840830449827</v>
      </c>
      <c r="H15" s="170">
        <v>1.0380622837370199</v>
      </c>
      <c r="I15" s="170">
        <v>0.68965517241379004</v>
      </c>
      <c r="J15" s="170">
        <v>0.34602076124567899</v>
      </c>
      <c r="K15" s="157"/>
      <c r="L15" s="157"/>
      <c r="M15" s="157"/>
    </row>
    <row r="16" spans="2:13" ht="38.25" customHeight="1" x14ac:dyDescent="0.25">
      <c r="B16" s="49" t="s">
        <v>76</v>
      </c>
      <c r="C16" s="51" t="s">
        <v>67</v>
      </c>
      <c r="D16" s="50">
        <v>3.49752664948095</v>
      </c>
      <c r="E16" s="50"/>
      <c r="F16" s="50">
        <v>1.3793103448275801</v>
      </c>
      <c r="G16" s="170">
        <v>1.73010380622837</v>
      </c>
      <c r="H16" s="170">
        <v>1.3840830449827</v>
      </c>
      <c r="I16" s="170">
        <v>1.0380622837370199</v>
      </c>
      <c r="J16" s="170">
        <v>0.34602076124567899</v>
      </c>
      <c r="K16" s="157"/>
      <c r="L16" s="157"/>
      <c r="M16" s="157"/>
    </row>
    <row r="17" spans="2:13" ht="38.25" customHeight="1" x14ac:dyDescent="0.25">
      <c r="B17" s="49" t="s">
        <v>77</v>
      </c>
      <c r="C17" s="51" t="s">
        <v>67</v>
      </c>
      <c r="D17" s="50">
        <v>3.74137810910611</v>
      </c>
      <c r="E17" s="50"/>
      <c r="F17" s="50">
        <v>1.73010380622837</v>
      </c>
      <c r="G17" s="170">
        <v>1.3793103448275801</v>
      </c>
      <c r="H17" s="170">
        <v>1.73010380622837</v>
      </c>
      <c r="I17" s="170">
        <v>1.3840830449827</v>
      </c>
      <c r="J17" s="170">
        <v>0.69204152249135897</v>
      </c>
      <c r="K17" s="157"/>
      <c r="L17" s="157"/>
      <c r="M17" s="157"/>
    </row>
    <row r="18" spans="2:13" ht="38.25" customHeight="1" x14ac:dyDescent="0.25">
      <c r="B18" s="49" t="s">
        <v>78</v>
      </c>
      <c r="C18" s="49" t="s">
        <v>79</v>
      </c>
      <c r="D18" s="50">
        <v>4.0474528960223104</v>
      </c>
      <c r="E18" s="50"/>
      <c r="F18" s="50">
        <v>1.0344827586206899</v>
      </c>
      <c r="G18" s="170">
        <v>1.73010380622837</v>
      </c>
      <c r="H18" s="170">
        <v>1.3793103448275801</v>
      </c>
      <c r="I18" s="170">
        <v>1.73010380622837</v>
      </c>
      <c r="J18" s="170">
        <v>0.68965517241379004</v>
      </c>
      <c r="K18" s="170">
        <v>1.3986013986013901</v>
      </c>
      <c r="L18" s="157"/>
      <c r="M18" s="157"/>
    </row>
    <row r="19" spans="2:13" ht="38.25" customHeight="1" x14ac:dyDescent="0.25">
      <c r="B19" s="49" t="s">
        <v>80</v>
      </c>
      <c r="C19" s="51" t="s">
        <v>67</v>
      </c>
      <c r="D19" s="50">
        <v>3.7191518943343702</v>
      </c>
      <c r="E19" s="50"/>
      <c r="F19" s="50">
        <v>1.73010380622837</v>
      </c>
      <c r="G19" s="170">
        <v>1.0344827586206899</v>
      </c>
      <c r="H19" s="170">
        <v>1.73010380622837</v>
      </c>
      <c r="I19" s="170">
        <v>1.3793103448275801</v>
      </c>
      <c r="J19" s="170">
        <v>1.0380622837370199</v>
      </c>
      <c r="K19" s="170">
        <v>1.0489510489510301</v>
      </c>
      <c r="L19" s="157"/>
      <c r="M19" s="157"/>
    </row>
    <row r="20" spans="2:13" ht="38.25" customHeight="1" x14ac:dyDescent="0.25">
      <c r="B20" s="49" t="s">
        <v>81</v>
      </c>
      <c r="C20" s="51" t="s">
        <v>67</v>
      </c>
      <c r="D20" s="50">
        <v>3.4923928077455102</v>
      </c>
      <c r="E20" s="50"/>
      <c r="F20" s="50">
        <v>1.73010380622837</v>
      </c>
      <c r="G20" s="170">
        <v>1.73010380622837</v>
      </c>
      <c r="H20" s="170">
        <v>1.0344827586206899</v>
      </c>
      <c r="I20" s="170">
        <v>1.73010380622837</v>
      </c>
      <c r="J20" s="170">
        <v>1.3840830449827</v>
      </c>
      <c r="K20" s="170">
        <v>0.34722222222221399</v>
      </c>
      <c r="L20" s="157"/>
      <c r="M20" s="157"/>
    </row>
    <row r="21" spans="2:13" ht="38.25" customHeight="1" x14ac:dyDescent="0.25">
      <c r="B21" s="49" t="s">
        <v>82</v>
      </c>
      <c r="C21" s="51" t="s">
        <v>67</v>
      </c>
      <c r="D21" s="50">
        <v>3.4470872113064401</v>
      </c>
      <c r="E21" s="50"/>
      <c r="F21" s="50">
        <v>1.72413793103448</v>
      </c>
      <c r="G21" s="170">
        <v>1.73010380622837</v>
      </c>
      <c r="H21" s="170">
        <v>1.73010380622837</v>
      </c>
      <c r="I21" s="170">
        <v>1.0344827586206899</v>
      </c>
      <c r="J21" s="170">
        <v>1.73010380622837</v>
      </c>
      <c r="K21" s="170">
        <v>0.34602076124567899</v>
      </c>
      <c r="L21" s="157"/>
      <c r="M21" s="157"/>
    </row>
    <row r="22" spans="2:13" ht="38.25" customHeight="1" x14ac:dyDescent="0.25">
      <c r="B22" s="49" t="s">
        <v>83</v>
      </c>
      <c r="C22" s="51" t="s">
        <v>67</v>
      </c>
      <c r="D22" s="50">
        <v>2.97741273100615</v>
      </c>
      <c r="E22" s="50"/>
      <c r="F22" s="50">
        <v>1.72413793103448</v>
      </c>
      <c r="G22" s="170">
        <v>1.72413793103448</v>
      </c>
      <c r="H22" s="170">
        <v>1.73010380622837</v>
      </c>
      <c r="I22" s="170">
        <v>1.73010380622837</v>
      </c>
      <c r="J22" s="170">
        <v>1.3793103448275801</v>
      </c>
      <c r="K22" s="170">
        <v>0.34602076124567899</v>
      </c>
      <c r="L22" s="157"/>
      <c r="M22" s="157"/>
    </row>
    <row r="23" spans="2:13" ht="38.25" customHeight="1" x14ac:dyDescent="0.25">
      <c r="B23" s="49" t="s">
        <v>84</v>
      </c>
      <c r="C23" s="51" t="s">
        <v>67</v>
      </c>
      <c r="D23" s="50">
        <v>2.7881672900373902</v>
      </c>
      <c r="E23" s="50"/>
      <c r="F23" s="50">
        <v>1.7182130584192401</v>
      </c>
      <c r="G23" s="170">
        <v>1.72413793103448</v>
      </c>
      <c r="H23" s="170">
        <v>1.72413793103448</v>
      </c>
      <c r="I23" s="170">
        <v>1.73010380622837</v>
      </c>
      <c r="J23" s="170">
        <v>1.73010380622837</v>
      </c>
      <c r="K23" s="170">
        <v>0.69204152249135897</v>
      </c>
      <c r="L23" s="157"/>
      <c r="M23" s="157"/>
    </row>
    <row r="24" spans="2:13" ht="38.25" customHeight="1" x14ac:dyDescent="0.25">
      <c r="B24" s="49" t="s">
        <v>85</v>
      </c>
      <c r="C24" s="51" t="s">
        <v>67</v>
      </c>
      <c r="D24" s="50">
        <v>3.0149051490515002</v>
      </c>
      <c r="E24" s="50"/>
      <c r="F24" s="50">
        <v>1.3698630136986301</v>
      </c>
      <c r="G24" s="170">
        <v>1.7182130584192401</v>
      </c>
      <c r="H24" s="170">
        <v>1.72413793103448</v>
      </c>
      <c r="I24" s="170">
        <v>1.72413793103448</v>
      </c>
      <c r="J24" s="170">
        <v>1.0344827586206899</v>
      </c>
      <c r="K24" s="170">
        <v>0.68965517241379004</v>
      </c>
      <c r="L24" s="170">
        <v>1.3986013986013901</v>
      </c>
      <c r="M24" s="157"/>
    </row>
    <row r="25" spans="2:13" ht="38.25" customHeight="1" x14ac:dyDescent="0.25">
      <c r="B25" s="49" t="s">
        <v>86</v>
      </c>
      <c r="C25" s="51" t="s">
        <v>67</v>
      </c>
      <c r="D25" s="50">
        <v>3.5425101214574899</v>
      </c>
      <c r="E25" s="50"/>
      <c r="F25" s="50">
        <v>1.3698630136986301</v>
      </c>
      <c r="G25" s="170">
        <v>1.3698630136986301</v>
      </c>
      <c r="H25" s="170">
        <v>1.7182130584192401</v>
      </c>
      <c r="I25" s="170">
        <v>1.72413793103448</v>
      </c>
      <c r="J25" s="170">
        <v>1.73010380622837</v>
      </c>
      <c r="K25" s="170">
        <v>1.0380622837370199</v>
      </c>
      <c r="L25" s="170">
        <v>1.0489510489510301</v>
      </c>
      <c r="M25" s="157"/>
    </row>
    <row r="26" spans="2:13" ht="38.25" customHeight="1" x14ac:dyDescent="0.25">
      <c r="B26" s="49" t="s">
        <v>87</v>
      </c>
      <c r="C26" s="51" t="s">
        <v>67</v>
      </c>
      <c r="D26" s="50">
        <v>3.9433771486349798</v>
      </c>
      <c r="E26" s="50"/>
      <c r="F26" s="50">
        <v>1.02389078498293</v>
      </c>
      <c r="G26" s="170">
        <v>1.3698630136986301</v>
      </c>
      <c r="H26" s="170">
        <v>1.3698630136986301</v>
      </c>
      <c r="I26" s="170">
        <v>1.7182130584192401</v>
      </c>
      <c r="J26" s="170">
        <v>1.73010380622837</v>
      </c>
      <c r="K26" s="170">
        <v>1.3840830449827</v>
      </c>
      <c r="L26" s="170">
        <v>0.34722222222221399</v>
      </c>
      <c r="M26" s="157"/>
    </row>
    <row r="27" spans="2:13" ht="38.25" customHeight="1" x14ac:dyDescent="0.25">
      <c r="B27" s="49" t="s">
        <v>88</v>
      </c>
      <c r="C27" s="51" t="s">
        <v>67</v>
      </c>
      <c r="D27" s="50">
        <v>4.3844856661045499</v>
      </c>
      <c r="E27" s="50"/>
      <c r="F27" s="50">
        <v>1.3605442176870799</v>
      </c>
      <c r="G27" s="170">
        <v>1.02389078498293</v>
      </c>
      <c r="H27" s="170">
        <v>1.3698630136986301</v>
      </c>
      <c r="I27" s="170">
        <v>1.3698630136986301</v>
      </c>
      <c r="J27" s="170">
        <v>1.72413793103448</v>
      </c>
      <c r="K27" s="170">
        <v>1.73010380622837</v>
      </c>
      <c r="L27" s="170">
        <v>0.34602076124567899</v>
      </c>
      <c r="M27" s="157"/>
    </row>
    <row r="28" spans="2:13" ht="38.25" customHeight="1" x14ac:dyDescent="0.25">
      <c r="B28" s="49" t="s">
        <v>89</v>
      </c>
      <c r="C28" s="51" t="s">
        <v>67</v>
      </c>
      <c r="D28" s="50">
        <v>4.6449007068326997</v>
      </c>
      <c r="E28" s="50"/>
      <c r="F28" s="50">
        <v>1.3605442176870799</v>
      </c>
      <c r="G28" s="170">
        <v>1.3605442176870799</v>
      </c>
      <c r="H28" s="170">
        <v>1.02389078498293</v>
      </c>
      <c r="I28" s="170">
        <v>1.3698630136986301</v>
      </c>
      <c r="J28" s="170">
        <v>1.72413793103448</v>
      </c>
      <c r="K28" s="170">
        <v>1.3793103448275801</v>
      </c>
      <c r="L28" s="170">
        <v>0.34602076124567899</v>
      </c>
      <c r="M28" s="157"/>
    </row>
    <row r="29" spans="2:13" ht="38.25" customHeight="1" x14ac:dyDescent="0.25">
      <c r="B29" s="49" t="s">
        <v>90</v>
      </c>
      <c r="C29" s="51" t="s">
        <v>67</v>
      </c>
      <c r="D29" s="50">
        <v>4.90261920752181</v>
      </c>
      <c r="E29" s="50"/>
      <c r="F29" s="50">
        <v>1.3605442176870799</v>
      </c>
      <c r="G29" s="170">
        <v>1.3605442176870799</v>
      </c>
      <c r="H29" s="170">
        <v>1.3605442176870799</v>
      </c>
      <c r="I29" s="170">
        <v>1.02389078498293</v>
      </c>
      <c r="J29" s="170">
        <v>1.7182130584192401</v>
      </c>
      <c r="K29" s="170">
        <v>1.73010380622837</v>
      </c>
      <c r="L29" s="170">
        <v>0.69204152249135897</v>
      </c>
      <c r="M29" s="157"/>
    </row>
    <row r="30" spans="2:13" ht="38.25" customHeight="1" x14ac:dyDescent="0.25">
      <c r="B30" s="49" t="s">
        <v>91</v>
      </c>
      <c r="C30" s="49" t="s">
        <v>92</v>
      </c>
      <c r="D30" s="50">
        <v>5.3319919517102701</v>
      </c>
      <c r="E30" s="50"/>
      <c r="F30" s="50">
        <v>1.70648464163822</v>
      </c>
      <c r="G30" s="170">
        <v>1.3605442176870799</v>
      </c>
      <c r="H30" s="170">
        <v>1.3605442176870799</v>
      </c>
      <c r="I30" s="170">
        <v>1.3605442176870799</v>
      </c>
      <c r="J30" s="170">
        <v>1.3698630136986301</v>
      </c>
      <c r="K30" s="170">
        <v>1.0344827586206899</v>
      </c>
      <c r="L30" s="170">
        <v>0.68965517241379004</v>
      </c>
      <c r="M30" s="170">
        <v>1.3986013986013901</v>
      </c>
    </row>
    <row r="31" spans="2:13" ht="38.25" customHeight="1" x14ac:dyDescent="0.25">
      <c r="B31" s="49" t="s">
        <v>93</v>
      </c>
      <c r="C31" s="51" t="s">
        <v>67</v>
      </c>
      <c r="D31" s="50">
        <v>6.0656836461125998</v>
      </c>
      <c r="E31" s="50"/>
      <c r="F31" s="50">
        <v>1.3605442176870799</v>
      </c>
      <c r="G31" s="170">
        <v>1.70648464163822</v>
      </c>
      <c r="H31" s="170">
        <v>1.3605442176870799</v>
      </c>
      <c r="I31" s="170">
        <v>1.3605442176870799</v>
      </c>
      <c r="J31" s="170">
        <v>1.3698630136986301</v>
      </c>
      <c r="K31" s="170">
        <v>1.73010380622837</v>
      </c>
      <c r="L31" s="170">
        <v>1.0380622837370199</v>
      </c>
      <c r="M31" s="170">
        <v>1.0489510489510301</v>
      </c>
    </row>
    <row r="32" spans="2:13" ht="38.25" customHeight="1" x14ac:dyDescent="0.25">
      <c r="B32" s="49" t="s">
        <v>94</v>
      </c>
      <c r="C32" s="51" t="s">
        <v>67</v>
      </c>
      <c r="D32" s="50">
        <v>6.3481456732375499</v>
      </c>
      <c r="E32" s="50"/>
      <c r="F32" s="50">
        <v>1.3605442176870799</v>
      </c>
      <c r="G32" s="170">
        <v>1.3605442176870799</v>
      </c>
      <c r="H32" s="170">
        <v>1.70648464163822</v>
      </c>
      <c r="I32" s="170">
        <v>1.3605442176870799</v>
      </c>
      <c r="J32" s="170">
        <v>1.02389078498293</v>
      </c>
      <c r="K32" s="170">
        <v>1.73010380622837</v>
      </c>
      <c r="L32" s="170">
        <v>1.3840830449827</v>
      </c>
      <c r="M32" s="170">
        <v>0.34722222222221399</v>
      </c>
    </row>
    <row r="33" spans="2:13" ht="38.25" customHeight="1" x14ac:dyDescent="0.25">
      <c r="B33" s="49" t="s">
        <v>95</v>
      </c>
      <c r="C33" s="51" t="s">
        <v>67</v>
      </c>
      <c r="D33" s="50">
        <v>6.5978007330889499</v>
      </c>
      <c r="E33" s="50"/>
      <c r="F33" s="50">
        <v>1.0169491525423699</v>
      </c>
      <c r="G33" s="170">
        <v>1.3605442176870799</v>
      </c>
      <c r="H33" s="170">
        <v>1.3605442176870799</v>
      </c>
      <c r="I33" s="170">
        <v>1.70648464163822</v>
      </c>
      <c r="J33" s="170">
        <v>1.3605442176870799</v>
      </c>
      <c r="K33" s="170">
        <v>1.72413793103448</v>
      </c>
      <c r="L33" s="170">
        <v>1.73010380622837</v>
      </c>
      <c r="M33" s="170">
        <v>0.34602076124567899</v>
      </c>
    </row>
    <row r="34" spans="2:13" ht="38.25" customHeight="1" x14ac:dyDescent="0.25">
      <c r="B34" s="49" t="s">
        <v>96</v>
      </c>
      <c r="C34" s="51" t="s">
        <v>67</v>
      </c>
      <c r="D34" s="50">
        <v>7.0787637088733799</v>
      </c>
      <c r="E34" s="50"/>
      <c r="F34" s="50">
        <v>1.0169491525423699</v>
      </c>
      <c r="G34" s="170">
        <v>1.0169491525423699</v>
      </c>
      <c r="H34" s="170">
        <v>1.3605442176870799</v>
      </c>
      <c r="I34" s="170">
        <v>1.3605442176870799</v>
      </c>
      <c r="J34" s="170">
        <v>1.3605442176870799</v>
      </c>
      <c r="K34" s="170">
        <v>1.72413793103448</v>
      </c>
      <c r="L34" s="170">
        <v>1.3793103448275801</v>
      </c>
      <c r="M34" s="170">
        <v>0.34602076124567899</v>
      </c>
    </row>
    <row r="35" spans="2:13" ht="38.25" customHeight="1" x14ac:dyDescent="0.25">
      <c r="B35" s="49" t="s">
        <v>97</v>
      </c>
      <c r="C35" s="51" t="s">
        <v>67</v>
      </c>
      <c r="D35" s="50">
        <v>7.2775388686735001</v>
      </c>
      <c r="E35" s="50"/>
      <c r="F35" s="50">
        <v>0.67567567567567299</v>
      </c>
      <c r="G35" s="170">
        <v>1.0169491525423699</v>
      </c>
      <c r="H35" s="170">
        <v>1.0169491525423699</v>
      </c>
      <c r="I35" s="170">
        <v>1.3605442176870799</v>
      </c>
      <c r="J35" s="170">
        <v>1.3605442176870799</v>
      </c>
      <c r="K35" s="170">
        <v>1.7182130584192401</v>
      </c>
      <c r="L35" s="170">
        <v>1.73010380622837</v>
      </c>
      <c r="M35" s="170">
        <v>0.69204152249135897</v>
      </c>
    </row>
    <row r="36" spans="2:13" ht="38.25" customHeight="1" x14ac:dyDescent="0.25">
      <c r="B36" s="49" t="s">
        <v>98</v>
      </c>
      <c r="C36" s="51" t="s">
        <v>67</v>
      </c>
      <c r="D36" s="50">
        <v>7.0700427490956903</v>
      </c>
      <c r="E36" s="50"/>
      <c r="F36" s="50">
        <v>1.35135135135134</v>
      </c>
      <c r="G36" s="170">
        <v>0.67567567567567299</v>
      </c>
      <c r="H36" s="170">
        <v>1.0169491525423699</v>
      </c>
      <c r="I36" s="170">
        <v>1.0169491525423699</v>
      </c>
      <c r="J36" s="170">
        <v>1.70648464163822</v>
      </c>
      <c r="K36" s="170">
        <v>1.3698630136986301</v>
      </c>
      <c r="L36" s="170">
        <v>1.0344827586206899</v>
      </c>
      <c r="M36" s="170">
        <v>0.68965517241379004</v>
      </c>
    </row>
    <row r="37" spans="2:13" ht="38.25" customHeight="1" x14ac:dyDescent="0.25">
      <c r="B37" s="49" t="s">
        <v>99</v>
      </c>
      <c r="C37" s="51" t="s">
        <v>67</v>
      </c>
      <c r="D37" s="50">
        <v>6.7448680351906303</v>
      </c>
      <c r="E37" s="50"/>
      <c r="F37" s="50">
        <v>1.0135135135135001</v>
      </c>
      <c r="G37" s="170">
        <v>1.35135135135134</v>
      </c>
      <c r="H37" s="170">
        <v>0.67567567567567299</v>
      </c>
      <c r="I37" s="170">
        <v>1.0169491525423699</v>
      </c>
      <c r="J37" s="170">
        <v>1.3605442176870799</v>
      </c>
      <c r="K37" s="170">
        <v>1.3698630136986301</v>
      </c>
      <c r="L37" s="170">
        <v>1.73010380622837</v>
      </c>
      <c r="M37" s="170">
        <v>1.0380622837370199</v>
      </c>
    </row>
    <row r="38" spans="2:13" ht="38.25" customHeight="1" x14ac:dyDescent="0.25">
      <c r="B38" s="49" t="s">
        <v>100</v>
      </c>
      <c r="C38" s="51" t="s">
        <v>67</v>
      </c>
      <c r="D38" s="50">
        <v>6.8417639429312596</v>
      </c>
      <c r="E38" s="50"/>
      <c r="F38" s="50">
        <v>1.35135135135134</v>
      </c>
      <c r="G38" s="170">
        <v>1.0135135135135001</v>
      </c>
      <c r="H38" s="170">
        <v>1.35135135135134</v>
      </c>
      <c r="I38" s="170">
        <v>0.67567567567567299</v>
      </c>
      <c r="J38" s="170">
        <v>1.3605442176870799</v>
      </c>
      <c r="K38" s="170">
        <v>1.02389078498293</v>
      </c>
      <c r="L38" s="170">
        <v>1.73010380622837</v>
      </c>
      <c r="M38" s="170">
        <v>1.3840830449827</v>
      </c>
    </row>
    <row r="39" spans="2:13" ht="38.25" customHeight="1" x14ac:dyDescent="0.25">
      <c r="B39" s="49" t="s">
        <v>101</v>
      </c>
      <c r="C39" s="51" t="s">
        <v>67</v>
      </c>
      <c r="D39" s="50">
        <v>6.9789983844911196</v>
      </c>
      <c r="E39" s="50"/>
      <c r="F39" s="50">
        <v>0.67114093959731302</v>
      </c>
      <c r="G39" s="170">
        <v>1.35135135135134</v>
      </c>
      <c r="H39" s="170">
        <v>1.0135135135135001</v>
      </c>
      <c r="I39" s="170">
        <v>1.35135135135134</v>
      </c>
      <c r="J39" s="170">
        <v>1.0169491525423699</v>
      </c>
      <c r="K39" s="170">
        <v>1.3605442176870799</v>
      </c>
      <c r="L39" s="170">
        <v>1.72413793103448</v>
      </c>
      <c r="M39" s="170">
        <v>1.73010380622837</v>
      </c>
    </row>
    <row r="40" spans="2:13" ht="38.25" customHeight="1" x14ac:dyDescent="0.25">
      <c r="B40" s="49" t="s">
        <v>102</v>
      </c>
      <c r="C40" s="51" t="s">
        <v>67</v>
      </c>
      <c r="D40" s="50">
        <v>7.2370537150208998</v>
      </c>
      <c r="E40" s="50"/>
      <c r="F40" s="50">
        <v>0.67114093959731302</v>
      </c>
      <c r="G40" s="170">
        <v>0.67114093959731302</v>
      </c>
      <c r="H40" s="170">
        <v>1.35135135135134</v>
      </c>
      <c r="I40" s="170">
        <v>1.0135135135135001</v>
      </c>
      <c r="J40" s="170">
        <v>1.0169491525423699</v>
      </c>
      <c r="K40" s="170">
        <v>1.3605442176870799</v>
      </c>
      <c r="L40" s="170">
        <v>1.72413793103448</v>
      </c>
      <c r="M40" s="170">
        <v>1.3793103448275801</v>
      </c>
    </row>
    <row r="41" spans="2:13" ht="38.25" customHeight="1" x14ac:dyDescent="0.25">
      <c r="B41" s="49" t="s">
        <v>103</v>
      </c>
      <c r="C41" s="51" t="s">
        <v>67</v>
      </c>
      <c r="D41" s="50">
        <v>7.3943661971830998</v>
      </c>
      <c r="E41" s="50"/>
      <c r="F41" s="50">
        <v>0.67114093959731302</v>
      </c>
      <c r="G41" s="170">
        <v>0.67114093959731302</v>
      </c>
      <c r="H41" s="170">
        <v>0.67114093959731302</v>
      </c>
      <c r="I41" s="170">
        <v>1.35135135135134</v>
      </c>
      <c r="J41" s="170">
        <v>0.67567567567567299</v>
      </c>
      <c r="K41" s="170">
        <v>1.3605442176870799</v>
      </c>
      <c r="L41" s="170">
        <v>1.7182130584192401</v>
      </c>
      <c r="M41" s="170">
        <v>1.73010380622837</v>
      </c>
    </row>
    <row r="42" spans="2:13" ht="38.25" customHeight="1" x14ac:dyDescent="0.25">
      <c r="B42" s="49" t="s">
        <v>104</v>
      </c>
      <c r="C42" s="49" t="s">
        <v>105</v>
      </c>
      <c r="D42" s="50">
        <v>7.4498567335243404</v>
      </c>
      <c r="E42" s="50"/>
      <c r="F42" s="50">
        <v>0.67114093959731302</v>
      </c>
      <c r="G42" s="170">
        <v>0.67114093959731302</v>
      </c>
      <c r="H42" s="170">
        <v>0.67114093959731302</v>
      </c>
      <c r="I42" s="170">
        <v>0.67114093959731302</v>
      </c>
      <c r="J42" s="170">
        <v>1.35135135135134</v>
      </c>
      <c r="K42" s="170">
        <v>1.70648464163822</v>
      </c>
      <c r="L42" s="170">
        <v>1.3698630136986301</v>
      </c>
      <c r="M42" s="170">
        <v>1.0344827586206899</v>
      </c>
    </row>
    <row r="43" spans="2:13" ht="38.25" customHeight="1" x14ac:dyDescent="0.25">
      <c r="B43" s="49" t="s">
        <v>106</v>
      </c>
      <c r="C43" s="51" t="s">
        <v>67</v>
      </c>
      <c r="D43" s="50">
        <v>7.4565560821485004</v>
      </c>
      <c r="E43" s="50"/>
      <c r="F43" s="50">
        <v>1.0067114093959699</v>
      </c>
      <c r="G43" s="170">
        <v>0.67114093959731302</v>
      </c>
      <c r="H43" s="170">
        <v>0.67114093959731302</v>
      </c>
      <c r="I43" s="170">
        <v>0.67114093959731302</v>
      </c>
      <c r="J43" s="170">
        <v>1.0135135135135001</v>
      </c>
      <c r="K43" s="170">
        <v>1.3605442176870799</v>
      </c>
      <c r="L43" s="170">
        <v>1.3698630136986301</v>
      </c>
      <c r="M43" s="170">
        <v>1.73010380622837</v>
      </c>
    </row>
    <row r="44" spans="2:13" ht="38.25" customHeight="1" x14ac:dyDescent="0.25">
      <c r="B44" s="49" t="s">
        <v>107</v>
      </c>
      <c r="C44" s="51" t="s">
        <v>67</v>
      </c>
      <c r="D44" s="50">
        <v>7.7913917687716001</v>
      </c>
      <c r="E44" s="50"/>
      <c r="F44" s="50">
        <v>1.0067114093959699</v>
      </c>
      <c r="G44" s="170">
        <v>1.0067114093959699</v>
      </c>
      <c r="H44" s="170">
        <v>0.67114093959731302</v>
      </c>
      <c r="I44" s="170">
        <v>0.67114093959731302</v>
      </c>
      <c r="J44" s="170">
        <v>1.35135135135134</v>
      </c>
      <c r="K44" s="170">
        <v>1.3605442176870799</v>
      </c>
      <c r="L44" s="170">
        <v>1.02389078498293</v>
      </c>
      <c r="M44" s="170">
        <v>1.73010380622837</v>
      </c>
    </row>
    <row r="45" spans="2:13" ht="38.25" customHeight="1" x14ac:dyDescent="0.25">
      <c r="B45" s="49" t="s">
        <v>108</v>
      </c>
      <c r="C45" s="51" t="s">
        <v>67</v>
      </c>
      <c r="D45" s="50">
        <v>8.00250078149422</v>
      </c>
      <c r="E45" s="50"/>
      <c r="F45" s="50">
        <v>1.3422818791946201</v>
      </c>
      <c r="G45" s="170">
        <v>1.0067114093959699</v>
      </c>
      <c r="H45" s="170">
        <v>1.0067114093959699</v>
      </c>
      <c r="I45" s="170">
        <v>0.67114093959731302</v>
      </c>
      <c r="J45" s="170">
        <v>0.67114093959731302</v>
      </c>
      <c r="K45" s="170">
        <v>1.0169491525423699</v>
      </c>
      <c r="L45" s="170">
        <v>1.3605442176870799</v>
      </c>
      <c r="M45" s="170">
        <v>1.72413793103448</v>
      </c>
    </row>
    <row r="46" spans="2:13" ht="38.25" customHeight="1" x14ac:dyDescent="0.25">
      <c r="B46" s="49" t="s">
        <v>109</v>
      </c>
      <c r="C46" s="51" t="s">
        <v>67</v>
      </c>
      <c r="D46" s="50">
        <v>7.8522656734947196</v>
      </c>
      <c r="E46" s="50"/>
      <c r="F46" s="50">
        <v>1.3422818791946201</v>
      </c>
      <c r="G46" s="170">
        <v>1.3422818791946201</v>
      </c>
      <c r="H46" s="170">
        <v>1.0067114093959699</v>
      </c>
      <c r="I46" s="170">
        <v>1.0067114093959699</v>
      </c>
      <c r="J46" s="170">
        <v>0.67114093959731302</v>
      </c>
      <c r="K46" s="170">
        <v>1.0169491525423699</v>
      </c>
      <c r="L46" s="170">
        <v>1.3605442176870799</v>
      </c>
      <c r="M46" s="170">
        <v>1.72413793103448</v>
      </c>
    </row>
    <row r="47" spans="2:13" ht="38.25" customHeight="1" x14ac:dyDescent="0.25">
      <c r="B47" s="49" t="s">
        <v>110</v>
      </c>
      <c r="C47" s="51" t="s">
        <v>67</v>
      </c>
      <c r="D47" s="50">
        <v>7.70891150169596</v>
      </c>
      <c r="E47" s="50"/>
      <c r="F47" s="50">
        <v>1.3422818791946201</v>
      </c>
      <c r="G47" s="170">
        <v>1.3422818791946201</v>
      </c>
      <c r="H47" s="170">
        <v>1.3422818791946201</v>
      </c>
      <c r="I47" s="170">
        <v>1.0067114093959699</v>
      </c>
      <c r="J47" s="170">
        <v>0.67114093959731302</v>
      </c>
      <c r="K47" s="170">
        <v>0.67567567567567299</v>
      </c>
      <c r="L47" s="170">
        <v>1.3605442176870799</v>
      </c>
      <c r="M47" s="170">
        <v>1.7182130584192401</v>
      </c>
    </row>
    <row r="48" spans="2:13" ht="38.25" customHeight="1" x14ac:dyDescent="0.25">
      <c r="B48" s="49" t="s">
        <v>111</v>
      </c>
      <c r="C48" s="51" t="s">
        <v>67</v>
      </c>
      <c r="D48" s="50">
        <v>7.7395577395577302</v>
      </c>
      <c r="E48" s="50"/>
      <c r="F48" s="50">
        <v>1</v>
      </c>
      <c r="G48" s="170">
        <v>1.3422818791946201</v>
      </c>
      <c r="H48" s="170">
        <v>1.3422818791946201</v>
      </c>
      <c r="I48" s="170">
        <v>1.3422818791946201</v>
      </c>
      <c r="J48" s="170">
        <v>0.67114093959731302</v>
      </c>
      <c r="K48" s="170">
        <v>1.35135135135134</v>
      </c>
      <c r="L48" s="170">
        <v>1.70648464163822</v>
      </c>
      <c r="M48" s="170">
        <v>1.3698630136986301</v>
      </c>
    </row>
    <row r="49" spans="2:13" ht="38.25" customHeight="1" x14ac:dyDescent="0.25">
      <c r="B49" s="49" t="s">
        <v>112</v>
      </c>
      <c r="C49" s="51" t="s">
        <v>67</v>
      </c>
      <c r="D49" s="50">
        <v>7.6923076923076801</v>
      </c>
      <c r="E49" s="50"/>
      <c r="F49" s="50">
        <v>1.33779264214047</v>
      </c>
      <c r="G49" s="170">
        <v>1</v>
      </c>
      <c r="H49" s="170">
        <v>1.3422818791946201</v>
      </c>
      <c r="I49" s="170">
        <v>1.3422818791946201</v>
      </c>
      <c r="J49" s="170">
        <v>1.0067114093959699</v>
      </c>
      <c r="K49" s="170">
        <v>1.0135135135135001</v>
      </c>
      <c r="L49" s="170">
        <v>1.3605442176870799</v>
      </c>
      <c r="M49" s="170">
        <v>1.3698630136986301</v>
      </c>
    </row>
    <row r="50" spans="2:13" ht="38.25" customHeight="1" x14ac:dyDescent="0.25">
      <c r="B50" s="49" t="s">
        <v>113</v>
      </c>
      <c r="C50" s="51" t="s">
        <v>67</v>
      </c>
      <c r="D50" s="50">
        <v>7.7086494688922498</v>
      </c>
      <c r="E50" s="50"/>
      <c r="F50" s="50">
        <v>1.3333333333333199</v>
      </c>
      <c r="G50" s="170">
        <v>1.33779264214047</v>
      </c>
      <c r="H50" s="170">
        <v>1</v>
      </c>
      <c r="I50" s="170">
        <v>1.3422818791946201</v>
      </c>
      <c r="J50" s="170">
        <v>1.0067114093959699</v>
      </c>
      <c r="K50" s="170">
        <v>1.35135135135134</v>
      </c>
      <c r="L50" s="170">
        <v>1.3605442176870799</v>
      </c>
      <c r="M50" s="170">
        <v>1.02389078498293</v>
      </c>
    </row>
    <row r="51" spans="2:13" ht="38.25" customHeight="1" x14ac:dyDescent="0.25">
      <c r="B51" s="49" t="s">
        <v>114</v>
      </c>
      <c r="C51" s="51" t="s">
        <v>67</v>
      </c>
      <c r="D51" s="50">
        <v>7.8828148595590299</v>
      </c>
      <c r="E51" s="50"/>
      <c r="F51" s="50">
        <v>1.3333333333333199</v>
      </c>
      <c r="G51" s="170">
        <v>1.3333333333333199</v>
      </c>
      <c r="H51" s="170">
        <v>1.33779264214047</v>
      </c>
      <c r="I51" s="170">
        <v>1</v>
      </c>
      <c r="J51" s="170">
        <v>1.3422818791946201</v>
      </c>
      <c r="K51" s="170">
        <v>0.67114093959731302</v>
      </c>
      <c r="L51" s="170">
        <v>1.0169491525423699</v>
      </c>
      <c r="M51" s="170">
        <v>1.3605442176870799</v>
      </c>
    </row>
    <row r="52" spans="2:13" ht="38.25" customHeight="1" x14ac:dyDescent="0.25">
      <c r="B52" s="49" t="s">
        <v>115</v>
      </c>
      <c r="C52" s="51" t="s">
        <v>67</v>
      </c>
      <c r="D52" s="50">
        <v>7.9184163167366597</v>
      </c>
      <c r="E52" s="50"/>
      <c r="F52" s="50">
        <v>1.3333333333333199</v>
      </c>
      <c r="G52" s="170">
        <v>1.3333333333333199</v>
      </c>
      <c r="H52" s="170">
        <v>1.3333333333333199</v>
      </c>
      <c r="I52" s="170">
        <v>1.33779264214047</v>
      </c>
      <c r="J52" s="170">
        <v>1.3422818791946201</v>
      </c>
      <c r="K52" s="170">
        <v>0.67114093959731302</v>
      </c>
      <c r="L52" s="170">
        <v>1.0169491525423699</v>
      </c>
      <c r="M52" s="170">
        <v>1.3605442176870799</v>
      </c>
    </row>
    <row r="53" spans="2:13" ht="38.25" customHeight="1" x14ac:dyDescent="0.25">
      <c r="B53" s="49" t="s">
        <v>116</v>
      </c>
      <c r="C53" s="51" t="s">
        <v>67</v>
      </c>
      <c r="D53" s="50">
        <v>8.1073025335320299</v>
      </c>
      <c r="E53" s="50"/>
      <c r="F53" s="50">
        <v>1.3333333333333199</v>
      </c>
      <c r="G53" s="170">
        <v>1.3333333333333199</v>
      </c>
      <c r="H53" s="170">
        <v>1.3333333333333199</v>
      </c>
      <c r="I53" s="170">
        <v>1.3333333333333199</v>
      </c>
      <c r="J53" s="170">
        <v>1.3422818791946201</v>
      </c>
      <c r="K53" s="170">
        <v>0.67114093959731302</v>
      </c>
      <c r="L53" s="170">
        <v>0.67567567567567299</v>
      </c>
      <c r="M53" s="170">
        <v>1.3605442176870799</v>
      </c>
    </row>
    <row r="54" spans="2:13" ht="38.25" customHeight="1" x14ac:dyDescent="0.25">
      <c r="B54" s="49" t="s">
        <v>117</v>
      </c>
      <c r="C54" s="49" t="s">
        <v>118</v>
      </c>
      <c r="D54" s="50">
        <v>8.2074074074074002</v>
      </c>
      <c r="E54" s="50"/>
      <c r="F54" s="50">
        <v>1.3333333333333199</v>
      </c>
      <c r="G54" s="170">
        <v>1.3333333333333199</v>
      </c>
      <c r="H54" s="170">
        <v>1.3333333333333199</v>
      </c>
      <c r="I54" s="170">
        <v>1.3333333333333199</v>
      </c>
      <c r="J54" s="170">
        <v>1</v>
      </c>
      <c r="K54" s="170">
        <v>0.67114093959731302</v>
      </c>
      <c r="L54" s="170">
        <v>1.35135135135134</v>
      </c>
      <c r="M54" s="170">
        <v>1.70648464163822</v>
      </c>
    </row>
    <row r="55" spans="2:13" ht="38.25" customHeight="1" x14ac:dyDescent="0.25">
      <c r="B55" s="49" t="s">
        <v>119</v>
      </c>
      <c r="C55" s="51" t="s">
        <v>67</v>
      </c>
      <c r="D55" s="50">
        <v>8.1740664510437906</v>
      </c>
      <c r="E55" s="50"/>
      <c r="F55" s="50">
        <v>0.99667774086377703</v>
      </c>
      <c r="G55" s="170">
        <v>1.3333333333333199</v>
      </c>
      <c r="H55" s="170">
        <v>1.3333333333333199</v>
      </c>
      <c r="I55" s="170">
        <v>1.3333333333333199</v>
      </c>
      <c r="J55" s="170">
        <v>1.33779264214047</v>
      </c>
      <c r="K55" s="170">
        <v>1.0067114093959699</v>
      </c>
      <c r="L55" s="170">
        <v>1.0135135135135001</v>
      </c>
      <c r="M55" s="170">
        <v>1.3605442176870799</v>
      </c>
    </row>
    <row r="56" spans="2:13" ht="38.25" customHeight="1" x14ac:dyDescent="0.25">
      <c r="B56" s="49" t="s">
        <v>120</v>
      </c>
      <c r="C56" s="51" t="s">
        <v>67</v>
      </c>
      <c r="D56" s="50">
        <v>8.0443019527834299</v>
      </c>
      <c r="E56" s="50"/>
      <c r="F56" s="50">
        <v>1.3289036544850401</v>
      </c>
      <c r="G56" s="170">
        <v>0.99667774086377703</v>
      </c>
      <c r="H56" s="170">
        <v>1.3333333333333199</v>
      </c>
      <c r="I56" s="170">
        <v>1.3333333333333199</v>
      </c>
      <c r="J56" s="170">
        <v>1.3333333333333199</v>
      </c>
      <c r="K56" s="170">
        <v>1.0067114093959699</v>
      </c>
      <c r="L56" s="170">
        <v>1.35135135135134</v>
      </c>
      <c r="M56" s="170">
        <v>1.3605442176870799</v>
      </c>
    </row>
    <row r="57" spans="2:13" ht="38.25" customHeight="1" x14ac:dyDescent="0.25">
      <c r="B57" s="49" t="s">
        <v>121</v>
      </c>
      <c r="C57" s="51" t="s">
        <v>67</v>
      </c>
      <c r="D57" s="50">
        <v>8.0463096960926208</v>
      </c>
      <c r="E57" s="50"/>
      <c r="F57" s="50">
        <v>0.99337748344371002</v>
      </c>
      <c r="G57" s="170">
        <v>1.3289036544850401</v>
      </c>
      <c r="H57" s="170">
        <v>0.99667774086377703</v>
      </c>
      <c r="I57" s="170">
        <v>1.3333333333333199</v>
      </c>
      <c r="J57" s="170">
        <v>1.3333333333333199</v>
      </c>
      <c r="K57" s="170">
        <v>1.3422818791946201</v>
      </c>
      <c r="L57" s="170">
        <v>0.67114093959731302</v>
      </c>
      <c r="M57" s="170">
        <v>1.0169491525423699</v>
      </c>
    </row>
    <row r="58" spans="2:13" ht="38.25" customHeight="1" x14ac:dyDescent="0.25">
      <c r="B58" s="49" t="s">
        <v>122</v>
      </c>
      <c r="C58" s="51" t="s">
        <v>67</v>
      </c>
      <c r="D58" s="50">
        <v>8.2302158273381298</v>
      </c>
      <c r="E58" s="50"/>
      <c r="F58" s="50">
        <v>0.99337748344371002</v>
      </c>
      <c r="G58" s="170">
        <v>0.99337748344371002</v>
      </c>
      <c r="H58" s="170">
        <v>1.3289036544850401</v>
      </c>
      <c r="I58" s="170">
        <v>0.99667774086377703</v>
      </c>
      <c r="J58" s="170">
        <v>1.3333333333333199</v>
      </c>
      <c r="K58" s="170">
        <v>1.3422818791946201</v>
      </c>
      <c r="L58" s="170">
        <v>0.67114093959731302</v>
      </c>
      <c r="M58" s="170">
        <v>1.0169491525423699</v>
      </c>
    </row>
    <row r="59" spans="2:13" ht="38.25" customHeight="1" x14ac:dyDescent="0.25">
      <c r="B59" s="49" t="s">
        <v>123</v>
      </c>
      <c r="C59" s="51" t="s">
        <v>67</v>
      </c>
      <c r="D59" s="50">
        <v>8.3309476095047099</v>
      </c>
      <c r="E59" s="50"/>
      <c r="F59" s="50">
        <v>1.32450331125828</v>
      </c>
      <c r="G59" s="170">
        <v>0.99337748344371002</v>
      </c>
      <c r="H59" s="170">
        <v>0.99337748344371002</v>
      </c>
      <c r="I59" s="170">
        <v>1.3289036544850401</v>
      </c>
      <c r="J59" s="170">
        <v>1.3333333333333199</v>
      </c>
      <c r="K59" s="170">
        <v>1.3422818791946201</v>
      </c>
      <c r="L59" s="170">
        <v>0.67114093959731302</v>
      </c>
      <c r="M59" s="170">
        <v>0.67567567567567299</v>
      </c>
    </row>
    <row r="60" spans="2:13" ht="38.25" customHeight="1" x14ac:dyDescent="0.25">
      <c r="B60" s="49" t="s">
        <v>124</v>
      </c>
      <c r="C60" s="51" t="s">
        <v>67</v>
      </c>
      <c r="D60" s="50">
        <v>8.6374002280501703</v>
      </c>
      <c r="E60" s="50"/>
      <c r="F60" s="50">
        <v>1.3201320132013099</v>
      </c>
      <c r="G60" s="170">
        <v>1.32450331125828</v>
      </c>
      <c r="H60" s="170">
        <v>0.99337748344371002</v>
      </c>
      <c r="I60" s="170">
        <v>0.99337748344371002</v>
      </c>
      <c r="J60" s="170">
        <v>1.3333333333333199</v>
      </c>
      <c r="K60" s="170">
        <v>1</v>
      </c>
      <c r="L60" s="170">
        <v>0.67114093959731302</v>
      </c>
      <c r="M60" s="170">
        <v>1.35135135135134</v>
      </c>
    </row>
    <row r="61" spans="2:13" ht="38.25" customHeight="1" x14ac:dyDescent="0.25">
      <c r="B61" s="49" t="s">
        <v>125</v>
      </c>
      <c r="C61" s="51" t="s">
        <v>67</v>
      </c>
      <c r="D61" s="50">
        <v>8.7301587301587293</v>
      </c>
      <c r="E61" s="50"/>
      <c r="F61" s="50">
        <v>1.3201320132013099</v>
      </c>
      <c r="G61" s="170">
        <v>1.3201320132013099</v>
      </c>
      <c r="H61" s="170">
        <v>1.32450331125828</v>
      </c>
      <c r="I61" s="170">
        <v>0.99337748344371002</v>
      </c>
      <c r="J61" s="170">
        <v>0.99667774086377703</v>
      </c>
      <c r="K61" s="170">
        <v>1.33779264214047</v>
      </c>
      <c r="L61" s="170">
        <v>1.0067114093959699</v>
      </c>
      <c r="M61" s="170">
        <v>1.0135135135135001</v>
      </c>
    </row>
    <row r="62" spans="2:13" ht="38.25" customHeight="1" x14ac:dyDescent="0.25">
      <c r="B62" s="49" t="s">
        <v>126</v>
      </c>
      <c r="C62" s="51" t="s">
        <v>67</v>
      </c>
      <c r="D62" s="50">
        <v>8.7630318399549196</v>
      </c>
      <c r="E62" s="50"/>
      <c r="F62" s="50">
        <v>0.98684210526315996</v>
      </c>
      <c r="G62" s="170">
        <v>1.3201320132013099</v>
      </c>
      <c r="H62" s="170">
        <v>1.3201320132013099</v>
      </c>
      <c r="I62" s="170">
        <v>1.32450331125828</v>
      </c>
      <c r="J62" s="170">
        <v>1.3289036544850401</v>
      </c>
      <c r="K62" s="170">
        <v>1.3333333333333199</v>
      </c>
      <c r="L62" s="170">
        <v>1.0067114093959699</v>
      </c>
      <c r="M62" s="170">
        <v>1.35135135135134</v>
      </c>
    </row>
    <row r="63" spans="2:13" ht="38.25" customHeight="1" x14ac:dyDescent="0.25">
      <c r="B63" s="49" t="s">
        <v>127</v>
      </c>
      <c r="C63" s="51" t="s">
        <v>67</v>
      </c>
      <c r="D63" s="50">
        <v>8.7066069428891399</v>
      </c>
      <c r="E63" s="50"/>
      <c r="F63" s="50">
        <v>1.31578947368421</v>
      </c>
      <c r="G63" s="170">
        <v>0.98684210526315996</v>
      </c>
      <c r="H63" s="170">
        <v>1.3201320132013099</v>
      </c>
      <c r="I63" s="170">
        <v>1.3201320132013099</v>
      </c>
      <c r="J63" s="170">
        <v>0.99337748344371002</v>
      </c>
      <c r="K63" s="170">
        <v>1.3333333333333199</v>
      </c>
      <c r="L63" s="170">
        <v>1.3422818791946201</v>
      </c>
      <c r="M63" s="170">
        <v>0.67114093959731302</v>
      </c>
    </row>
    <row r="64" spans="2:13" ht="38.25" customHeight="1" x14ac:dyDescent="0.25">
      <c r="B64" s="49" t="s">
        <v>128</v>
      </c>
      <c r="C64" s="51" t="s">
        <v>67</v>
      </c>
      <c r="D64" s="50">
        <v>8.8104502501389597</v>
      </c>
      <c r="E64" s="50"/>
      <c r="F64" s="50">
        <v>1.31578947368421</v>
      </c>
      <c r="G64" s="170">
        <v>1.31578947368421</v>
      </c>
      <c r="H64" s="170">
        <v>0.98684210526315996</v>
      </c>
      <c r="I64" s="170">
        <v>1.3201320132013099</v>
      </c>
      <c r="J64" s="170">
        <v>0.99337748344371002</v>
      </c>
      <c r="K64" s="170">
        <v>1.3333333333333199</v>
      </c>
      <c r="L64" s="170">
        <v>1.3422818791946201</v>
      </c>
      <c r="M64" s="170">
        <v>0.67114093959731302</v>
      </c>
    </row>
    <row r="65" spans="2:13" ht="38.25" customHeight="1" x14ac:dyDescent="0.25">
      <c r="B65" s="49" t="s">
        <v>129</v>
      </c>
      <c r="C65" s="51" t="s">
        <v>67</v>
      </c>
      <c r="D65" s="50">
        <v>8.4091535704438893</v>
      </c>
      <c r="E65" s="50"/>
      <c r="F65" s="50">
        <v>1.6447368421052599</v>
      </c>
      <c r="G65" s="170">
        <v>1.31578947368421</v>
      </c>
      <c r="H65" s="170">
        <v>1.31578947368421</v>
      </c>
      <c r="I65" s="170">
        <v>0.98684210526315996</v>
      </c>
      <c r="J65" s="170">
        <v>1.32450331125828</v>
      </c>
      <c r="K65" s="170">
        <v>1.3333333333333199</v>
      </c>
      <c r="L65" s="170">
        <v>1.3422818791946201</v>
      </c>
      <c r="M65" s="170">
        <v>0.67114093959731302</v>
      </c>
    </row>
    <row r="66" spans="2:13" ht="38.25" customHeight="1" x14ac:dyDescent="0.25">
      <c r="B66" s="49" t="s">
        <v>130</v>
      </c>
      <c r="C66" s="49" t="s">
        <v>131</v>
      </c>
      <c r="D66" s="50">
        <v>8.2146768893756796</v>
      </c>
      <c r="E66" s="50"/>
      <c r="F66" s="50">
        <v>1.6447368421052599</v>
      </c>
      <c r="G66" s="170">
        <v>1.6447368421052599</v>
      </c>
      <c r="H66" s="170">
        <v>1.31578947368421</v>
      </c>
      <c r="I66" s="170">
        <v>1.31578947368421</v>
      </c>
      <c r="J66" s="170">
        <v>1.3201320132013099</v>
      </c>
      <c r="K66" s="170">
        <v>1.3333333333333199</v>
      </c>
      <c r="L66" s="170">
        <v>1</v>
      </c>
      <c r="M66" s="170">
        <v>0.67114093959731302</v>
      </c>
    </row>
    <row r="67" spans="2:13" ht="38.25" customHeight="1" x14ac:dyDescent="0.25">
      <c r="B67" s="49" t="s">
        <v>132</v>
      </c>
      <c r="C67" s="51" t="s">
        <v>67</v>
      </c>
      <c r="D67" s="50">
        <v>8.0728458820331692</v>
      </c>
      <c r="E67" s="50"/>
      <c r="F67" s="50">
        <v>1.6447368421052599</v>
      </c>
      <c r="G67" s="170">
        <v>1.6447368421052599</v>
      </c>
      <c r="H67" s="170">
        <v>1.6447368421052599</v>
      </c>
      <c r="I67" s="170">
        <v>1.31578947368421</v>
      </c>
      <c r="J67" s="170">
        <v>1.3201320132013099</v>
      </c>
      <c r="K67" s="170">
        <v>0.99667774086377703</v>
      </c>
      <c r="L67" s="170">
        <v>1.33779264214047</v>
      </c>
      <c r="M67" s="170">
        <v>1.0067114093959699</v>
      </c>
    </row>
    <row r="68" spans="2:13" ht="38.25" customHeight="1" x14ac:dyDescent="0.25">
      <c r="B68" s="49" t="s">
        <v>133</v>
      </c>
      <c r="C68" s="51" t="s">
        <v>67</v>
      </c>
      <c r="D68" s="50">
        <v>7.8500134879956898</v>
      </c>
      <c r="E68" s="50"/>
      <c r="F68" s="50">
        <v>1.3114754098360599</v>
      </c>
      <c r="G68" s="170">
        <v>1.6447368421052599</v>
      </c>
      <c r="H68" s="170">
        <v>1.6447368421052599</v>
      </c>
      <c r="I68" s="170">
        <v>1.6447368421052599</v>
      </c>
      <c r="J68" s="170">
        <v>0.98684210526315996</v>
      </c>
      <c r="K68" s="170">
        <v>1.3289036544850401</v>
      </c>
      <c r="L68" s="170">
        <v>1.3333333333333199</v>
      </c>
      <c r="M68" s="170">
        <v>1.0067114093959699</v>
      </c>
    </row>
    <row r="69" spans="2:13" ht="38.25" customHeight="1" x14ac:dyDescent="0.25">
      <c r="B69" s="49" t="s">
        <v>134</v>
      </c>
      <c r="C69" s="51" t="s">
        <v>67</v>
      </c>
      <c r="D69" s="50">
        <v>7.6078221269756101</v>
      </c>
      <c r="E69" s="50"/>
      <c r="F69" s="50">
        <v>1.3114754098360599</v>
      </c>
      <c r="G69" s="170">
        <v>1.3114754098360599</v>
      </c>
      <c r="H69" s="170">
        <v>1.6447368421052599</v>
      </c>
      <c r="I69" s="170">
        <v>1.6447368421052599</v>
      </c>
      <c r="J69" s="170">
        <v>1.31578947368421</v>
      </c>
      <c r="K69" s="170">
        <v>0.99337748344371002</v>
      </c>
      <c r="L69" s="170">
        <v>1.3333333333333199</v>
      </c>
      <c r="M69" s="170">
        <v>1.3422818791946201</v>
      </c>
    </row>
    <row r="70" spans="2:13" ht="38.25" customHeight="1" x14ac:dyDescent="0.25">
      <c r="B70" s="49" t="s">
        <v>135</v>
      </c>
      <c r="C70" s="51" t="s">
        <v>67</v>
      </c>
      <c r="D70" s="50">
        <v>7.4714171762828903</v>
      </c>
      <c r="E70" s="50"/>
      <c r="F70" s="50">
        <v>1.3114754098360599</v>
      </c>
      <c r="G70" s="170">
        <v>1.3114754098360599</v>
      </c>
      <c r="H70" s="170">
        <v>1.3114754098360599</v>
      </c>
      <c r="I70" s="170">
        <v>1.6447368421052599</v>
      </c>
      <c r="J70" s="170">
        <v>1.31578947368421</v>
      </c>
      <c r="K70" s="170">
        <v>0.99337748344371002</v>
      </c>
      <c r="L70" s="170">
        <v>1.3333333333333199</v>
      </c>
      <c r="M70" s="170">
        <v>1.3422818791946201</v>
      </c>
    </row>
    <row r="71" spans="2:13" ht="38.25" customHeight="1" x14ac:dyDescent="0.25">
      <c r="B71" s="49" t="s">
        <v>136</v>
      </c>
      <c r="C71" s="51" t="s">
        <v>67</v>
      </c>
      <c r="D71" s="50">
        <v>7.5845665961945103</v>
      </c>
      <c r="E71" s="50"/>
      <c r="F71" s="50">
        <v>1.3071895424836499</v>
      </c>
      <c r="G71" s="170">
        <v>1.3114754098360599</v>
      </c>
      <c r="H71" s="170">
        <v>1.3114754098360599</v>
      </c>
      <c r="I71" s="170">
        <v>1.3114754098360599</v>
      </c>
      <c r="J71" s="170">
        <v>1.6447368421052599</v>
      </c>
      <c r="K71" s="170">
        <v>1.32450331125828</v>
      </c>
      <c r="L71" s="170">
        <v>1.3333333333333199</v>
      </c>
      <c r="M71" s="170">
        <v>1.3422818791946201</v>
      </c>
    </row>
    <row r="72" spans="2:13" ht="38.25" customHeight="1" x14ac:dyDescent="0.25">
      <c r="B72" s="49" t="s">
        <v>137</v>
      </c>
      <c r="C72" s="51" t="s">
        <v>67</v>
      </c>
      <c r="D72" s="50">
        <v>7.60955129887168</v>
      </c>
      <c r="E72" s="50"/>
      <c r="F72" s="50">
        <v>1.30293159609121</v>
      </c>
      <c r="G72" s="170">
        <v>1.3071895424836499</v>
      </c>
      <c r="H72" s="170">
        <v>1.3114754098360599</v>
      </c>
      <c r="I72" s="170">
        <v>1.3114754098360599</v>
      </c>
      <c r="J72" s="170">
        <v>1.6447368421052599</v>
      </c>
      <c r="K72" s="170">
        <v>1.3201320132013099</v>
      </c>
      <c r="L72" s="170">
        <v>1.3333333333333199</v>
      </c>
      <c r="M72" s="170">
        <v>1</v>
      </c>
    </row>
    <row r="73" spans="2:13" ht="38.25" customHeight="1" x14ac:dyDescent="0.25">
      <c r="B73" s="49" t="s">
        <v>138</v>
      </c>
      <c r="C73" s="51" t="s">
        <v>67</v>
      </c>
      <c r="D73" s="50">
        <v>7.7685088633993598</v>
      </c>
      <c r="E73" s="50"/>
      <c r="F73" s="50">
        <v>0.97719869706840601</v>
      </c>
      <c r="G73" s="170">
        <v>1.30293159609121</v>
      </c>
      <c r="H73" s="170">
        <v>1.3071895424836499</v>
      </c>
      <c r="I73" s="170">
        <v>1.3114754098360599</v>
      </c>
      <c r="J73" s="170">
        <v>1.6447368421052599</v>
      </c>
      <c r="K73" s="170">
        <v>1.3201320132013099</v>
      </c>
      <c r="L73" s="170">
        <v>0.99667774086377703</v>
      </c>
      <c r="M73" s="170">
        <v>1.33779264214047</v>
      </c>
    </row>
    <row r="74" spans="2:13" ht="38.25" customHeight="1" x14ac:dyDescent="0.25">
      <c r="B74" s="49" t="s">
        <v>139</v>
      </c>
      <c r="C74" s="51" t="s">
        <v>67</v>
      </c>
      <c r="D74" s="50">
        <v>8.0051813471502502</v>
      </c>
      <c r="E74" s="50"/>
      <c r="F74" s="50">
        <v>1.30293159609121</v>
      </c>
      <c r="G74" s="170">
        <v>0.97719869706840601</v>
      </c>
      <c r="H74" s="170">
        <v>1.30293159609121</v>
      </c>
      <c r="I74" s="170">
        <v>1.3071895424836499</v>
      </c>
      <c r="J74" s="170">
        <v>1.3114754098360599</v>
      </c>
      <c r="K74" s="170">
        <v>0.98684210526315996</v>
      </c>
      <c r="L74" s="170">
        <v>1.3289036544850401</v>
      </c>
      <c r="M74" s="170">
        <v>1.3333333333333199</v>
      </c>
    </row>
    <row r="75" spans="2:13" ht="38.25" customHeight="1" x14ac:dyDescent="0.25">
      <c r="B75" s="49" t="s">
        <v>140</v>
      </c>
      <c r="C75" s="51" t="s">
        <v>67</v>
      </c>
      <c r="D75" s="50">
        <v>7.9320113314447598</v>
      </c>
      <c r="E75" s="50"/>
      <c r="F75" s="50">
        <v>0.97402597402597602</v>
      </c>
      <c r="G75" s="170">
        <v>1.30293159609121</v>
      </c>
      <c r="H75" s="170">
        <v>0.97719869706840601</v>
      </c>
      <c r="I75" s="170">
        <v>1.30293159609121</v>
      </c>
      <c r="J75" s="170">
        <v>1.3114754098360599</v>
      </c>
      <c r="K75" s="170">
        <v>1.31578947368421</v>
      </c>
      <c r="L75" s="170">
        <v>0.99337748344371002</v>
      </c>
      <c r="M75" s="170">
        <v>1.3333333333333199</v>
      </c>
    </row>
    <row r="76" spans="2:13" ht="38.25" customHeight="1" x14ac:dyDescent="0.25">
      <c r="B76" s="49" t="s">
        <v>141</v>
      </c>
      <c r="C76" s="51" t="s">
        <v>67</v>
      </c>
      <c r="D76" s="50">
        <v>7.79054916985951</v>
      </c>
      <c r="E76" s="50"/>
      <c r="F76" s="50">
        <v>1.29870129870129</v>
      </c>
      <c r="G76" s="170">
        <v>0.97402597402597602</v>
      </c>
      <c r="H76" s="170">
        <v>1.30293159609121</v>
      </c>
      <c r="I76" s="170">
        <v>0.97719869706840601</v>
      </c>
      <c r="J76" s="170">
        <v>1.3114754098360599</v>
      </c>
      <c r="K76" s="170">
        <v>1.31578947368421</v>
      </c>
      <c r="L76" s="170">
        <v>0.99337748344371002</v>
      </c>
      <c r="M76" s="170">
        <v>1.3333333333333199</v>
      </c>
    </row>
    <row r="77" spans="2:13" ht="38.25" customHeight="1" x14ac:dyDescent="0.25">
      <c r="B77" s="49" t="s">
        <v>142</v>
      </c>
      <c r="C77" s="51" t="s">
        <v>67</v>
      </c>
      <c r="D77" s="50">
        <v>8.0111902339776098</v>
      </c>
      <c r="E77" s="50"/>
      <c r="F77" s="50">
        <v>0.970873786407769</v>
      </c>
      <c r="G77" s="170">
        <v>1.29870129870129</v>
      </c>
      <c r="H77" s="170">
        <v>0.97402597402597602</v>
      </c>
      <c r="I77" s="170">
        <v>1.30293159609121</v>
      </c>
      <c r="J77" s="170">
        <v>1.3071895424836499</v>
      </c>
      <c r="K77" s="170">
        <v>1.6447368421052599</v>
      </c>
      <c r="L77" s="170">
        <v>1.32450331125828</v>
      </c>
      <c r="M77" s="170">
        <v>1.3333333333333199</v>
      </c>
    </row>
    <row r="78" spans="2:13" ht="38.25" customHeight="1" x14ac:dyDescent="0.25">
      <c r="B78" s="49" t="s">
        <v>143</v>
      </c>
      <c r="C78" s="49" t="s">
        <v>144</v>
      </c>
      <c r="D78" s="50">
        <v>8.1730769230769198</v>
      </c>
      <c r="E78" s="50"/>
      <c r="F78" s="50">
        <v>0.970873786407769</v>
      </c>
      <c r="G78" s="170">
        <v>0.970873786407769</v>
      </c>
      <c r="H78" s="170">
        <v>1.29870129870129</v>
      </c>
      <c r="I78" s="170">
        <v>0.97402597402597602</v>
      </c>
      <c r="J78" s="170">
        <v>1.30293159609121</v>
      </c>
      <c r="K78" s="170">
        <v>1.6447368421052599</v>
      </c>
      <c r="L78" s="170">
        <v>1.3201320132013099</v>
      </c>
      <c r="M78" s="170">
        <v>1.3333333333333199</v>
      </c>
    </row>
    <row r="79" spans="2:13" ht="38.25" customHeight="1" x14ac:dyDescent="0.25">
      <c r="B79" s="49" t="s">
        <v>145</v>
      </c>
      <c r="C79" s="51" t="s">
        <v>67</v>
      </c>
      <c r="D79" s="50">
        <v>8.2494969818913297</v>
      </c>
      <c r="E79" s="50"/>
      <c r="F79" s="50">
        <v>0.970873786407769</v>
      </c>
      <c r="G79" s="170">
        <v>0.970873786407769</v>
      </c>
      <c r="H79" s="170">
        <v>0.970873786407769</v>
      </c>
      <c r="I79" s="170">
        <v>1.29870129870129</v>
      </c>
      <c r="J79" s="170">
        <v>0.97719869706840601</v>
      </c>
      <c r="K79" s="170">
        <v>1.6447368421052599</v>
      </c>
      <c r="L79" s="170">
        <v>1.3201320132013099</v>
      </c>
      <c r="M79" s="170">
        <v>0.99667774086377703</v>
      </c>
    </row>
    <row r="80" spans="2:13" ht="38.25" customHeight="1" x14ac:dyDescent="0.25">
      <c r="B80" s="49" t="s">
        <v>146</v>
      </c>
      <c r="C80" s="51" t="s">
        <v>67</v>
      </c>
      <c r="D80" s="50">
        <v>8.3541770885442599</v>
      </c>
      <c r="E80" s="50"/>
      <c r="F80" s="50">
        <v>1.2944983818770199</v>
      </c>
      <c r="G80" s="170">
        <v>0.970873786407769</v>
      </c>
      <c r="H80" s="170">
        <v>0.970873786407769</v>
      </c>
      <c r="I80" s="170">
        <v>0.970873786407769</v>
      </c>
      <c r="J80" s="170">
        <v>1.30293159609121</v>
      </c>
      <c r="K80" s="170">
        <v>1.3114754098360599</v>
      </c>
      <c r="L80" s="170">
        <v>0.98684210526315996</v>
      </c>
      <c r="M80" s="170">
        <v>1.3289036544850401</v>
      </c>
    </row>
    <row r="81" spans="2:13" ht="38.25" customHeight="1" x14ac:dyDescent="0.25">
      <c r="B81" s="49" t="s">
        <v>147</v>
      </c>
      <c r="C81" s="51" t="s">
        <v>67</v>
      </c>
      <c r="D81" s="50">
        <v>8.3893452825491597</v>
      </c>
      <c r="E81" s="50"/>
      <c r="F81" s="50">
        <v>1.61812297734627</v>
      </c>
      <c r="G81" s="170">
        <v>1.2944983818770199</v>
      </c>
      <c r="H81" s="170">
        <v>0.970873786407769</v>
      </c>
      <c r="I81" s="170">
        <v>0.970873786407769</v>
      </c>
      <c r="J81" s="170">
        <v>0.97402597402597602</v>
      </c>
      <c r="K81" s="170">
        <v>1.3114754098360599</v>
      </c>
      <c r="L81" s="170">
        <v>1.31578947368421</v>
      </c>
      <c r="M81" s="170">
        <v>0.99337748344371002</v>
      </c>
    </row>
    <row r="82" spans="2:13" ht="38.25" customHeight="1" x14ac:dyDescent="0.25">
      <c r="B82" s="49" t="s">
        <v>148</v>
      </c>
      <c r="C82" s="51" t="s">
        <v>67</v>
      </c>
      <c r="D82" s="50">
        <v>8.1395348837209394</v>
      </c>
      <c r="E82" s="50"/>
      <c r="F82" s="50">
        <v>1.61812297734627</v>
      </c>
      <c r="G82" s="170">
        <v>1.61812297734627</v>
      </c>
      <c r="H82" s="170">
        <v>1.2944983818770199</v>
      </c>
      <c r="I82" s="170">
        <v>0.970873786407769</v>
      </c>
      <c r="J82" s="170">
        <v>1.29870129870129</v>
      </c>
      <c r="K82" s="170">
        <v>1.3114754098360599</v>
      </c>
      <c r="L82" s="170">
        <v>1.31578947368421</v>
      </c>
      <c r="M82" s="170">
        <v>0.99337748344371002</v>
      </c>
    </row>
    <row r="83" spans="2:13" ht="38.25" customHeight="1" x14ac:dyDescent="0.25">
      <c r="B83" s="49" t="s">
        <v>149</v>
      </c>
      <c r="C83" s="51" t="s">
        <v>67</v>
      </c>
      <c r="D83" s="50">
        <v>8.1061164333087596</v>
      </c>
      <c r="E83" s="50"/>
      <c r="F83" s="50">
        <v>1.93548387096774</v>
      </c>
      <c r="G83" s="170">
        <v>1.61812297734627</v>
      </c>
      <c r="H83" s="170">
        <v>1.61812297734627</v>
      </c>
      <c r="I83" s="170">
        <v>1.2944983818770199</v>
      </c>
      <c r="J83" s="170">
        <v>0.970873786407769</v>
      </c>
      <c r="K83" s="170">
        <v>1.3071895424836499</v>
      </c>
      <c r="L83" s="170">
        <v>1.6447368421052599</v>
      </c>
      <c r="M83" s="170">
        <v>1.32450331125828</v>
      </c>
    </row>
    <row r="84" spans="2:13" ht="38.25" customHeight="1" x14ac:dyDescent="0.25">
      <c r="B84" s="49" t="s">
        <v>150</v>
      </c>
      <c r="C84" s="51" t="s">
        <v>67</v>
      </c>
      <c r="D84" s="50">
        <v>7.9980492562789403</v>
      </c>
      <c r="E84" s="50"/>
      <c r="F84" s="50">
        <v>1.6077170418006399</v>
      </c>
      <c r="G84" s="170">
        <v>1.93548387096774</v>
      </c>
      <c r="H84" s="170">
        <v>1.61812297734627</v>
      </c>
      <c r="I84" s="170">
        <v>1.61812297734627</v>
      </c>
      <c r="J84" s="170">
        <v>0.970873786407769</v>
      </c>
      <c r="K84" s="170">
        <v>1.30293159609121</v>
      </c>
      <c r="L84" s="170">
        <v>1.6447368421052599</v>
      </c>
      <c r="M84" s="170">
        <v>1.3201320132013099</v>
      </c>
    </row>
    <row r="85" spans="2:13" ht="38.25" customHeight="1" x14ac:dyDescent="0.25">
      <c r="B85" s="49" t="s">
        <v>151</v>
      </c>
      <c r="C85" s="51" t="s">
        <v>67</v>
      </c>
      <c r="D85" s="50">
        <v>7.8374455732946302</v>
      </c>
      <c r="E85" s="50"/>
      <c r="F85" s="50">
        <v>1.93548387096774</v>
      </c>
      <c r="G85" s="170">
        <v>1.6077170418006399</v>
      </c>
      <c r="H85" s="170">
        <v>1.93548387096774</v>
      </c>
      <c r="I85" s="170">
        <v>1.61812297734627</v>
      </c>
      <c r="J85" s="170">
        <v>0.970873786407769</v>
      </c>
      <c r="K85" s="170">
        <v>0.97719869706840601</v>
      </c>
      <c r="L85" s="170">
        <v>1.6447368421052599</v>
      </c>
      <c r="M85" s="170">
        <v>1.3201320132013099</v>
      </c>
    </row>
    <row r="86" spans="2:13" ht="38.25" customHeight="1" x14ac:dyDescent="0.25">
      <c r="B86" s="49" t="s">
        <v>152</v>
      </c>
      <c r="C86" s="51" t="s">
        <v>67</v>
      </c>
      <c r="D86" s="50">
        <v>7.8196210122331502</v>
      </c>
      <c r="E86" s="50"/>
      <c r="F86" s="50">
        <v>1.6077170418006399</v>
      </c>
      <c r="G86" s="170">
        <v>1.93548387096774</v>
      </c>
      <c r="H86" s="170">
        <v>1.6077170418006399</v>
      </c>
      <c r="I86" s="170">
        <v>1.93548387096774</v>
      </c>
      <c r="J86" s="170">
        <v>1.2944983818770199</v>
      </c>
      <c r="K86" s="170">
        <v>1.30293159609121</v>
      </c>
      <c r="L86" s="170">
        <v>1.3114754098360599</v>
      </c>
      <c r="M86" s="170">
        <v>0.98684210526315996</v>
      </c>
    </row>
    <row r="87" spans="2:13" ht="38.25" customHeight="1" x14ac:dyDescent="0.25">
      <c r="B87" s="49" t="s">
        <v>153</v>
      </c>
      <c r="C87" s="51" t="s">
        <v>67</v>
      </c>
      <c r="D87" s="50">
        <v>7.9933190169410597</v>
      </c>
      <c r="E87" s="50"/>
      <c r="F87" s="50">
        <v>1.92926045016076</v>
      </c>
      <c r="G87" s="170">
        <v>1.6077170418006399</v>
      </c>
      <c r="H87" s="170">
        <v>1.93548387096774</v>
      </c>
      <c r="I87" s="170">
        <v>1.6077170418006399</v>
      </c>
      <c r="J87" s="170">
        <v>1.61812297734627</v>
      </c>
      <c r="K87" s="170">
        <v>0.97402597402597602</v>
      </c>
      <c r="L87" s="170">
        <v>1.3114754098360599</v>
      </c>
      <c r="M87" s="170">
        <v>1.31578947368421</v>
      </c>
    </row>
    <row r="88" spans="2:13" ht="38.25" customHeight="1" x14ac:dyDescent="0.25">
      <c r="B88" s="49" t="s">
        <v>154</v>
      </c>
      <c r="C88" s="51" t="s">
        <v>67</v>
      </c>
      <c r="D88" s="50">
        <v>7.9857819905213203</v>
      </c>
      <c r="E88" s="50"/>
      <c r="F88" s="50">
        <v>1.6025641025641</v>
      </c>
      <c r="G88" s="170">
        <v>1.92926045016076</v>
      </c>
      <c r="H88" s="170">
        <v>1.6077170418006399</v>
      </c>
      <c r="I88" s="170">
        <v>1.93548387096774</v>
      </c>
      <c r="J88" s="170">
        <v>1.61812297734627</v>
      </c>
      <c r="K88" s="170">
        <v>1.29870129870129</v>
      </c>
      <c r="L88" s="170">
        <v>1.3114754098360599</v>
      </c>
      <c r="M88" s="170">
        <v>1.31578947368421</v>
      </c>
    </row>
    <row r="89" spans="2:13" ht="38.25" customHeight="1" x14ac:dyDescent="0.25">
      <c r="B89" s="49" t="s">
        <v>155</v>
      </c>
      <c r="C89" s="51" t="s">
        <v>67</v>
      </c>
      <c r="D89" s="50">
        <v>8.1233812102660696</v>
      </c>
      <c r="E89" s="50"/>
      <c r="F89" s="50">
        <v>1.92307692307692</v>
      </c>
      <c r="G89" s="170">
        <v>1.6025641025641</v>
      </c>
      <c r="H89" s="170">
        <v>1.92926045016076</v>
      </c>
      <c r="I89" s="170">
        <v>1.6077170418006399</v>
      </c>
      <c r="J89" s="170">
        <v>1.93548387096774</v>
      </c>
      <c r="K89" s="170">
        <v>0.970873786407769</v>
      </c>
      <c r="L89" s="170">
        <v>1.3071895424836499</v>
      </c>
      <c r="M89" s="170">
        <v>1.6447368421052599</v>
      </c>
    </row>
    <row r="90" spans="2:13" ht="38.25" customHeight="1" x14ac:dyDescent="0.25">
      <c r="B90" s="49" t="s">
        <v>156</v>
      </c>
      <c r="C90" s="49" t="s">
        <v>157</v>
      </c>
      <c r="D90" s="50">
        <v>8.0701754385964897</v>
      </c>
      <c r="E90" s="50"/>
      <c r="F90" s="50">
        <v>1.92307692307692</v>
      </c>
      <c r="G90" s="170">
        <v>1.92307692307692</v>
      </c>
      <c r="H90" s="170">
        <v>1.6025641025641</v>
      </c>
      <c r="I90" s="170">
        <v>1.92926045016076</v>
      </c>
      <c r="J90" s="170">
        <v>1.6077170418006399</v>
      </c>
      <c r="K90" s="170">
        <v>0.970873786407769</v>
      </c>
      <c r="L90" s="170">
        <v>1.30293159609121</v>
      </c>
      <c r="M90" s="170">
        <v>1.6447368421052599</v>
      </c>
    </row>
    <row r="91" spans="2:13" ht="38.25" customHeight="1" x14ac:dyDescent="0.25">
      <c r="B91" s="49" t="s">
        <v>158</v>
      </c>
      <c r="C91" s="51" t="s">
        <v>67</v>
      </c>
      <c r="D91" s="50">
        <v>7.9460966542750997</v>
      </c>
      <c r="E91" s="50"/>
      <c r="F91" s="50">
        <v>2.5641025641025599</v>
      </c>
      <c r="G91" s="170">
        <v>1.92307692307692</v>
      </c>
      <c r="H91" s="170">
        <v>1.92307692307692</v>
      </c>
      <c r="I91" s="170">
        <v>1.6025641025641</v>
      </c>
      <c r="J91" s="170">
        <v>1.93548387096774</v>
      </c>
      <c r="K91" s="170">
        <v>0.970873786407769</v>
      </c>
      <c r="L91" s="170">
        <v>0.97719869706840601</v>
      </c>
      <c r="M91" s="170">
        <v>1.6447368421052599</v>
      </c>
    </row>
    <row r="92" spans="2:13" ht="38.25" customHeight="1" x14ac:dyDescent="0.25">
      <c r="B92" s="49" t="s">
        <v>159</v>
      </c>
      <c r="C92" s="51" t="s">
        <v>67</v>
      </c>
      <c r="D92" s="50">
        <v>7.8485687903970396</v>
      </c>
      <c r="E92" s="50"/>
      <c r="F92" s="50">
        <v>2.5559105431309899</v>
      </c>
      <c r="G92" s="170">
        <v>2.5641025641025599</v>
      </c>
      <c r="H92" s="170">
        <v>1.92307692307692</v>
      </c>
      <c r="I92" s="170">
        <v>1.92307692307692</v>
      </c>
      <c r="J92" s="170">
        <v>1.6077170418006399</v>
      </c>
      <c r="K92" s="170">
        <v>1.2944983818770199</v>
      </c>
      <c r="L92" s="170">
        <v>1.30293159609121</v>
      </c>
      <c r="M92" s="170">
        <v>1.3114754098360599</v>
      </c>
    </row>
    <row r="93" spans="2:13" ht="38.25" customHeight="1" x14ac:dyDescent="0.25">
      <c r="B93" s="49" t="s">
        <v>160</v>
      </c>
      <c r="C93" s="51" t="s">
        <v>67</v>
      </c>
      <c r="D93" s="50">
        <v>7.7859439595774003</v>
      </c>
      <c r="E93" s="50"/>
      <c r="F93" s="50">
        <v>2.8662420382165501</v>
      </c>
      <c r="G93" s="170">
        <v>2.5559105431309899</v>
      </c>
      <c r="H93" s="170">
        <v>2.5641025641025599</v>
      </c>
      <c r="I93" s="170">
        <v>1.92307692307692</v>
      </c>
      <c r="J93" s="170">
        <v>1.92926045016076</v>
      </c>
      <c r="K93" s="170">
        <v>1.61812297734627</v>
      </c>
      <c r="L93" s="170">
        <v>0.97402597402597602</v>
      </c>
      <c r="M93" s="170">
        <v>1.3114754098360599</v>
      </c>
    </row>
    <row r="94" spans="2:13" ht="38.25" customHeight="1" x14ac:dyDescent="0.25">
      <c r="B94" s="49" t="s">
        <v>161</v>
      </c>
      <c r="C94" s="51" t="s">
        <v>67</v>
      </c>
      <c r="D94" s="50">
        <v>7.5497597803706196</v>
      </c>
      <c r="E94" s="50"/>
      <c r="F94" s="50">
        <v>2.8662420382165501</v>
      </c>
      <c r="G94" s="170">
        <v>2.8662420382165501</v>
      </c>
      <c r="H94" s="170">
        <v>2.5559105431309899</v>
      </c>
      <c r="I94" s="170">
        <v>2.5641025641025599</v>
      </c>
      <c r="J94" s="170">
        <v>1.6025641025641</v>
      </c>
      <c r="K94" s="170">
        <v>1.61812297734627</v>
      </c>
      <c r="L94" s="170">
        <v>1.29870129870129</v>
      </c>
      <c r="M94" s="170">
        <v>1.3114754098360599</v>
      </c>
    </row>
    <row r="95" spans="2:13" ht="38.25" customHeight="1" x14ac:dyDescent="0.25">
      <c r="B95" s="49" t="s">
        <v>162</v>
      </c>
      <c r="C95" s="51" t="s">
        <v>67</v>
      </c>
      <c r="D95" s="50">
        <v>7.0665757782322096</v>
      </c>
      <c r="E95" s="50"/>
      <c r="F95" s="50">
        <v>2.53164556962024</v>
      </c>
      <c r="G95" s="170">
        <v>2.8662420382165501</v>
      </c>
      <c r="H95" s="170">
        <v>2.8662420382165501</v>
      </c>
      <c r="I95" s="170">
        <v>2.5559105431309899</v>
      </c>
      <c r="J95" s="170">
        <v>1.92307692307692</v>
      </c>
      <c r="K95" s="170">
        <v>1.93548387096774</v>
      </c>
      <c r="L95" s="170">
        <v>0.970873786407769</v>
      </c>
      <c r="M95" s="170">
        <v>1.3071895424836499</v>
      </c>
    </row>
    <row r="96" spans="2:13" ht="38.25" customHeight="1" x14ac:dyDescent="0.25">
      <c r="B96" s="49" t="s">
        <v>163</v>
      </c>
      <c r="C96" s="51" t="s">
        <v>67</v>
      </c>
      <c r="D96" s="50">
        <v>6.3219688417249902</v>
      </c>
      <c r="E96" s="50"/>
      <c r="F96" s="50">
        <v>2.84810126582278</v>
      </c>
      <c r="G96" s="170">
        <v>2.53164556962024</v>
      </c>
      <c r="H96" s="170">
        <v>2.8662420382165501</v>
      </c>
      <c r="I96" s="170">
        <v>2.8662420382165501</v>
      </c>
      <c r="J96" s="170">
        <v>1.92307692307692</v>
      </c>
      <c r="K96" s="170">
        <v>1.6077170418006399</v>
      </c>
      <c r="L96" s="170">
        <v>0.970873786407769</v>
      </c>
      <c r="M96" s="170">
        <v>1.30293159609121</v>
      </c>
    </row>
    <row r="97" spans="2:13" ht="38.25" customHeight="1" x14ac:dyDescent="0.25">
      <c r="B97" s="49" t="s">
        <v>164</v>
      </c>
      <c r="C97" s="51" t="s">
        <v>67</v>
      </c>
      <c r="D97" s="50">
        <v>6.0116644235083001</v>
      </c>
      <c r="E97" s="50"/>
      <c r="F97" s="50">
        <v>3.4810126582278502</v>
      </c>
      <c r="G97" s="170">
        <v>2.84810126582278</v>
      </c>
      <c r="H97" s="170">
        <v>2.53164556962024</v>
      </c>
      <c r="I97" s="170">
        <v>2.8662420382165501</v>
      </c>
      <c r="J97" s="170">
        <v>2.5641025641025599</v>
      </c>
      <c r="K97" s="170">
        <v>1.93548387096774</v>
      </c>
      <c r="L97" s="170">
        <v>0.970873786407769</v>
      </c>
      <c r="M97" s="170">
        <v>0.97719869706840601</v>
      </c>
    </row>
    <row r="98" spans="2:13" ht="38.25" customHeight="1" x14ac:dyDescent="0.25">
      <c r="B98" s="49" t="s">
        <v>165</v>
      </c>
      <c r="C98" s="51" t="s">
        <v>67</v>
      </c>
      <c r="D98" s="50">
        <v>5.761957730812</v>
      </c>
      <c r="E98" s="50"/>
      <c r="F98" s="50">
        <v>3.4810126582278502</v>
      </c>
      <c r="G98" s="170">
        <v>3.4810126582278502</v>
      </c>
      <c r="H98" s="170">
        <v>2.84810126582278</v>
      </c>
      <c r="I98" s="170">
        <v>2.53164556962024</v>
      </c>
      <c r="J98" s="170">
        <v>2.5559105431309899</v>
      </c>
      <c r="K98" s="170">
        <v>1.6077170418006399</v>
      </c>
      <c r="L98" s="170">
        <v>1.2944983818770199</v>
      </c>
      <c r="M98" s="170">
        <v>1.30293159609121</v>
      </c>
    </row>
    <row r="99" spans="2:13" ht="38.25" customHeight="1" x14ac:dyDescent="0.25">
      <c r="B99" s="49" t="s">
        <v>166</v>
      </c>
      <c r="C99" s="51" t="s">
        <v>67</v>
      </c>
      <c r="D99" s="50">
        <v>5.10384445426424</v>
      </c>
      <c r="E99" s="50"/>
      <c r="F99" s="50">
        <v>3.7854889589905301</v>
      </c>
      <c r="G99" s="170">
        <v>3.4810126582278502</v>
      </c>
      <c r="H99" s="170">
        <v>3.4810126582278502</v>
      </c>
      <c r="I99" s="170">
        <v>2.84810126582278</v>
      </c>
      <c r="J99" s="170">
        <v>2.8662420382165501</v>
      </c>
      <c r="K99" s="170">
        <v>1.92926045016076</v>
      </c>
      <c r="L99" s="170">
        <v>1.61812297734627</v>
      </c>
      <c r="M99" s="170">
        <v>0.97402597402597602</v>
      </c>
    </row>
    <row r="100" spans="2:13" ht="38.25" customHeight="1" x14ac:dyDescent="0.25">
      <c r="B100" s="49" t="s">
        <v>167</v>
      </c>
      <c r="C100" s="51" t="s">
        <v>67</v>
      </c>
      <c r="D100" s="50">
        <v>4.7399605003291603</v>
      </c>
      <c r="E100" s="50"/>
      <c r="F100" s="50">
        <v>3.7854889589905301</v>
      </c>
      <c r="G100" s="170">
        <v>3.7854889589905301</v>
      </c>
      <c r="H100" s="170">
        <v>3.4810126582278502</v>
      </c>
      <c r="I100" s="170">
        <v>3.4810126582278502</v>
      </c>
      <c r="J100" s="170">
        <v>2.8662420382165501</v>
      </c>
      <c r="K100" s="170">
        <v>1.6025641025641</v>
      </c>
      <c r="L100" s="170">
        <v>1.61812297734627</v>
      </c>
      <c r="M100" s="170">
        <v>1.29870129870129</v>
      </c>
    </row>
    <row r="101" spans="2:13" ht="38.25" customHeight="1" x14ac:dyDescent="0.25">
      <c r="B101" s="49" t="s">
        <v>168</v>
      </c>
      <c r="C101" s="51" t="s">
        <v>67</v>
      </c>
      <c r="D101" s="50">
        <v>4.57317073170731</v>
      </c>
      <c r="E101" s="55"/>
      <c r="F101" s="50">
        <v>3.45911949685533</v>
      </c>
      <c r="G101" s="170">
        <v>3.7854889589905301</v>
      </c>
      <c r="H101" s="170">
        <v>3.7854889589905301</v>
      </c>
      <c r="I101" s="170">
        <v>3.4810126582278502</v>
      </c>
      <c r="J101" s="170">
        <v>2.53164556962024</v>
      </c>
      <c r="K101" s="170">
        <v>1.92307692307692</v>
      </c>
      <c r="L101" s="170">
        <v>1.93548387096774</v>
      </c>
      <c r="M101" s="170">
        <v>0.970873786407769</v>
      </c>
    </row>
    <row r="102" spans="2:13" ht="38.25" customHeight="1" x14ac:dyDescent="0.25">
      <c r="B102" s="49" t="s">
        <v>169</v>
      </c>
      <c r="C102" s="49" t="s">
        <v>170</v>
      </c>
      <c r="D102" s="50">
        <v>4.2424242424242404</v>
      </c>
      <c r="E102" s="50">
        <v>3.0990750750002336</v>
      </c>
      <c r="F102" s="50">
        <v>3.45911949685533</v>
      </c>
      <c r="G102" s="170">
        <v>3.45911949685533</v>
      </c>
      <c r="H102" s="170">
        <v>3.7854889589905301</v>
      </c>
      <c r="I102" s="170">
        <v>3.7854889589905301</v>
      </c>
      <c r="J102" s="170">
        <v>2.84810126582278</v>
      </c>
      <c r="K102" s="170">
        <v>1.92307692307692</v>
      </c>
      <c r="L102" s="170">
        <v>1.6077170418006399</v>
      </c>
      <c r="M102" s="170">
        <v>0.970873786407769</v>
      </c>
    </row>
    <row r="103" spans="2:13" ht="38.25" customHeight="1" x14ac:dyDescent="0.25">
      <c r="B103" s="49" t="s">
        <v>171</v>
      </c>
      <c r="C103" s="51" t="s">
        <v>67</v>
      </c>
      <c r="D103" s="50">
        <v>4.4123977615152796</v>
      </c>
      <c r="E103" s="76"/>
      <c r="F103" s="50">
        <v>2.8124999999999898</v>
      </c>
      <c r="G103" s="170">
        <v>3.45911949685533</v>
      </c>
      <c r="H103" s="170">
        <v>3.45911949685533</v>
      </c>
      <c r="I103" s="170">
        <v>3.7854889589905301</v>
      </c>
      <c r="J103" s="170">
        <v>3.4810126582278502</v>
      </c>
      <c r="K103" s="170">
        <v>2.5641025641025599</v>
      </c>
      <c r="L103" s="170">
        <v>1.93548387096774</v>
      </c>
      <c r="M103" s="170">
        <v>0.970873786407769</v>
      </c>
    </row>
    <row r="104" spans="2:13" ht="38.25" customHeight="1" x14ac:dyDescent="0.25">
      <c r="B104" s="49" t="s">
        <v>172</v>
      </c>
      <c r="C104" s="51" t="s">
        <v>67</v>
      </c>
      <c r="D104" s="50">
        <v>4.8159246575342403</v>
      </c>
      <c r="E104" s="50"/>
      <c r="F104" s="50">
        <v>2.8037383177569999</v>
      </c>
      <c r="G104" s="170">
        <v>2.8124999999999898</v>
      </c>
      <c r="H104" s="170">
        <v>3.45911949685533</v>
      </c>
      <c r="I104" s="170">
        <v>3.45911949685533</v>
      </c>
      <c r="J104" s="170">
        <v>3.4810126582278502</v>
      </c>
      <c r="K104" s="170">
        <v>2.5559105431309899</v>
      </c>
      <c r="L104" s="170">
        <v>1.6077170418006399</v>
      </c>
      <c r="M104" s="170">
        <v>1.2944983818770199</v>
      </c>
    </row>
    <row r="105" spans="2:13" ht="38.25" customHeight="1" x14ac:dyDescent="0.25">
      <c r="B105" s="49" t="s">
        <v>173</v>
      </c>
      <c r="C105" s="51" t="s">
        <v>67</v>
      </c>
      <c r="D105" s="50">
        <v>4.8582995951417001</v>
      </c>
      <c r="E105" s="50">
        <v>2.1499729513408861</v>
      </c>
      <c r="F105" s="50">
        <v>2.4767801857585199</v>
      </c>
      <c r="G105" s="170">
        <v>2.8037383177569999</v>
      </c>
      <c r="H105" s="170">
        <v>2.8124999999999898</v>
      </c>
      <c r="I105" s="170">
        <v>3.45911949685533</v>
      </c>
      <c r="J105" s="170">
        <v>3.7854889589905301</v>
      </c>
      <c r="K105" s="170">
        <v>2.8662420382165501</v>
      </c>
      <c r="L105" s="170">
        <v>1.92926045016076</v>
      </c>
      <c r="M105" s="170">
        <v>1.61812297734627</v>
      </c>
    </row>
    <row r="106" spans="2:13" ht="38.25" customHeight="1" x14ac:dyDescent="0.25">
      <c r="B106" s="49" t="s">
        <v>174</v>
      </c>
      <c r="C106" s="51" t="s">
        <v>67</v>
      </c>
      <c r="D106" s="50">
        <v>5.7647309083173699</v>
      </c>
      <c r="E106" s="76"/>
      <c r="F106" s="50">
        <v>2.7863777089783399</v>
      </c>
      <c r="G106" s="170">
        <v>2.4767801857585199</v>
      </c>
      <c r="H106" s="170">
        <v>2.8037383177569999</v>
      </c>
      <c r="I106" s="170">
        <v>2.8124999999999898</v>
      </c>
      <c r="J106" s="170">
        <v>3.7854889589905301</v>
      </c>
      <c r="K106" s="170">
        <v>2.8662420382165501</v>
      </c>
      <c r="L106" s="170">
        <v>1.6025641025641</v>
      </c>
      <c r="M106" s="170">
        <v>1.61812297734627</v>
      </c>
    </row>
    <row r="107" spans="2:13" ht="38.25" customHeight="1" x14ac:dyDescent="0.25">
      <c r="B107" s="49" t="s">
        <v>175</v>
      </c>
      <c r="C107" s="51" t="s">
        <v>67</v>
      </c>
      <c r="D107" s="50">
        <v>6.5365025466892996</v>
      </c>
      <c r="E107" s="50"/>
      <c r="F107" s="50">
        <v>2.7777777777777701</v>
      </c>
      <c r="G107" s="170">
        <v>2.7863777089783399</v>
      </c>
      <c r="H107" s="170">
        <v>2.4767801857585199</v>
      </c>
      <c r="I107" s="170">
        <v>2.8037383177569999</v>
      </c>
      <c r="J107" s="170">
        <v>3.45911949685533</v>
      </c>
      <c r="K107" s="170">
        <v>2.53164556962024</v>
      </c>
      <c r="L107" s="170">
        <v>1.92307692307692</v>
      </c>
      <c r="M107" s="170">
        <v>1.93548387096774</v>
      </c>
    </row>
    <row r="108" spans="2:13" ht="38.25" customHeight="1" x14ac:dyDescent="0.25">
      <c r="B108" s="49" t="s">
        <v>176</v>
      </c>
      <c r="C108" s="51" t="s">
        <v>67</v>
      </c>
      <c r="D108" s="50">
        <v>7.5175196432363602</v>
      </c>
      <c r="E108" s="50">
        <v>3.4328155985564193</v>
      </c>
      <c r="F108" s="50">
        <v>2.7692307692307598</v>
      </c>
      <c r="G108" s="170">
        <v>2.7777777777777701</v>
      </c>
      <c r="H108" s="170">
        <v>2.7863777089783399</v>
      </c>
      <c r="I108" s="170">
        <v>2.4767801857585199</v>
      </c>
      <c r="J108" s="170">
        <v>3.45911949685533</v>
      </c>
      <c r="K108" s="170">
        <v>2.84810126582278</v>
      </c>
      <c r="L108" s="170">
        <v>1.92307692307692</v>
      </c>
      <c r="M108" s="170">
        <v>1.6077170418006399</v>
      </c>
    </row>
    <row r="109" spans="2:13" ht="38.25" customHeight="1" x14ac:dyDescent="0.25">
      <c r="B109" s="49" t="s">
        <v>177</v>
      </c>
      <c r="C109" s="51" t="s">
        <v>67</v>
      </c>
      <c r="D109" s="50">
        <v>8.0829454083791692</v>
      </c>
      <c r="E109" s="76"/>
      <c r="F109" s="50">
        <v>2.4464831804281202</v>
      </c>
      <c r="G109" s="170">
        <v>2.7692307692307598</v>
      </c>
      <c r="H109" s="170">
        <v>2.7777777777777701</v>
      </c>
      <c r="I109" s="170">
        <v>2.7863777089783399</v>
      </c>
      <c r="J109" s="170">
        <v>2.8124999999999898</v>
      </c>
      <c r="K109" s="170">
        <v>3.4810126582278502</v>
      </c>
      <c r="L109" s="170">
        <v>2.5641025641025599</v>
      </c>
      <c r="M109" s="170">
        <v>1.93548387096774</v>
      </c>
    </row>
    <row r="110" spans="2:13" ht="38.25" customHeight="1" x14ac:dyDescent="0.25">
      <c r="B110" s="49" t="s">
        <v>178</v>
      </c>
      <c r="C110" s="51" t="s">
        <v>67</v>
      </c>
      <c r="D110" s="50">
        <v>8.2667227597812492</v>
      </c>
      <c r="E110" s="50"/>
      <c r="F110" s="50">
        <v>2.7522935779816402</v>
      </c>
      <c r="G110" s="170">
        <v>2.4464831804281202</v>
      </c>
      <c r="H110" s="170">
        <v>2.7692307692307598</v>
      </c>
      <c r="I110" s="170">
        <v>2.7777777777777701</v>
      </c>
      <c r="J110" s="170">
        <v>2.8037383177569999</v>
      </c>
      <c r="K110" s="170">
        <v>3.4810126582278502</v>
      </c>
      <c r="L110" s="170">
        <v>2.5559105431309899</v>
      </c>
      <c r="M110" s="170">
        <v>1.6077170418006399</v>
      </c>
    </row>
    <row r="111" spans="2:13" ht="38.25" customHeight="1" x14ac:dyDescent="0.25">
      <c r="B111" s="49" t="s">
        <v>179</v>
      </c>
      <c r="C111" s="51" t="s">
        <v>67</v>
      </c>
      <c r="D111" s="50">
        <v>8.9342022282951508</v>
      </c>
      <c r="E111" s="50">
        <v>4.6593120955669125</v>
      </c>
      <c r="F111" s="50">
        <v>2.4316109422492498</v>
      </c>
      <c r="G111" s="170">
        <v>2.7522935779816402</v>
      </c>
      <c r="H111" s="170">
        <v>2.4464831804281202</v>
      </c>
      <c r="I111" s="170">
        <v>2.7692307692307598</v>
      </c>
      <c r="J111" s="170">
        <v>2.4767801857585199</v>
      </c>
      <c r="K111" s="170">
        <v>3.7854889589905301</v>
      </c>
      <c r="L111" s="170">
        <v>2.8662420382165501</v>
      </c>
      <c r="M111" s="170">
        <v>1.92926045016076</v>
      </c>
    </row>
    <row r="112" spans="2:13" ht="38.25" customHeight="1" x14ac:dyDescent="0.25">
      <c r="B112" s="49" t="s">
        <v>180</v>
      </c>
      <c r="C112" s="51" t="s">
        <v>67</v>
      </c>
      <c r="D112" s="50">
        <v>9.1975696626859396</v>
      </c>
      <c r="E112" s="76"/>
      <c r="F112" s="50">
        <v>2.7355623100303901</v>
      </c>
      <c r="G112" s="170">
        <v>2.4316109422492498</v>
      </c>
      <c r="H112" s="170">
        <v>2.7522935779816402</v>
      </c>
      <c r="I112" s="170">
        <v>2.4464831804281202</v>
      </c>
      <c r="J112" s="170">
        <v>2.7863777089783399</v>
      </c>
      <c r="K112" s="170">
        <v>3.7854889589905301</v>
      </c>
      <c r="L112" s="170">
        <v>2.8662420382165501</v>
      </c>
      <c r="M112" s="170">
        <v>1.6025641025641</v>
      </c>
    </row>
    <row r="113" spans="2:13" ht="38.25" customHeight="1" x14ac:dyDescent="0.25">
      <c r="B113" s="49" t="s">
        <v>181</v>
      </c>
      <c r="C113" s="51" t="s">
        <v>67</v>
      </c>
      <c r="D113" s="50">
        <v>9.2877967513535893</v>
      </c>
      <c r="E113" s="50"/>
      <c r="F113" s="50">
        <v>3.0395136778115499</v>
      </c>
      <c r="G113" s="170">
        <v>2.7355623100303901</v>
      </c>
      <c r="H113" s="170">
        <v>2.4316109422492498</v>
      </c>
      <c r="I113" s="170">
        <v>2.7522935779816402</v>
      </c>
      <c r="J113" s="170">
        <v>2.7777777777777701</v>
      </c>
      <c r="K113" s="170">
        <v>3.45911949685533</v>
      </c>
      <c r="L113" s="170">
        <v>2.53164556962024</v>
      </c>
      <c r="M113" s="170">
        <v>1.92307692307692</v>
      </c>
    </row>
    <row r="114" spans="2:13" ht="38.25" customHeight="1" x14ac:dyDescent="0.25">
      <c r="B114" s="49" t="s">
        <v>182</v>
      </c>
      <c r="C114" s="49" t="s">
        <v>183</v>
      </c>
      <c r="D114" s="50">
        <v>9.5099667774086196</v>
      </c>
      <c r="E114" s="50">
        <v>5.5978751884742879</v>
      </c>
      <c r="F114" s="50">
        <v>3.6474164133738598</v>
      </c>
      <c r="G114" s="170">
        <v>3.0395136778115499</v>
      </c>
      <c r="H114" s="170">
        <v>2.7355623100303901</v>
      </c>
      <c r="I114" s="170">
        <v>2.4316109422492498</v>
      </c>
      <c r="J114" s="170">
        <v>2.7692307692307598</v>
      </c>
      <c r="K114" s="170">
        <v>3.45911949685533</v>
      </c>
      <c r="L114" s="170">
        <v>2.84810126582278</v>
      </c>
      <c r="M114" s="170">
        <v>1.92307692307692</v>
      </c>
    </row>
    <row r="115" spans="2:13" ht="38.25" customHeight="1" x14ac:dyDescent="0.25">
      <c r="B115" s="49" t="s">
        <v>184</v>
      </c>
      <c r="C115" s="51" t="s">
        <v>67</v>
      </c>
      <c r="D115" s="50">
        <v>9.3382807668521792</v>
      </c>
      <c r="E115" s="50"/>
      <c r="F115" s="50">
        <v>3.9513677811550201</v>
      </c>
      <c r="G115" s="170">
        <v>3.6474164133738598</v>
      </c>
      <c r="H115" s="170">
        <v>3.0395136778115499</v>
      </c>
      <c r="I115" s="170">
        <v>2.7355623100303901</v>
      </c>
      <c r="J115" s="170">
        <v>2.4464831804281202</v>
      </c>
      <c r="K115" s="170">
        <v>2.8124999999999898</v>
      </c>
      <c r="L115" s="170">
        <v>3.4810126582278502</v>
      </c>
      <c r="M115" s="170">
        <v>2.5641025641025599</v>
      </c>
    </row>
    <row r="116" spans="2:13" ht="38.25" customHeight="1" x14ac:dyDescent="0.25">
      <c r="B116" s="49" t="s">
        <v>185</v>
      </c>
      <c r="C116" s="51" t="s">
        <v>67</v>
      </c>
      <c r="D116" s="50">
        <v>8.8829895854604892</v>
      </c>
      <c r="E116" s="50"/>
      <c r="F116" s="50">
        <v>3.9393939393939301</v>
      </c>
      <c r="G116" s="170">
        <v>3.9513677811550201</v>
      </c>
      <c r="H116" s="170">
        <v>3.6474164133738598</v>
      </c>
      <c r="I116" s="170">
        <v>3.0395136778115499</v>
      </c>
      <c r="J116" s="170">
        <v>2.7522935779816402</v>
      </c>
      <c r="K116" s="170">
        <v>2.8037383177569999</v>
      </c>
      <c r="L116" s="170">
        <v>3.4810126582278502</v>
      </c>
      <c r="M116" s="170">
        <v>2.5559105431309899</v>
      </c>
    </row>
    <row r="117" spans="2:13" ht="38.25" customHeight="1" x14ac:dyDescent="0.25">
      <c r="B117" s="49" t="s">
        <v>186</v>
      </c>
      <c r="C117" s="51" t="s">
        <v>67</v>
      </c>
      <c r="D117" s="50">
        <v>8.8599878073562301</v>
      </c>
      <c r="E117" s="50">
        <v>6.9608198381507185</v>
      </c>
      <c r="F117" s="50">
        <v>3.9274924471299002</v>
      </c>
      <c r="G117" s="170">
        <v>3.9393939393939301</v>
      </c>
      <c r="H117" s="170">
        <v>3.9513677811550201</v>
      </c>
      <c r="I117" s="170">
        <v>3.6474164133738598</v>
      </c>
      <c r="J117" s="170">
        <v>2.4316109422492498</v>
      </c>
      <c r="K117" s="170">
        <v>2.4767801857585199</v>
      </c>
      <c r="L117" s="170">
        <v>3.7854889589905301</v>
      </c>
      <c r="M117" s="170">
        <v>2.8662420382165501</v>
      </c>
    </row>
    <row r="118" spans="2:13" ht="38.25" customHeight="1" x14ac:dyDescent="0.25">
      <c r="B118" s="49" t="s">
        <v>187</v>
      </c>
      <c r="C118" s="51" t="s">
        <v>67</v>
      </c>
      <c r="D118" s="50">
        <v>8.38696701528559</v>
      </c>
      <c r="E118" s="50"/>
      <c r="F118" s="50">
        <v>3.9156626506024002</v>
      </c>
      <c r="G118" s="170">
        <v>3.9274924471299002</v>
      </c>
      <c r="H118" s="170">
        <v>3.9393939393939301</v>
      </c>
      <c r="I118" s="170">
        <v>3.9513677811550201</v>
      </c>
      <c r="J118" s="170">
        <v>2.7355623100303901</v>
      </c>
      <c r="K118" s="170">
        <v>2.7863777089783399</v>
      </c>
      <c r="L118" s="170">
        <v>3.7854889589905301</v>
      </c>
      <c r="M118" s="170">
        <v>2.8662420382165501</v>
      </c>
    </row>
    <row r="119" spans="2:13" ht="38.25" customHeight="1" x14ac:dyDescent="0.25">
      <c r="B119" s="49" t="s">
        <v>188</v>
      </c>
      <c r="C119" s="51" t="s">
        <v>67</v>
      </c>
      <c r="D119" s="50">
        <v>8.0876494023904399</v>
      </c>
      <c r="E119" s="50"/>
      <c r="F119" s="50">
        <v>4.2042042042042196</v>
      </c>
      <c r="G119" s="170">
        <v>3.9156626506024002</v>
      </c>
      <c r="H119" s="170">
        <v>3.9274924471299002</v>
      </c>
      <c r="I119" s="170">
        <v>3.9393939393939301</v>
      </c>
      <c r="J119" s="170">
        <v>3.0395136778115499</v>
      </c>
      <c r="K119" s="170">
        <v>2.7777777777777701</v>
      </c>
      <c r="L119" s="170">
        <v>3.45911949685533</v>
      </c>
      <c r="M119" s="170">
        <v>2.53164556962024</v>
      </c>
    </row>
    <row r="120" spans="2:13" ht="38.25" customHeight="1" x14ac:dyDescent="0.25">
      <c r="B120" s="49" t="s">
        <v>189</v>
      </c>
      <c r="C120" s="51" t="s">
        <v>67</v>
      </c>
      <c r="D120" s="50">
        <v>7.7621963262887599</v>
      </c>
      <c r="E120" s="50">
        <v>5.6109629170933859</v>
      </c>
      <c r="F120" s="50">
        <v>4.4910179640718502</v>
      </c>
      <c r="G120" s="170">
        <v>4.2042042042042196</v>
      </c>
      <c r="H120" s="170">
        <v>3.9156626506024002</v>
      </c>
      <c r="I120" s="170">
        <v>3.9274924471299002</v>
      </c>
      <c r="J120" s="170">
        <v>3.6474164133738598</v>
      </c>
      <c r="K120" s="170">
        <v>2.7692307692307598</v>
      </c>
      <c r="L120" s="170">
        <v>3.45911949685533</v>
      </c>
      <c r="M120" s="170">
        <v>2.84810126582278</v>
      </c>
    </row>
    <row r="121" spans="2:13" ht="38.25" customHeight="1" x14ac:dyDescent="0.25">
      <c r="B121" s="49" t="s">
        <v>190</v>
      </c>
      <c r="C121" s="51" t="s">
        <v>67</v>
      </c>
      <c r="D121" s="50">
        <v>7.5567736883320196</v>
      </c>
      <c r="E121" s="50"/>
      <c r="F121" s="50">
        <v>4.4776119402985</v>
      </c>
      <c r="G121" s="170">
        <v>4.4910179640718502</v>
      </c>
      <c r="H121" s="170">
        <v>4.2042042042042196</v>
      </c>
      <c r="I121" s="170">
        <v>3.9156626506024002</v>
      </c>
      <c r="J121" s="170">
        <v>3.9513677811550201</v>
      </c>
      <c r="K121" s="170">
        <v>2.4464831804281202</v>
      </c>
      <c r="L121" s="170">
        <v>2.8124999999999898</v>
      </c>
      <c r="M121" s="170">
        <v>3.4810126582278502</v>
      </c>
    </row>
    <row r="122" spans="2:13" ht="38.25" customHeight="1" x14ac:dyDescent="0.25">
      <c r="B122" s="49" t="s">
        <v>191</v>
      </c>
      <c r="C122" s="51" t="s">
        <v>67</v>
      </c>
      <c r="D122" s="50">
        <v>7.5578006605789696</v>
      </c>
      <c r="E122" s="50"/>
      <c r="F122" s="50">
        <v>4.46428571428571</v>
      </c>
      <c r="G122" s="170">
        <v>4.4776119402985</v>
      </c>
      <c r="H122" s="170">
        <v>4.4910179640718502</v>
      </c>
      <c r="I122" s="170">
        <v>4.2042042042042196</v>
      </c>
      <c r="J122" s="170">
        <v>3.9393939393939301</v>
      </c>
      <c r="K122" s="170">
        <v>2.7522935779816402</v>
      </c>
      <c r="L122" s="170">
        <v>2.8037383177569999</v>
      </c>
      <c r="M122" s="170">
        <v>3.4810126582278502</v>
      </c>
    </row>
    <row r="123" spans="2:13" ht="38.25" customHeight="1" x14ac:dyDescent="0.25">
      <c r="B123" s="49" t="s">
        <v>192</v>
      </c>
      <c r="C123" s="51" t="s">
        <v>67</v>
      </c>
      <c r="D123" s="50">
        <v>7.6032419915090603</v>
      </c>
      <c r="E123" s="50">
        <v>3.8779909650876361</v>
      </c>
      <c r="F123" s="50">
        <v>4.74777448071214</v>
      </c>
      <c r="G123" s="170">
        <v>4.46428571428571</v>
      </c>
      <c r="H123" s="170">
        <v>4.4776119402985</v>
      </c>
      <c r="I123" s="170">
        <v>4.4910179640718502</v>
      </c>
      <c r="J123" s="170">
        <v>3.9274924471299002</v>
      </c>
      <c r="K123" s="170">
        <v>2.4316109422492498</v>
      </c>
      <c r="L123" s="170">
        <v>2.4767801857585199</v>
      </c>
      <c r="M123" s="170">
        <v>3.7854889589905301</v>
      </c>
    </row>
    <row r="124" spans="2:13" ht="38.25" customHeight="1" x14ac:dyDescent="0.25">
      <c r="B124" s="49" t="s">
        <v>193</v>
      </c>
      <c r="C124" s="51" t="s">
        <v>67</v>
      </c>
      <c r="D124" s="50">
        <v>7.9048349961626796</v>
      </c>
      <c r="E124" s="50"/>
      <c r="F124" s="50">
        <v>4.7337278106508904</v>
      </c>
      <c r="G124" s="170">
        <v>4.74777448071214</v>
      </c>
      <c r="H124" s="170">
        <v>4.46428571428571</v>
      </c>
      <c r="I124" s="170">
        <v>4.4776119402985</v>
      </c>
      <c r="J124" s="170">
        <v>3.9156626506024002</v>
      </c>
      <c r="K124" s="170">
        <v>2.7355623100303901</v>
      </c>
      <c r="L124" s="170">
        <v>2.7863777089783399</v>
      </c>
      <c r="M124" s="170">
        <v>3.7854889589905301</v>
      </c>
    </row>
    <row r="125" spans="2:13" ht="38.25" customHeight="1" x14ac:dyDescent="0.25">
      <c r="B125" s="49" t="s">
        <v>194</v>
      </c>
      <c r="C125" s="51" t="s">
        <v>67</v>
      </c>
      <c r="D125" s="50">
        <v>8.0030487804878003</v>
      </c>
      <c r="E125" s="50"/>
      <c r="F125" s="50">
        <v>4.71976401179941</v>
      </c>
      <c r="G125" s="170">
        <v>4.7337278106508904</v>
      </c>
      <c r="H125" s="170">
        <v>4.74777448071214</v>
      </c>
      <c r="I125" s="170">
        <v>4.46428571428571</v>
      </c>
      <c r="J125" s="170">
        <v>4.2042042042042196</v>
      </c>
      <c r="K125" s="170">
        <v>3.0395136778115499</v>
      </c>
      <c r="L125" s="170">
        <v>2.7777777777777701</v>
      </c>
      <c r="M125" s="170">
        <v>3.45911949685533</v>
      </c>
    </row>
    <row r="126" spans="2:13" ht="38.25" customHeight="1" x14ac:dyDescent="0.25">
      <c r="B126" s="49" t="s">
        <v>195</v>
      </c>
      <c r="C126" s="49" t="s">
        <v>196</v>
      </c>
      <c r="D126" s="50">
        <v>7.9446340538490601</v>
      </c>
      <c r="E126" s="50">
        <v>2.8823399804849017</v>
      </c>
      <c r="F126" s="50">
        <v>4.3988269794721404</v>
      </c>
      <c r="G126" s="170">
        <v>4.71976401179941</v>
      </c>
      <c r="H126" s="170">
        <v>4.7337278106508904</v>
      </c>
      <c r="I126" s="170">
        <v>4.74777448071214</v>
      </c>
      <c r="J126" s="170">
        <v>4.4910179640718502</v>
      </c>
      <c r="K126" s="170">
        <v>3.6474164133738598</v>
      </c>
      <c r="L126" s="170">
        <v>2.7692307692307598</v>
      </c>
      <c r="M126" s="170">
        <v>3.45911949685533</v>
      </c>
    </row>
    <row r="127" spans="2:13" ht="38.25" customHeight="1" x14ac:dyDescent="0.25">
      <c r="B127" s="49" t="s">
        <v>197</v>
      </c>
      <c r="C127" s="51" t="s">
        <v>67</v>
      </c>
      <c r="D127" s="50">
        <v>7.8242835595776699</v>
      </c>
      <c r="E127" s="50"/>
      <c r="F127" s="50">
        <v>4.6783625730993901</v>
      </c>
      <c r="G127" s="170">
        <v>4.3988269794721404</v>
      </c>
      <c r="H127" s="170">
        <v>4.71976401179941</v>
      </c>
      <c r="I127" s="170">
        <v>4.7337278106508904</v>
      </c>
      <c r="J127" s="170">
        <v>4.4776119402985</v>
      </c>
      <c r="K127" s="170">
        <v>3.9513677811550201</v>
      </c>
      <c r="L127" s="170">
        <v>2.4464831804281202</v>
      </c>
      <c r="M127" s="170">
        <v>2.8124999999999898</v>
      </c>
    </row>
    <row r="128" spans="2:13" ht="38.25" customHeight="1" x14ac:dyDescent="0.25">
      <c r="B128" s="49" t="s">
        <v>198</v>
      </c>
      <c r="C128" s="51" t="s">
        <v>67</v>
      </c>
      <c r="D128" s="50">
        <v>7.7269317329332203</v>
      </c>
      <c r="E128" s="50"/>
      <c r="F128" s="50">
        <v>5.24781341107873</v>
      </c>
      <c r="G128" s="170">
        <v>4.6783625730993901</v>
      </c>
      <c r="H128" s="170">
        <v>4.3988269794721404</v>
      </c>
      <c r="I128" s="170">
        <v>4.71976401179941</v>
      </c>
      <c r="J128" s="170">
        <v>4.46428571428571</v>
      </c>
      <c r="K128" s="170">
        <v>3.9393939393939301</v>
      </c>
      <c r="L128" s="170">
        <v>2.7522935779816402</v>
      </c>
      <c r="M128" s="170">
        <v>2.8037383177569999</v>
      </c>
    </row>
    <row r="129" spans="2:13" ht="38.25" customHeight="1" x14ac:dyDescent="0.25">
      <c r="B129" s="49" t="s">
        <v>199</v>
      </c>
      <c r="C129" s="51" t="s">
        <v>67</v>
      </c>
      <c r="D129" s="50">
        <v>7.46686578308754</v>
      </c>
      <c r="E129" s="50">
        <v>2.1791185659396182</v>
      </c>
      <c r="F129" s="50">
        <v>5.5232558139534804</v>
      </c>
      <c r="G129" s="170">
        <v>5.24781341107873</v>
      </c>
      <c r="H129" s="170">
        <v>4.6783625730993901</v>
      </c>
      <c r="I129" s="170">
        <v>4.3988269794721404</v>
      </c>
      <c r="J129" s="170">
        <v>4.74777448071214</v>
      </c>
      <c r="K129" s="170">
        <v>3.9274924471299002</v>
      </c>
      <c r="L129" s="170">
        <v>2.4316109422492498</v>
      </c>
      <c r="M129" s="170">
        <v>2.4767801857585199</v>
      </c>
    </row>
    <row r="130" spans="2:13" ht="38.25" customHeight="1" x14ac:dyDescent="0.25">
      <c r="B130" s="49" t="s">
        <v>200</v>
      </c>
      <c r="C130" s="51" t="s">
        <v>67</v>
      </c>
      <c r="D130" s="50">
        <v>6.9771757283355003</v>
      </c>
      <c r="E130" s="50"/>
      <c r="F130" s="50">
        <v>5.5072463768115902</v>
      </c>
      <c r="G130" s="170">
        <v>5.5232558139534804</v>
      </c>
      <c r="H130" s="170">
        <v>5.24781341107873</v>
      </c>
      <c r="I130" s="170">
        <v>4.6783625730993901</v>
      </c>
      <c r="J130" s="170">
        <v>4.7337278106508904</v>
      </c>
      <c r="K130" s="170">
        <v>3.9156626506024002</v>
      </c>
      <c r="L130" s="170">
        <v>2.7355623100303901</v>
      </c>
      <c r="M130" s="170">
        <v>2.7863777089783399</v>
      </c>
    </row>
    <row r="131" spans="2:13" ht="38.25" customHeight="1" x14ac:dyDescent="0.25">
      <c r="B131" s="49" t="s">
        <v>201</v>
      </c>
      <c r="C131" s="51" t="s">
        <v>67</v>
      </c>
      <c r="D131" s="50">
        <v>6.6162919277552401</v>
      </c>
      <c r="E131" s="50"/>
      <c r="F131" s="50">
        <v>5.4755043227665601</v>
      </c>
      <c r="G131" s="170">
        <v>5.5072463768115902</v>
      </c>
      <c r="H131" s="170">
        <v>5.5232558139534804</v>
      </c>
      <c r="I131" s="170">
        <v>5.24781341107873</v>
      </c>
      <c r="J131" s="170">
        <v>4.71976401179941</v>
      </c>
      <c r="K131" s="170">
        <v>4.2042042042042196</v>
      </c>
      <c r="L131" s="170">
        <v>3.0395136778115499</v>
      </c>
      <c r="M131" s="170">
        <v>2.7777777777777701</v>
      </c>
    </row>
    <row r="132" spans="2:13" ht="38.25" customHeight="1" x14ac:dyDescent="0.25">
      <c r="B132" s="49" t="s">
        <v>202</v>
      </c>
      <c r="C132" s="51" t="s">
        <v>67</v>
      </c>
      <c r="D132" s="50">
        <v>6.2133431085043904</v>
      </c>
      <c r="E132" s="50">
        <v>1.6750154337083465</v>
      </c>
      <c r="F132" s="50">
        <v>5.44412607449856</v>
      </c>
      <c r="G132" s="170">
        <v>5.4755043227665601</v>
      </c>
      <c r="H132" s="170">
        <v>5.5072463768115902</v>
      </c>
      <c r="I132" s="170">
        <v>5.5232558139534804</v>
      </c>
      <c r="J132" s="170">
        <v>4.3988269794721404</v>
      </c>
      <c r="K132" s="170">
        <v>4.4910179640718502</v>
      </c>
      <c r="L132" s="170">
        <v>3.6474164133738598</v>
      </c>
      <c r="M132" s="170">
        <v>2.7692307692307598</v>
      </c>
    </row>
    <row r="133" spans="2:13" ht="38.25" customHeight="1" x14ac:dyDescent="0.25">
      <c r="B133" s="49" t="s">
        <v>203</v>
      </c>
      <c r="C133" s="51" t="s">
        <v>67</v>
      </c>
      <c r="D133" s="50">
        <v>5.5879140880961096</v>
      </c>
      <c r="E133" s="50"/>
      <c r="F133" s="50">
        <v>5.71428571428571</v>
      </c>
      <c r="G133" s="170">
        <v>5.44412607449856</v>
      </c>
      <c r="H133" s="170">
        <v>5.4755043227665601</v>
      </c>
      <c r="I133" s="170">
        <v>5.5072463768115902</v>
      </c>
      <c r="J133" s="170">
        <v>4.6783625730993901</v>
      </c>
      <c r="K133" s="170">
        <v>4.4776119402985</v>
      </c>
      <c r="L133" s="170">
        <v>3.9513677811550201</v>
      </c>
      <c r="M133" s="170">
        <v>2.4464831804281202</v>
      </c>
    </row>
    <row r="134" spans="2:13" ht="38.25" customHeight="1" x14ac:dyDescent="0.25">
      <c r="B134" s="49" t="s">
        <v>204</v>
      </c>
      <c r="C134" s="51" t="s">
        <v>67</v>
      </c>
      <c r="D134" s="50">
        <v>5.1481213872832301</v>
      </c>
      <c r="E134" s="50"/>
      <c r="F134" s="50">
        <v>5.6980056980056899</v>
      </c>
      <c r="G134" s="170">
        <v>5.71428571428571</v>
      </c>
      <c r="H134" s="170">
        <v>5.44412607449856</v>
      </c>
      <c r="I134" s="170">
        <v>5.4755043227665601</v>
      </c>
      <c r="J134" s="170">
        <v>5.24781341107873</v>
      </c>
      <c r="K134" s="170">
        <v>4.46428571428571</v>
      </c>
      <c r="L134" s="170">
        <v>3.9393939393939301</v>
      </c>
      <c r="M134" s="170">
        <v>2.7522935779816402</v>
      </c>
    </row>
    <row r="135" spans="2:13" ht="38.25" customHeight="1" x14ac:dyDescent="0.25">
      <c r="B135" s="49" t="s">
        <v>205</v>
      </c>
      <c r="C135" s="51" t="s">
        <v>67</v>
      </c>
      <c r="D135" s="50">
        <v>4.6269727403156304</v>
      </c>
      <c r="E135" s="50">
        <v>2.8480933108770521</v>
      </c>
      <c r="F135" s="50">
        <v>5.6657223796034</v>
      </c>
      <c r="G135" s="170">
        <v>5.6980056980056899</v>
      </c>
      <c r="H135" s="170">
        <v>5.71428571428571</v>
      </c>
      <c r="I135" s="170">
        <v>5.44412607449856</v>
      </c>
      <c r="J135" s="170">
        <v>5.5232558139534804</v>
      </c>
      <c r="K135" s="170">
        <v>4.74777448071214</v>
      </c>
      <c r="L135" s="170">
        <v>3.9274924471299002</v>
      </c>
      <c r="M135" s="170">
        <v>2.4316109422492498</v>
      </c>
    </row>
    <row r="136" spans="2:13" ht="38.25" customHeight="1" x14ac:dyDescent="0.25">
      <c r="B136" s="49" t="s">
        <v>206</v>
      </c>
      <c r="C136" s="51" t="s">
        <v>67</v>
      </c>
      <c r="D136" s="50">
        <v>4.0896159317211902</v>
      </c>
      <c r="E136" s="50"/>
      <c r="F136" s="50">
        <v>5.9322033898305104</v>
      </c>
      <c r="G136" s="170">
        <v>5.6657223796034</v>
      </c>
      <c r="H136" s="170">
        <v>5.6980056980056899</v>
      </c>
      <c r="I136" s="170">
        <v>5.71428571428571</v>
      </c>
      <c r="J136" s="170">
        <v>5.5072463768115902</v>
      </c>
      <c r="K136" s="170">
        <v>4.7337278106508904</v>
      </c>
      <c r="L136" s="170">
        <v>3.9156626506024002</v>
      </c>
      <c r="M136" s="170">
        <v>2.7355623100303901</v>
      </c>
    </row>
    <row r="137" spans="2:13" ht="38.25" customHeight="1" x14ac:dyDescent="0.25">
      <c r="B137" s="49" t="s">
        <v>207</v>
      </c>
      <c r="C137" s="51" t="s">
        <v>67</v>
      </c>
      <c r="D137" s="50">
        <v>3.7226534932956898</v>
      </c>
      <c r="E137" s="50"/>
      <c r="F137" s="50">
        <v>6.1971830985915499</v>
      </c>
      <c r="G137" s="170">
        <v>5.9322033898305104</v>
      </c>
      <c r="H137" s="170">
        <v>5.6657223796034</v>
      </c>
      <c r="I137" s="170">
        <v>5.6980056980056899</v>
      </c>
      <c r="J137" s="170">
        <v>5.4755043227665601</v>
      </c>
      <c r="K137" s="170">
        <v>4.71976401179941</v>
      </c>
      <c r="L137" s="170">
        <v>4.2042042042042196</v>
      </c>
      <c r="M137" s="170">
        <v>3.0395136778115499</v>
      </c>
    </row>
    <row r="138" spans="2:13" ht="38.25" customHeight="1" x14ac:dyDescent="0.25">
      <c r="B138" s="49" t="s">
        <v>208</v>
      </c>
      <c r="C138" s="49" t="s">
        <v>209</v>
      </c>
      <c r="D138" s="50">
        <v>3.5657825399613601</v>
      </c>
      <c r="E138" s="50">
        <v>3.4657595968248849</v>
      </c>
      <c r="F138" s="50">
        <v>6.17977528089886</v>
      </c>
      <c r="G138" s="170">
        <v>6.1971830985915499</v>
      </c>
      <c r="H138" s="170">
        <v>5.9322033898305104</v>
      </c>
      <c r="I138" s="170">
        <v>5.6657223796034</v>
      </c>
      <c r="J138" s="170">
        <v>5.44412607449856</v>
      </c>
      <c r="K138" s="170">
        <v>4.3988269794721404</v>
      </c>
      <c r="L138" s="170">
        <v>4.4910179640718502</v>
      </c>
      <c r="M138" s="170">
        <v>3.6474164133738598</v>
      </c>
    </row>
    <row r="139" spans="2:13" ht="38.25" customHeight="1" x14ac:dyDescent="0.25">
      <c r="B139" s="49" t="s">
        <v>210</v>
      </c>
      <c r="C139" s="51" t="s">
        <v>67</v>
      </c>
      <c r="D139" s="50">
        <v>2.51792271376114</v>
      </c>
      <c r="E139" s="50"/>
      <c r="F139" s="50">
        <v>6.1452513966480504</v>
      </c>
      <c r="G139" s="170">
        <v>6.17977528089886</v>
      </c>
      <c r="H139" s="170">
        <v>6.1971830985915499</v>
      </c>
      <c r="I139" s="170">
        <v>5.9322033898305104</v>
      </c>
      <c r="J139" s="170">
        <v>5.71428571428571</v>
      </c>
      <c r="K139" s="170">
        <v>4.6783625730993901</v>
      </c>
      <c r="L139" s="170">
        <v>4.4776119402985</v>
      </c>
      <c r="M139" s="170">
        <v>3.9513677811550201</v>
      </c>
    </row>
    <row r="140" spans="2:13" ht="38.25" customHeight="1" x14ac:dyDescent="0.25">
      <c r="B140" s="49" t="s">
        <v>211</v>
      </c>
      <c r="C140" s="51" t="s">
        <v>67</v>
      </c>
      <c r="D140" s="50">
        <v>2.2458217270194898</v>
      </c>
      <c r="E140" s="50"/>
      <c r="F140" s="50">
        <v>5.8171745152354601</v>
      </c>
      <c r="G140" s="170">
        <v>6.1452513966480504</v>
      </c>
      <c r="H140" s="170">
        <v>6.17977528089886</v>
      </c>
      <c r="I140" s="170">
        <v>6.1971830985915499</v>
      </c>
      <c r="J140" s="170">
        <v>5.6980056980056899</v>
      </c>
      <c r="K140" s="170">
        <v>5.24781341107873</v>
      </c>
      <c r="L140" s="170">
        <v>4.46428571428571</v>
      </c>
      <c r="M140" s="170">
        <v>3.9393939393939301</v>
      </c>
    </row>
    <row r="141" spans="2:13" ht="38.25" customHeight="1" x14ac:dyDescent="0.25">
      <c r="B141" s="49" t="s">
        <v>212</v>
      </c>
      <c r="C141" s="51" t="s">
        <v>67</v>
      </c>
      <c r="D141" s="50">
        <v>2.20601007469166</v>
      </c>
      <c r="E141" s="50">
        <v>4.8736876407996714</v>
      </c>
      <c r="F141" s="50">
        <v>6.0606060606060597</v>
      </c>
      <c r="G141" s="170">
        <v>5.8171745152354601</v>
      </c>
      <c r="H141" s="170">
        <v>6.1452513966480504</v>
      </c>
      <c r="I141" s="170">
        <v>6.17977528089886</v>
      </c>
      <c r="J141" s="170">
        <v>5.6657223796034</v>
      </c>
      <c r="K141" s="170">
        <v>5.5232558139534804</v>
      </c>
      <c r="L141" s="170">
        <v>4.74777448071214</v>
      </c>
      <c r="M141" s="170">
        <v>3.9274924471299002</v>
      </c>
    </row>
    <row r="142" spans="2:13" ht="38.25" customHeight="1" x14ac:dyDescent="0.25">
      <c r="B142" s="49" t="s">
        <v>213</v>
      </c>
      <c r="C142" s="51" t="s">
        <v>67</v>
      </c>
      <c r="D142" s="50">
        <v>2.601908065915</v>
      </c>
      <c r="E142" s="50"/>
      <c r="F142" s="50">
        <v>6.04395604395605</v>
      </c>
      <c r="G142" s="170">
        <v>6.0606060606060597</v>
      </c>
      <c r="H142" s="170">
        <v>5.8171745152354601</v>
      </c>
      <c r="I142" s="170">
        <v>6.1452513966480504</v>
      </c>
      <c r="J142" s="170">
        <v>5.9322033898305104</v>
      </c>
      <c r="K142" s="170">
        <v>5.5072463768115902</v>
      </c>
      <c r="L142" s="170">
        <v>4.7337278106508904</v>
      </c>
      <c r="M142" s="170">
        <v>3.9156626506024002</v>
      </c>
    </row>
    <row r="143" spans="2:13" ht="38.25" customHeight="1" x14ac:dyDescent="0.25">
      <c r="B143" s="49" t="s">
        <v>214</v>
      </c>
      <c r="C143" s="51" t="s">
        <v>67</v>
      </c>
      <c r="D143" s="50">
        <v>2.8867761452031102</v>
      </c>
      <c r="E143" s="50"/>
      <c r="F143" s="50">
        <v>6.0109289617486201</v>
      </c>
      <c r="G143" s="170">
        <v>6.04395604395605</v>
      </c>
      <c r="H143" s="170">
        <v>6.0606060606060597</v>
      </c>
      <c r="I143" s="170">
        <v>5.8171745152354601</v>
      </c>
      <c r="J143" s="170">
        <v>6.1971830985915499</v>
      </c>
      <c r="K143" s="170">
        <v>5.4755043227665601</v>
      </c>
      <c r="L143" s="170">
        <v>4.71976401179941</v>
      </c>
      <c r="M143" s="170">
        <v>4.2042042042042196</v>
      </c>
    </row>
    <row r="144" spans="2:13" ht="38.25" customHeight="1" x14ac:dyDescent="0.25">
      <c r="B144" s="49" t="s">
        <v>215</v>
      </c>
      <c r="C144" s="51" t="s">
        <v>67</v>
      </c>
      <c r="D144" s="50">
        <v>3.3822260569456399</v>
      </c>
      <c r="E144" s="50">
        <v>4.9885634279218705</v>
      </c>
      <c r="F144" s="50">
        <v>5.9782608695652204</v>
      </c>
      <c r="G144" s="170">
        <v>6.0109289617486201</v>
      </c>
      <c r="H144" s="170">
        <v>6.04395604395605</v>
      </c>
      <c r="I144" s="170">
        <v>6.0606060606060597</v>
      </c>
      <c r="J144" s="170">
        <v>6.17977528089886</v>
      </c>
      <c r="K144" s="170">
        <v>5.44412607449856</v>
      </c>
      <c r="L144" s="170">
        <v>4.3988269794721404</v>
      </c>
      <c r="M144" s="170">
        <v>4.4910179640718502</v>
      </c>
    </row>
    <row r="145" spans="2:13" ht="38.25" customHeight="1" x14ac:dyDescent="0.25">
      <c r="B145" s="49" t="s">
        <v>216</v>
      </c>
      <c r="C145" s="51" t="s">
        <v>67</v>
      </c>
      <c r="D145" s="50">
        <v>4.2751249784519798</v>
      </c>
      <c r="E145" s="50"/>
      <c r="F145" s="50">
        <v>5.4054054054053999</v>
      </c>
      <c r="G145" s="170">
        <v>5.9782608695652204</v>
      </c>
      <c r="H145" s="170">
        <v>6.0109289617486201</v>
      </c>
      <c r="I145" s="170">
        <v>6.04395604395605</v>
      </c>
      <c r="J145" s="170">
        <v>6.1452513966480504</v>
      </c>
      <c r="K145" s="170">
        <v>5.71428571428571</v>
      </c>
      <c r="L145" s="170">
        <v>4.6783625730993901</v>
      </c>
      <c r="M145" s="170">
        <v>4.4776119402985</v>
      </c>
    </row>
    <row r="146" spans="2:13" ht="38.25" customHeight="1" x14ac:dyDescent="0.25">
      <c r="B146" s="49" t="s">
        <v>217</v>
      </c>
      <c r="C146" s="51" t="s">
        <v>67</v>
      </c>
      <c r="D146" s="50">
        <v>4.9991410410582402</v>
      </c>
      <c r="E146" s="50"/>
      <c r="F146" s="50">
        <v>5.6603773584905603</v>
      </c>
      <c r="G146" s="170">
        <v>5.4054054054053999</v>
      </c>
      <c r="H146" s="170">
        <v>5.9782608695652204</v>
      </c>
      <c r="I146" s="170">
        <v>6.0109289617486201</v>
      </c>
      <c r="J146" s="170">
        <v>5.8171745152354601</v>
      </c>
      <c r="K146" s="170">
        <v>5.6980056980056899</v>
      </c>
      <c r="L146" s="170">
        <v>5.24781341107873</v>
      </c>
      <c r="M146" s="170">
        <v>4.46428571428571</v>
      </c>
    </row>
    <row r="147" spans="2:13" ht="38.25" customHeight="1" x14ac:dyDescent="0.25">
      <c r="B147" s="49" t="s">
        <v>218</v>
      </c>
      <c r="C147" s="51" t="s">
        <v>67</v>
      </c>
      <c r="D147" s="50">
        <v>5.6564964004113802</v>
      </c>
      <c r="E147" s="50">
        <v>5.6845524216106416</v>
      </c>
      <c r="F147" s="50">
        <v>5.6300268096514703</v>
      </c>
      <c r="G147" s="170">
        <v>5.6603773584905603</v>
      </c>
      <c r="H147" s="170">
        <v>5.4054054054053999</v>
      </c>
      <c r="I147" s="170">
        <v>5.9782608695652204</v>
      </c>
      <c r="J147" s="170">
        <v>6.0606060606060597</v>
      </c>
      <c r="K147" s="170">
        <v>5.6657223796034</v>
      </c>
      <c r="L147" s="170">
        <v>5.5232558139534804</v>
      </c>
      <c r="M147" s="170">
        <v>4.74777448071214</v>
      </c>
    </row>
    <row r="148" spans="2:13" ht="38.25" customHeight="1" x14ac:dyDescent="0.25">
      <c r="B148" s="49" t="s">
        <v>219</v>
      </c>
      <c r="C148" s="51" t="s">
        <v>67</v>
      </c>
      <c r="D148" s="50">
        <v>6.0983942603348202</v>
      </c>
      <c r="E148" s="50"/>
      <c r="F148" s="50">
        <v>5.6</v>
      </c>
      <c r="G148" s="170">
        <v>5.6300268096514703</v>
      </c>
      <c r="H148" s="170">
        <v>5.6603773584905603</v>
      </c>
      <c r="I148" s="170">
        <v>5.4054054054053999</v>
      </c>
      <c r="J148" s="170">
        <v>6.04395604395605</v>
      </c>
      <c r="K148" s="170">
        <v>5.9322033898305104</v>
      </c>
      <c r="L148" s="170">
        <v>5.5072463768115902</v>
      </c>
      <c r="M148" s="170">
        <v>4.7337278106508904</v>
      </c>
    </row>
    <row r="149" spans="2:13" ht="38.25" customHeight="1" x14ac:dyDescent="0.25">
      <c r="B149" s="49" t="s">
        <v>220</v>
      </c>
      <c r="C149" s="51" t="s">
        <v>67</v>
      </c>
      <c r="D149" s="50">
        <v>6.5657424732097303</v>
      </c>
      <c r="E149" s="50"/>
      <c r="F149" s="50">
        <v>5.5702917771883103</v>
      </c>
      <c r="G149" s="170">
        <v>5.6</v>
      </c>
      <c r="H149" s="170">
        <v>5.6300268096514703</v>
      </c>
      <c r="I149" s="170">
        <v>5.6603773584905603</v>
      </c>
      <c r="J149" s="170">
        <v>6.0109289617486201</v>
      </c>
      <c r="K149" s="170">
        <v>6.1971830985915499</v>
      </c>
      <c r="L149" s="170">
        <v>5.4755043227665601</v>
      </c>
      <c r="M149" s="170">
        <v>4.71976401179941</v>
      </c>
    </row>
    <row r="150" spans="2:13" ht="38.25" customHeight="1" x14ac:dyDescent="0.25">
      <c r="B150" s="49" t="s">
        <v>221</v>
      </c>
      <c r="C150" s="49" t="s">
        <v>222</v>
      </c>
      <c r="D150" s="50">
        <v>7.3439620081410997</v>
      </c>
      <c r="E150" s="50">
        <v>5.2851156026633905</v>
      </c>
      <c r="F150" s="50">
        <v>5.2910052910052903</v>
      </c>
      <c r="G150" s="170">
        <v>5.5702917771883103</v>
      </c>
      <c r="H150" s="170">
        <v>5.6</v>
      </c>
      <c r="I150" s="170">
        <v>5.6300268096514703</v>
      </c>
      <c r="J150" s="170">
        <v>5.9782608695652204</v>
      </c>
      <c r="K150" s="170">
        <v>6.17977528089886</v>
      </c>
      <c r="L150" s="170">
        <v>5.44412607449856</v>
      </c>
      <c r="M150" s="170">
        <v>4.3988269794721404</v>
      </c>
    </row>
    <row r="151" spans="2:13" ht="38.25" customHeight="1" x14ac:dyDescent="0.25">
      <c r="B151" s="49" t="s">
        <v>223</v>
      </c>
      <c r="C151" s="51" t="s">
        <v>67</v>
      </c>
      <c r="D151" s="50">
        <v>9.3296946955483602</v>
      </c>
      <c r="E151" s="50"/>
      <c r="F151" s="50">
        <v>4.9999999999999902</v>
      </c>
      <c r="G151" s="170">
        <v>5.2910052910052903</v>
      </c>
      <c r="H151" s="170">
        <v>5.5702917771883103</v>
      </c>
      <c r="I151" s="170">
        <v>5.6</v>
      </c>
      <c r="J151" s="170">
        <v>5.4054054054053999</v>
      </c>
      <c r="K151" s="170">
        <v>6.1452513966480504</v>
      </c>
      <c r="L151" s="170">
        <v>5.71428571428571</v>
      </c>
      <c r="M151" s="170">
        <v>4.6783625730993901</v>
      </c>
    </row>
    <row r="152" spans="2:13" ht="38.25" customHeight="1" x14ac:dyDescent="0.25">
      <c r="B152" s="49" t="s">
        <v>224</v>
      </c>
      <c r="C152" s="51" t="s">
        <v>67</v>
      </c>
      <c r="D152" s="50">
        <v>10.6589477268857</v>
      </c>
      <c r="E152" s="50"/>
      <c r="F152" s="50">
        <v>4.71204188481674</v>
      </c>
      <c r="G152" s="170">
        <v>4.9999999999999902</v>
      </c>
      <c r="H152" s="170">
        <v>5.2910052910052903</v>
      </c>
      <c r="I152" s="170">
        <v>5.5702917771883103</v>
      </c>
      <c r="J152" s="170">
        <v>5.6603773584905603</v>
      </c>
      <c r="K152" s="170">
        <v>5.8171745152354601</v>
      </c>
      <c r="L152" s="170">
        <v>5.6980056980056899</v>
      </c>
      <c r="M152" s="170">
        <v>5.24781341107873</v>
      </c>
    </row>
    <row r="153" spans="2:13" ht="38.25" customHeight="1" x14ac:dyDescent="0.25">
      <c r="B153" s="49" t="s">
        <v>225</v>
      </c>
      <c r="C153" s="51" t="s">
        <v>67</v>
      </c>
      <c r="D153" s="50">
        <v>11.8966689326988</v>
      </c>
      <c r="E153" s="50">
        <v>7.3524564029678938</v>
      </c>
      <c r="F153" s="50">
        <v>4.1558441558441501</v>
      </c>
      <c r="G153" s="170">
        <v>4.71204188481674</v>
      </c>
      <c r="H153" s="170">
        <v>4.9999999999999902</v>
      </c>
      <c r="I153" s="170">
        <v>5.2910052910052903</v>
      </c>
      <c r="J153" s="170">
        <v>5.6300268096514703</v>
      </c>
      <c r="K153" s="170">
        <v>6.0606060606060597</v>
      </c>
      <c r="L153" s="170">
        <v>5.6657223796034</v>
      </c>
      <c r="M153" s="170">
        <v>5.5232558139534804</v>
      </c>
    </row>
    <row r="154" spans="2:13" ht="38.25" customHeight="1" x14ac:dyDescent="0.25">
      <c r="B154" s="49" t="s">
        <v>226</v>
      </c>
      <c r="C154" s="51" t="s">
        <v>67</v>
      </c>
      <c r="D154" s="50">
        <v>12.7134404057481</v>
      </c>
      <c r="E154" s="50"/>
      <c r="F154" s="50">
        <v>4.40414507772019</v>
      </c>
      <c r="G154" s="170">
        <v>4.1558441558441501</v>
      </c>
      <c r="H154" s="170">
        <v>4.71204188481674</v>
      </c>
      <c r="I154" s="170">
        <v>4.9999999999999902</v>
      </c>
      <c r="J154" s="170">
        <v>5.6</v>
      </c>
      <c r="K154" s="170">
        <v>6.04395604395605</v>
      </c>
      <c r="L154" s="170">
        <v>5.9322033898305104</v>
      </c>
      <c r="M154" s="170">
        <v>5.5072463768115902</v>
      </c>
    </row>
    <row r="155" spans="2:13" ht="38.25" customHeight="1" x14ac:dyDescent="0.25">
      <c r="B155" s="49" t="s">
        <v>227</v>
      </c>
      <c r="C155" s="51" t="s">
        <v>67</v>
      </c>
      <c r="D155" s="50">
        <v>13.071236559139701</v>
      </c>
      <c r="E155" s="50"/>
      <c r="F155" s="50">
        <v>4.6391752577319698</v>
      </c>
      <c r="G155" s="170">
        <v>4.40414507772019</v>
      </c>
      <c r="H155" s="170">
        <v>4.1558441558441501</v>
      </c>
      <c r="I155" s="170">
        <v>4.71204188481674</v>
      </c>
      <c r="J155" s="170">
        <v>5.5702917771883103</v>
      </c>
      <c r="K155" s="170">
        <v>6.0109289617486201</v>
      </c>
      <c r="L155" s="170">
        <v>6.1971830985915499</v>
      </c>
      <c r="M155" s="170">
        <v>5.4755043227665601</v>
      </c>
    </row>
    <row r="156" spans="2:13" ht="38.25" customHeight="1" x14ac:dyDescent="0.25">
      <c r="B156" s="49" t="s">
        <v>228</v>
      </c>
      <c r="C156" s="51" t="s">
        <v>67</v>
      </c>
      <c r="D156" s="50">
        <v>13.4368218995159</v>
      </c>
      <c r="E156" s="65">
        <v>8.870333106227454</v>
      </c>
      <c r="F156" s="50">
        <v>4.3589743589743604</v>
      </c>
      <c r="G156" s="170">
        <v>4.6391752577319698</v>
      </c>
      <c r="H156" s="170">
        <v>4.40414507772019</v>
      </c>
      <c r="I156" s="170">
        <v>4.1558441558441501</v>
      </c>
      <c r="J156" s="170">
        <v>5.2910052910052903</v>
      </c>
      <c r="K156" s="170">
        <v>5.9782608695652204</v>
      </c>
      <c r="L156" s="170">
        <v>6.17977528089886</v>
      </c>
      <c r="M156" s="170">
        <v>5.44412607449856</v>
      </c>
    </row>
    <row r="157" spans="2:13" ht="38.25" customHeight="1" x14ac:dyDescent="0.25">
      <c r="B157" s="49" t="s">
        <v>229</v>
      </c>
      <c r="C157" s="51" t="s">
        <v>67</v>
      </c>
      <c r="D157" s="50">
        <v>13.3245164489998</v>
      </c>
      <c r="E157" s="50"/>
      <c r="F157" s="50">
        <v>4.6153846153845999</v>
      </c>
      <c r="G157" s="170">
        <v>4.3589743589743604</v>
      </c>
      <c r="H157" s="170">
        <v>4.6391752577319698</v>
      </c>
      <c r="I157" s="170">
        <v>4.40414507772019</v>
      </c>
      <c r="J157" s="170">
        <v>4.9999999999999902</v>
      </c>
      <c r="K157" s="170">
        <v>5.4054054054053999</v>
      </c>
      <c r="L157" s="170">
        <v>6.1452513966480504</v>
      </c>
      <c r="M157" s="170">
        <v>5.71428571428571</v>
      </c>
    </row>
    <row r="158" spans="2:13" ht="38.25" customHeight="1" x14ac:dyDescent="0.25">
      <c r="B158" s="49" t="s">
        <v>230</v>
      </c>
      <c r="C158" s="51" t="s">
        <v>67</v>
      </c>
      <c r="D158" s="50">
        <v>13.301701570680599</v>
      </c>
      <c r="E158" s="50"/>
      <c r="F158" s="50">
        <v>4.0816326530611997</v>
      </c>
      <c r="G158" s="170">
        <v>4.6153846153845999</v>
      </c>
      <c r="H158" s="170">
        <v>4.3589743589743604</v>
      </c>
      <c r="I158" s="170">
        <v>4.6391752577319698</v>
      </c>
      <c r="J158" s="170">
        <v>4.71204188481674</v>
      </c>
      <c r="K158" s="170">
        <v>5.6603773584905603</v>
      </c>
      <c r="L158" s="170">
        <v>5.8171745152354601</v>
      </c>
      <c r="M158" s="170">
        <v>5.6980056980056899</v>
      </c>
    </row>
    <row r="159" spans="2:13" ht="38.25" customHeight="1" x14ac:dyDescent="0.25">
      <c r="B159" s="49" t="s">
        <v>231</v>
      </c>
      <c r="C159" s="51" t="s">
        <v>67</v>
      </c>
      <c r="D159" s="50">
        <v>13.3030499675535</v>
      </c>
      <c r="E159" s="50">
        <v>8.9868382507875975</v>
      </c>
      <c r="F159" s="50">
        <v>3.8071065989847699</v>
      </c>
      <c r="G159" s="170">
        <v>4.0816326530611997</v>
      </c>
      <c r="H159" s="170">
        <v>4.6153846153845999</v>
      </c>
      <c r="I159" s="170">
        <v>4.3589743589743604</v>
      </c>
      <c r="J159" s="170">
        <v>4.1558441558441501</v>
      </c>
      <c r="K159" s="170">
        <v>5.6300268096514703</v>
      </c>
      <c r="L159" s="170">
        <v>6.0606060606060597</v>
      </c>
      <c r="M159" s="170">
        <v>5.6657223796034</v>
      </c>
    </row>
    <row r="160" spans="2:13" ht="38.25" customHeight="1" x14ac:dyDescent="0.25">
      <c r="B160" s="49" t="s">
        <v>232</v>
      </c>
      <c r="C160" s="51" t="s">
        <v>67</v>
      </c>
      <c r="D160" s="50">
        <v>13.443889872806301</v>
      </c>
      <c r="E160" s="50"/>
      <c r="F160" s="50">
        <v>3.28282828282827</v>
      </c>
      <c r="G160" s="170">
        <v>3.8071065989847699</v>
      </c>
      <c r="H160" s="170">
        <v>4.0816326530611997</v>
      </c>
      <c r="I160" s="170">
        <v>4.6153846153845999</v>
      </c>
      <c r="J160" s="170">
        <v>4.40414507772019</v>
      </c>
      <c r="K160" s="170">
        <v>5.6</v>
      </c>
      <c r="L160" s="170">
        <v>6.04395604395605</v>
      </c>
      <c r="M160" s="170">
        <v>5.9322033898305104</v>
      </c>
    </row>
    <row r="161" spans="2:13" ht="38.25" customHeight="1" x14ac:dyDescent="0.25">
      <c r="B161" s="49" t="s">
        <v>233</v>
      </c>
      <c r="C161" s="51" t="s">
        <v>67</v>
      </c>
      <c r="D161" s="50">
        <v>13.375897845171499</v>
      </c>
      <c r="E161" s="50"/>
      <c r="F161" s="50">
        <v>3.2663316582914601</v>
      </c>
      <c r="G161" s="170">
        <v>3.28282828282827</v>
      </c>
      <c r="H161" s="170">
        <v>3.8071065989847699</v>
      </c>
      <c r="I161" s="170">
        <v>4.0816326530611997</v>
      </c>
      <c r="J161" s="170">
        <v>4.6391752577319698</v>
      </c>
      <c r="K161" s="170">
        <v>5.5702917771883103</v>
      </c>
      <c r="L161" s="170">
        <v>6.0109289617486201</v>
      </c>
      <c r="M161" s="170">
        <v>6.1971830985915499</v>
      </c>
    </row>
    <row r="162" spans="2:13" ht="38.25" customHeight="1" x14ac:dyDescent="0.25">
      <c r="B162" s="49" t="s">
        <v>234</v>
      </c>
      <c r="C162" s="49" t="s">
        <v>235</v>
      </c>
      <c r="D162" s="50">
        <v>13.398641175541099</v>
      </c>
      <c r="E162" s="50">
        <v>9.1087349489874079</v>
      </c>
      <c r="F162" s="50">
        <v>3.2663316582914601</v>
      </c>
      <c r="G162" s="170">
        <v>3.2663316582914601</v>
      </c>
      <c r="H162" s="170">
        <v>3.28282828282827</v>
      </c>
      <c r="I162" s="170">
        <v>3.8071065989847699</v>
      </c>
      <c r="J162" s="170">
        <v>4.3589743589743604</v>
      </c>
      <c r="K162" s="170">
        <v>5.2910052910052903</v>
      </c>
      <c r="L162" s="170">
        <v>5.9782608695652204</v>
      </c>
      <c r="M162" s="170">
        <v>6.17977528089886</v>
      </c>
    </row>
    <row r="163" spans="2:13" ht="38.25" customHeight="1" x14ac:dyDescent="0.25">
      <c r="B163" s="49" t="s">
        <v>236</v>
      </c>
      <c r="C163" s="51" t="s">
        <v>67</v>
      </c>
      <c r="D163" s="50">
        <v>13.2137285491419</v>
      </c>
      <c r="E163" s="50"/>
      <c r="F163" s="50">
        <v>3.5087719298245501</v>
      </c>
      <c r="G163" s="170">
        <v>3.2663316582914601</v>
      </c>
      <c r="H163" s="170">
        <v>3.2663316582914601</v>
      </c>
      <c r="I163" s="170">
        <v>3.28282828282827</v>
      </c>
      <c r="J163" s="170">
        <v>4.6153846153845999</v>
      </c>
      <c r="K163" s="170">
        <v>4.9999999999999902</v>
      </c>
      <c r="L163" s="170">
        <v>5.4054054054053999</v>
      </c>
      <c r="M163" s="170">
        <v>6.1452513966480504</v>
      </c>
    </row>
    <row r="164" spans="2:13" ht="38.25" customHeight="1" x14ac:dyDescent="0.25">
      <c r="B164" s="49" t="s">
        <v>237</v>
      </c>
      <c r="C164" s="51" t="s">
        <v>67</v>
      </c>
      <c r="D164" s="50">
        <v>12.8635174642252</v>
      </c>
      <c r="E164" s="50"/>
      <c r="F164" s="50">
        <v>3.4999999999999898</v>
      </c>
      <c r="G164" s="170">
        <v>3.5087719298245501</v>
      </c>
      <c r="H164" s="170">
        <v>3.2663316582914601</v>
      </c>
      <c r="I164" s="170">
        <v>3.2663316582914601</v>
      </c>
      <c r="J164" s="170">
        <v>4.0816326530611997</v>
      </c>
      <c r="K164" s="170">
        <v>4.71204188481674</v>
      </c>
      <c r="L164" s="170">
        <v>5.6603773584905603</v>
      </c>
      <c r="M164" s="170">
        <v>5.8171745152354601</v>
      </c>
    </row>
    <row r="165" spans="2:13" ht="38.25" customHeight="1" x14ac:dyDescent="0.25">
      <c r="B165" s="49" t="s">
        <v>238</v>
      </c>
      <c r="C165" s="51" t="s">
        <v>67</v>
      </c>
      <c r="D165" s="50">
        <v>12.1506682867557</v>
      </c>
      <c r="E165" s="50">
        <v>7.3318986672707362</v>
      </c>
      <c r="F165" s="50">
        <v>3.49127182044887</v>
      </c>
      <c r="G165" s="170">
        <v>3.4999999999999898</v>
      </c>
      <c r="H165" s="170">
        <v>3.5087719298245501</v>
      </c>
      <c r="I165" s="170">
        <v>3.2663316582914601</v>
      </c>
      <c r="J165" s="170">
        <v>3.8071065989847699</v>
      </c>
      <c r="K165" s="170">
        <v>4.1558441558441501</v>
      </c>
      <c r="L165" s="170">
        <v>5.6300268096514703</v>
      </c>
      <c r="M165" s="170">
        <v>6.0606060606060597</v>
      </c>
    </row>
    <row r="166" spans="2:13" ht="38.25" customHeight="1" x14ac:dyDescent="0.25">
      <c r="B166" s="49" t="s">
        <v>239</v>
      </c>
      <c r="C166" s="51" t="s">
        <v>67</v>
      </c>
      <c r="D166" s="50">
        <v>11.489425528723499</v>
      </c>
      <c r="E166" s="50"/>
      <c r="F166" s="50">
        <v>3.2258064516129101</v>
      </c>
      <c r="G166" s="170">
        <v>3.49127182044887</v>
      </c>
      <c r="H166" s="170">
        <v>3.4999999999999898</v>
      </c>
      <c r="I166" s="170">
        <v>3.5087719298245501</v>
      </c>
      <c r="J166" s="170">
        <v>3.28282828282827</v>
      </c>
      <c r="K166" s="170">
        <v>4.40414507772019</v>
      </c>
      <c r="L166" s="170">
        <v>5.6</v>
      </c>
      <c r="M166" s="170">
        <v>6.04395604395605</v>
      </c>
    </row>
    <row r="167" spans="2:13" ht="38.25" customHeight="1" x14ac:dyDescent="0.25">
      <c r="B167" s="49" t="s">
        <v>240</v>
      </c>
      <c r="C167" s="51" t="s">
        <v>67</v>
      </c>
      <c r="D167" s="50">
        <v>11.3967310549777</v>
      </c>
      <c r="E167" s="50"/>
      <c r="F167" s="50">
        <v>2.7093596059113301</v>
      </c>
      <c r="G167" s="170">
        <v>3.2258064516129101</v>
      </c>
      <c r="H167" s="170">
        <v>3.49127182044887</v>
      </c>
      <c r="I167" s="170">
        <v>3.4999999999999898</v>
      </c>
      <c r="J167" s="170">
        <v>3.2663316582914601</v>
      </c>
      <c r="K167" s="170">
        <v>4.6391752577319698</v>
      </c>
      <c r="L167" s="170">
        <v>5.5702917771883103</v>
      </c>
      <c r="M167" s="170">
        <v>6.0109289617486201</v>
      </c>
    </row>
    <row r="168" spans="2:13" ht="38.25" customHeight="1" x14ac:dyDescent="0.25">
      <c r="B168" s="49" t="s">
        <v>241</v>
      </c>
      <c r="C168" s="51" t="s">
        <v>67</v>
      </c>
      <c r="D168" s="50">
        <v>11.7569158328428</v>
      </c>
      <c r="E168" s="50">
        <v>5.258230083343844</v>
      </c>
      <c r="F168" s="50">
        <v>2.9484029484029302</v>
      </c>
      <c r="G168" s="170">
        <v>2.7093596059113301</v>
      </c>
      <c r="H168" s="170">
        <v>3.2258064516129101</v>
      </c>
      <c r="I168" s="170">
        <v>3.49127182044887</v>
      </c>
      <c r="J168" s="170">
        <v>3.2663316582914601</v>
      </c>
      <c r="K168" s="170">
        <v>4.3589743589743604</v>
      </c>
      <c r="L168" s="170">
        <v>5.2910052910052903</v>
      </c>
      <c r="M168" s="170">
        <v>5.9782608695652204</v>
      </c>
    </row>
    <row r="169" spans="2:13" ht="38.25" customHeight="1" x14ac:dyDescent="0.25">
      <c r="B169" s="49" t="s">
        <v>242</v>
      </c>
      <c r="C169" s="51" t="s">
        <v>67</v>
      </c>
      <c r="D169" s="50">
        <v>12.137126185266199</v>
      </c>
      <c r="E169" s="50"/>
      <c r="F169" s="50">
        <v>2.9411764705882399</v>
      </c>
      <c r="G169" s="170">
        <v>2.9484029484029302</v>
      </c>
      <c r="H169" s="170">
        <v>2.7093596059113301</v>
      </c>
      <c r="I169" s="170">
        <v>3.2258064516129101</v>
      </c>
      <c r="J169" s="170">
        <v>3.5087719298245501</v>
      </c>
      <c r="K169" s="170">
        <v>4.6153846153845999</v>
      </c>
      <c r="L169" s="170">
        <v>4.9999999999999902</v>
      </c>
      <c r="M169" s="170">
        <v>5.4054054054053999</v>
      </c>
    </row>
    <row r="170" spans="2:13" ht="38.25" customHeight="1" x14ac:dyDescent="0.25">
      <c r="B170" s="49" t="s">
        <v>243</v>
      </c>
      <c r="C170" s="51" t="s">
        <v>67</v>
      </c>
      <c r="D170" s="50">
        <v>12.3898916967508</v>
      </c>
      <c r="E170" s="50"/>
      <c r="F170" s="50">
        <v>3.1862745098039298</v>
      </c>
      <c r="G170" s="170">
        <v>2.9411764705882399</v>
      </c>
      <c r="H170" s="170">
        <v>2.9484029484029302</v>
      </c>
      <c r="I170" s="170">
        <v>2.7093596059113301</v>
      </c>
      <c r="J170" s="170">
        <v>3.4999999999999898</v>
      </c>
      <c r="K170" s="170">
        <v>4.0816326530611997</v>
      </c>
      <c r="L170" s="170">
        <v>4.71204188481674</v>
      </c>
      <c r="M170" s="170">
        <v>5.6603773584905603</v>
      </c>
    </row>
    <row r="171" spans="2:13" ht="38.25" customHeight="1" x14ac:dyDescent="0.25">
      <c r="B171" s="49" t="s">
        <v>244</v>
      </c>
      <c r="C171" s="51" t="s">
        <v>67</v>
      </c>
      <c r="D171" s="50">
        <v>12.671821305841901</v>
      </c>
      <c r="E171" s="50">
        <v>5.7392645196884926</v>
      </c>
      <c r="F171" s="50">
        <v>3.4229828850855699</v>
      </c>
      <c r="G171" s="170">
        <v>3.1862745098039298</v>
      </c>
      <c r="H171" s="170">
        <v>2.9411764705882399</v>
      </c>
      <c r="I171" s="170">
        <v>2.9484029484029302</v>
      </c>
      <c r="J171" s="170">
        <v>3.49127182044887</v>
      </c>
      <c r="K171" s="170">
        <v>3.8071065989847699</v>
      </c>
      <c r="L171" s="170">
        <v>4.1558441558441501</v>
      </c>
      <c r="M171" s="170">
        <v>5.6300268096514703</v>
      </c>
    </row>
    <row r="172" spans="2:13" ht="38.25" customHeight="1" x14ac:dyDescent="0.25">
      <c r="B172" s="49" t="s">
        <v>245</v>
      </c>
      <c r="C172" s="51" t="s">
        <v>67</v>
      </c>
      <c r="D172" s="50">
        <v>12.673857507805799</v>
      </c>
      <c r="E172" s="50"/>
      <c r="F172" s="50">
        <v>3.6674816625916802</v>
      </c>
      <c r="G172" s="170">
        <v>3.4229828850855699</v>
      </c>
      <c r="H172" s="170">
        <v>3.1862745098039298</v>
      </c>
      <c r="I172" s="170">
        <v>2.9411764705882399</v>
      </c>
      <c r="J172" s="170">
        <v>3.2258064516129101</v>
      </c>
      <c r="K172" s="170">
        <v>3.28282828282827</v>
      </c>
      <c r="L172" s="170">
        <v>4.40414507772019</v>
      </c>
      <c r="M172" s="170">
        <v>5.6</v>
      </c>
    </row>
    <row r="173" spans="2:13" ht="38.25" customHeight="1" x14ac:dyDescent="0.25">
      <c r="B173" s="49" t="s">
        <v>246</v>
      </c>
      <c r="C173" s="51" t="s">
        <v>67</v>
      </c>
      <c r="D173" s="50">
        <v>12.952273687174401</v>
      </c>
      <c r="E173" s="50"/>
      <c r="F173" s="50">
        <v>3.40632603406325</v>
      </c>
      <c r="G173" s="170">
        <v>3.6674816625916802</v>
      </c>
      <c r="H173" s="170">
        <v>3.4229828850855699</v>
      </c>
      <c r="I173" s="170">
        <v>3.1862745098039298</v>
      </c>
      <c r="J173" s="170">
        <v>2.7093596059113301</v>
      </c>
      <c r="K173" s="170">
        <v>3.2663316582914601</v>
      </c>
      <c r="L173" s="170">
        <v>4.6391752577319698</v>
      </c>
      <c r="M173" s="170">
        <v>5.5702917771883103</v>
      </c>
    </row>
    <row r="174" spans="2:13" ht="38.25" customHeight="1" x14ac:dyDescent="0.25">
      <c r="B174" s="49" t="s">
        <v>247</v>
      </c>
      <c r="C174" s="49" t="s">
        <v>248</v>
      </c>
      <c r="D174" s="50">
        <v>12.9023268775254</v>
      </c>
      <c r="E174" s="65">
        <v>7.3154180238870801</v>
      </c>
      <c r="F174" s="50">
        <v>3.6496350364963499</v>
      </c>
      <c r="G174" s="170">
        <v>3.40632603406325</v>
      </c>
      <c r="H174" s="170">
        <v>3.6674816625916802</v>
      </c>
      <c r="I174" s="170">
        <v>3.4229828850855699</v>
      </c>
      <c r="J174" s="170">
        <v>2.9484029484029302</v>
      </c>
      <c r="K174" s="170">
        <v>3.2663316582914601</v>
      </c>
      <c r="L174" s="170">
        <v>4.3589743589743604</v>
      </c>
      <c r="M174" s="170">
        <v>5.2910052910052903</v>
      </c>
    </row>
    <row r="175" spans="2:13" ht="38.25" customHeight="1" x14ac:dyDescent="0.25">
      <c r="B175" s="49" t="s">
        <v>249</v>
      </c>
      <c r="C175" s="51" t="s">
        <v>67</v>
      </c>
      <c r="D175" s="50">
        <v>12.1813421524045</v>
      </c>
      <c r="E175" s="50"/>
      <c r="F175" s="50">
        <v>3.87409200968523</v>
      </c>
      <c r="G175" s="170">
        <v>3.6496350364963499</v>
      </c>
      <c r="H175" s="170">
        <v>3.40632603406325</v>
      </c>
      <c r="I175" s="170">
        <v>3.6674816625916802</v>
      </c>
      <c r="J175" s="170">
        <v>2.9411764705882399</v>
      </c>
      <c r="K175" s="170">
        <v>3.5087719298245501</v>
      </c>
      <c r="L175" s="170">
        <v>4.6153846153845999</v>
      </c>
      <c r="M175" s="170">
        <v>4.9999999999999902</v>
      </c>
    </row>
    <row r="176" spans="2:13" ht="38.25" customHeight="1" x14ac:dyDescent="0.25">
      <c r="B176" s="49" t="s">
        <v>250</v>
      </c>
      <c r="C176" s="51" t="s">
        <v>67</v>
      </c>
      <c r="D176" s="50">
        <v>11.1520109066121</v>
      </c>
      <c r="E176" s="50"/>
      <c r="F176" s="50">
        <v>4.5893719806763196</v>
      </c>
      <c r="G176" s="170">
        <v>3.87409200968523</v>
      </c>
      <c r="H176" s="170">
        <v>3.6496350364963499</v>
      </c>
      <c r="I176" s="170">
        <v>3.40632603406325</v>
      </c>
      <c r="J176" s="170">
        <v>3.1862745098039298</v>
      </c>
      <c r="K176" s="170">
        <v>3.4999999999999898</v>
      </c>
      <c r="L176" s="170">
        <v>4.0816326530611997</v>
      </c>
      <c r="M176" s="170">
        <v>4.71204188481674</v>
      </c>
    </row>
    <row r="177" spans="2:13" ht="38.25" customHeight="1" x14ac:dyDescent="0.25">
      <c r="B177" s="49" t="s">
        <v>251</v>
      </c>
      <c r="C177" s="51" t="s">
        <v>67</v>
      </c>
      <c r="D177" s="50">
        <v>11.010292524377</v>
      </c>
      <c r="E177" s="50">
        <v>7.2419008758661931</v>
      </c>
      <c r="F177" s="50">
        <v>5.0602409638554198</v>
      </c>
      <c r="G177" s="170">
        <v>4.5893719806763196</v>
      </c>
      <c r="H177" s="170">
        <v>3.87409200968523</v>
      </c>
      <c r="I177" s="170">
        <v>3.6496350364963499</v>
      </c>
      <c r="J177" s="170">
        <v>3.4229828850855699</v>
      </c>
      <c r="K177" s="170">
        <v>3.49127182044887</v>
      </c>
      <c r="L177" s="170">
        <v>3.8071065989847699</v>
      </c>
      <c r="M177" s="170">
        <v>4.1558441558441501</v>
      </c>
    </row>
    <row r="178" spans="2:13" ht="38.25" customHeight="1" x14ac:dyDescent="0.25">
      <c r="B178" s="49" t="s">
        <v>252</v>
      </c>
      <c r="C178" s="51" t="s">
        <v>67</v>
      </c>
      <c r="D178" s="50">
        <v>11.233687609309801</v>
      </c>
      <c r="E178" s="50"/>
      <c r="F178" s="50">
        <v>5.52884615384614</v>
      </c>
      <c r="G178" s="170">
        <v>5.0602409638554198</v>
      </c>
      <c r="H178" s="170">
        <v>4.5893719806763196</v>
      </c>
      <c r="I178" s="170">
        <v>3.87409200968523</v>
      </c>
      <c r="J178" s="170">
        <v>3.6674816625916802</v>
      </c>
      <c r="K178" s="170">
        <v>3.2258064516129101</v>
      </c>
      <c r="L178" s="170">
        <v>3.28282828282827</v>
      </c>
      <c r="M178" s="170">
        <v>4.40414507772019</v>
      </c>
    </row>
    <row r="179" spans="2:13" ht="38.25" customHeight="1" x14ac:dyDescent="0.25">
      <c r="B179" s="49" t="s">
        <v>253</v>
      </c>
      <c r="C179" s="51" t="s">
        <v>67</v>
      </c>
      <c r="D179" s="50">
        <v>11.1511271175136</v>
      </c>
      <c r="E179" s="50"/>
      <c r="F179" s="50">
        <v>5.9952038369304503</v>
      </c>
      <c r="G179" s="170">
        <v>5.52884615384614</v>
      </c>
      <c r="H179" s="170">
        <v>5.0602409638554198</v>
      </c>
      <c r="I179" s="170">
        <v>4.5893719806763196</v>
      </c>
      <c r="J179" s="170">
        <v>3.40632603406325</v>
      </c>
      <c r="K179" s="170">
        <v>2.7093596059113301</v>
      </c>
      <c r="L179" s="170">
        <v>3.2663316582914601</v>
      </c>
      <c r="M179" s="170">
        <v>4.6391752577319698</v>
      </c>
    </row>
    <row r="180" spans="2:13" ht="38.25" customHeight="1" x14ac:dyDescent="0.25">
      <c r="B180" s="49" t="s">
        <v>254</v>
      </c>
      <c r="C180" s="51" t="s">
        <v>67</v>
      </c>
      <c r="D180" s="50">
        <v>10.138248847926199</v>
      </c>
      <c r="E180" s="50">
        <v>6.1454651039530264</v>
      </c>
      <c r="F180" s="50">
        <v>5.7279236276849597</v>
      </c>
      <c r="G180" s="170">
        <v>5.9952038369304503</v>
      </c>
      <c r="H180" s="170">
        <v>5.52884615384614</v>
      </c>
      <c r="I180" s="170">
        <v>5.0602409638554198</v>
      </c>
      <c r="J180" s="170">
        <v>3.6496350364963499</v>
      </c>
      <c r="K180" s="170">
        <v>2.9484029484029302</v>
      </c>
      <c r="L180" s="170">
        <v>3.2663316582914601</v>
      </c>
      <c r="M180" s="170">
        <v>4.3589743589743604</v>
      </c>
    </row>
    <row r="181" spans="2:13" ht="38.25" customHeight="1" x14ac:dyDescent="0.25">
      <c r="B181" s="49" t="s">
        <v>255</v>
      </c>
      <c r="C181" s="51" t="s">
        <v>67</v>
      </c>
      <c r="D181" s="50">
        <v>9.1192923116950499</v>
      </c>
      <c r="E181" s="50"/>
      <c r="F181" s="50">
        <v>7.3809523809523796</v>
      </c>
      <c r="G181" s="170">
        <v>5.7279236276849597</v>
      </c>
      <c r="H181" s="170">
        <v>5.9952038369304503</v>
      </c>
      <c r="I181" s="170">
        <v>5.52884615384614</v>
      </c>
      <c r="J181" s="170">
        <v>3.87409200968523</v>
      </c>
      <c r="K181" s="170">
        <v>2.9411764705882399</v>
      </c>
      <c r="L181" s="170">
        <v>3.5087719298245501</v>
      </c>
      <c r="M181" s="170">
        <v>4.6153846153845999</v>
      </c>
    </row>
    <row r="182" spans="2:13" ht="38.25" customHeight="1" x14ac:dyDescent="0.25">
      <c r="B182" s="49" t="s">
        <v>256</v>
      </c>
      <c r="C182" s="51" t="s">
        <v>67</v>
      </c>
      <c r="D182" s="50">
        <v>7.8375947578054701</v>
      </c>
      <c r="E182" s="50"/>
      <c r="F182" s="50">
        <v>7.3634204275534403</v>
      </c>
      <c r="G182" s="170">
        <v>7.3809523809523796</v>
      </c>
      <c r="H182" s="170">
        <v>5.7279236276849597</v>
      </c>
      <c r="I182" s="170">
        <v>5.9952038369304503</v>
      </c>
      <c r="J182" s="170">
        <v>4.5893719806763196</v>
      </c>
      <c r="K182" s="170">
        <v>3.1862745098039298</v>
      </c>
      <c r="L182" s="170">
        <v>3.4999999999999898</v>
      </c>
      <c r="M182" s="170">
        <v>4.0816326530611997</v>
      </c>
    </row>
    <row r="183" spans="2:13" ht="38.25" customHeight="1" x14ac:dyDescent="0.25">
      <c r="B183" s="49" t="s">
        <v>257</v>
      </c>
      <c r="C183" s="51" t="s">
        <v>67</v>
      </c>
      <c r="D183" s="50">
        <v>7.0784089464989197</v>
      </c>
      <c r="E183" s="50">
        <v>4.5933645949700423</v>
      </c>
      <c r="F183" s="50">
        <v>7.8014184397163202</v>
      </c>
      <c r="G183" s="170">
        <v>7.3634204275534403</v>
      </c>
      <c r="H183" s="170">
        <v>7.3809523809523796</v>
      </c>
      <c r="I183" s="170">
        <v>5.7279236276849597</v>
      </c>
      <c r="J183" s="170">
        <v>5.0602409638554198</v>
      </c>
      <c r="K183" s="170">
        <v>3.4229828850855699</v>
      </c>
      <c r="L183" s="170">
        <v>3.49127182044887</v>
      </c>
      <c r="M183" s="170">
        <v>3.8071065989847699</v>
      </c>
    </row>
    <row r="184" spans="2:13" ht="38.25" customHeight="1" x14ac:dyDescent="0.25">
      <c r="B184" s="49" t="s">
        <v>258</v>
      </c>
      <c r="C184" s="51" t="s">
        <v>67</v>
      </c>
      <c r="D184" s="50">
        <v>6.9278246630557998</v>
      </c>
      <c r="E184" s="50"/>
      <c r="F184" s="50">
        <v>8.25471698113207</v>
      </c>
      <c r="G184" s="170">
        <v>7.8014184397163202</v>
      </c>
      <c r="H184" s="170">
        <v>7.3634204275534403</v>
      </c>
      <c r="I184" s="170">
        <v>7.3809523809523796</v>
      </c>
      <c r="J184" s="170">
        <v>5.52884615384614</v>
      </c>
      <c r="K184" s="170">
        <v>3.6674816625916802</v>
      </c>
      <c r="L184" s="170">
        <v>3.2258064516129101</v>
      </c>
      <c r="M184" s="170">
        <v>3.28282828282827</v>
      </c>
    </row>
    <row r="185" spans="2:13" ht="38.25" customHeight="1" x14ac:dyDescent="0.25">
      <c r="B185" s="49" t="s">
        <v>259</v>
      </c>
      <c r="C185" s="51" t="s">
        <v>67</v>
      </c>
      <c r="D185" s="50">
        <v>6.6309360588308603</v>
      </c>
      <c r="E185" s="50"/>
      <c r="F185" s="50">
        <v>8.7058823529411793</v>
      </c>
      <c r="G185" s="170">
        <v>8.25471698113207</v>
      </c>
      <c r="H185" s="170">
        <v>7.8014184397163202</v>
      </c>
      <c r="I185" s="170">
        <v>7.3634204275534403</v>
      </c>
      <c r="J185" s="170">
        <v>5.9952038369304503</v>
      </c>
      <c r="K185" s="170">
        <v>3.40632603406325</v>
      </c>
      <c r="L185" s="170">
        <v>2.7093596059113301</v>
      </c>
      <c r="M185" s="170">
        <v>3.2663316582914601</v>
      </c>
    </row>
    <row r="186" spans="2:13" ht="38.25" customHeight="1" x14ac:dyDescent="0.25">
      <c r="B186" s="49" t="s">
        <v>260</v>
      </c>
      <c r="C186" s="49" t="s">
        <v>261</v>
      </c>
      <c r="D186" s="50">
        <v>6.0965074663704897</v>
      </c>
      <c r="E186" s="65">
        <v>3.2858270497987383</v>
      </c>
      <c r="F186" s="50">
        <v>9.3896713615023408</v>
      </c>
      <c r="G186" s="170">
        <v>8.7058823529411793</v>
      </c>
      <c r="H186" s="170">
        <v>8.25471698113207</v>
      </c>
      <c r="I186" s="170">
        <v>7.8014184397163202</v>
      </c>
      <c r="J186" s="170">
        <v>5.7279236276849597</v>
      </c>
      <c r="K186" s="170">
        <v>3.6496350364963499</v>
      </c>
      <c r="L186" s="170">
        <v>2.9484029484029302</v>
      </c>
      <c r="M186" s="170">
        <v>3.2663316582914601</v>
      </c>
    </row>
    <row r="187" spans="2:13" ht="38.25" customHeight="1" x14ac:dyDescent="0.25">
      <c r="B187" s="49" t="s">
        <v>262</v>
      </c>
      <c r="C187" s="51" t="s">
        <v>67</v>
      </c>
      <c r="D187" s="50">
        <v>6.1540351308193104</v>
      </c>
      <c r="E187" s="50"/>
      <c r="F187" s="50">
        <v>10.02331002331</v>
      </c>
      <c r="G187" s="170">
        <v>9.3896713615023408</v>
      </c>
      <c r="H187" s="170">
        <v>8.7058823529411793</v>
      </c>
      <c r="I187" s="170">
        <v>8.25471698113207</v>
      </c>
      <c r="J187" s="170">
        <v>7.3809523809523796</v>
      </c>
      <c r="K187" s="170">
        <v>3.87409200968523</v>
      </c>
      <c r="L187" s="170">
        <v>2.9411764705882399</v>
      </c>
      <c r="M187" s="170">
        <v>3.5087719298245501</v>
      </c>
    </row>
    <row r="188" spans="2:13" ht="38.25" customHeight="1" x14ac:dyDescent="0.25">
      <c r="B188" s="49" t="s">
        <v>263</v>
      </c>
      <c r="C188" s="51" t="s">
        <v>67</v>
      </c>
      <c r="D188" s="50">
        <v>6.7214522261744198</v>
      </c>
      <c r="E188" s="50"/>
      <c r="F188" s="50">
        <v>10.392609699769</v>
      </c>
      <c r="G188" s="170">
        <v>10.02331002331</v>
      </c>
      <c r="H188" s="170">
        <v>9.3896713615023408</v>
      </c>
      <c r="I188" s="170">
        <v>8.7058823529411793</v>
      </c>
      <c r="J188" s="170">
        <v>7.3634204275534403</v>
      </c>
      <c r="K188" s="170">
        <v>4.5893719806763196</v>
      </c>
      <c r="L188" s="170">
        <v>3.1862745098039298</v>
      </c>
      <c r="M188" s="170">
        <v>3.4999999999999898</v>
      </c>
    </row>
    <row r="189" spans="2:13" ht="38.25" customHeight="1" x14ac:dyDescent="0.25">
      <c r="B189" s="49" t="s">
        <v>264</v>
      </c>
      <c r="C189" s="51" t="s">
        <v>67</v>
      </c>
      <c r="D189" s="50">
        <v>6.4901793339026304</v>
      </c>
      <c r="E189" s="50">
        <v>3.6994032585711878</v>
      </c>
      <c r="F189" s="50">
        <v>10.091743119266001</v>
      </c>
      <c r="G189" s="170">
        <v>10.392609699769</v>
      </c>
      <c r="H189" s="170">
        <v>10.02331002331</v>
      </c>
      <c r="I189" s="170">
        <v>9.3896713615023408</v>
      </c>
      <c r="J189" s="170">
        <v>7.8014184397163202</v>
      </c>
      <c r="K189" s="170">
        <v>5.0602409638554198</v>
      </c>
      <c r="L189" s="170">
        <v>3.4229828850855699</v>
      </c>
      <c r="M189" s="170">
        <v>3.49127182044887</v>
      </c>
    </row>
    <row r="190" spans="2:13" ht="38.25" customHeight="1" x14ac:dyDescent="0.25">
      <c r="B190" s="49" t="s">
        <v>265</v>
      </c>
      <c r="C190" s="51" t="s">
        <v>67</v>
      </c>
      <c r="D190" s="50">
        <v>5.7813255926463496</v>
      </c>
      <c r="E190" s="50"/>
      <c r="F190" s="50">
        <v>10.7061503416856</v>
      </c>
      <c r="G190" s="170">
        <v>10.091743119266001</v>
      </c>
      <c r="H190" s="170">
        <v>10.392609699769</v>
      </c>
      <c r="I190" s="170">
        <v>10.02331002331</v>
      </c>
      <c r="J190" s="170">
        <v>8.25471698113207</v>
      </c>
      <c r="K190" s="170">
        <v>5.52884615384614</v>
      </c>
      <c r="L190" s="170">
        <v>3.6674816625916802</v>
      </c>
      <c r="M190" s="170">
        <v>3.2258064516129101</v>
      </c>
    </row>
    <row r="191" spans="2:13" ht="38.25" customHeight="1" x14ac:dyDescent="0.25">
      <c r="B191" s="49" t="s">
        <v>266</v>
      </c>
      <c r="C191" s="51" t="s">
        <v>67</v>
      </c>
      <c r="D191" s="50">
        <v>5.3402136085443397</v>
      </c>
      <c r="E191" s="50"/>
      <c r="F191" s="50">
        <v>10.859728506787301</v>
      </c>
      <c r="G191" s="170">
        <v>10.7061503416856</v>
      </c>
      <c r="H191" s="170">
        <v>10.091743119266001</v>
      </c>
      <c r="I191" s="170">
        <v>10.392609699769</v>
      </c>
      <c r="J191" s="170">
        <v>8.7058823529411793</v>
      </c>
      <c r="K191" s="170">
        <v>5.9952038369304503</v>
      </c>
      <c r="L191" s="170">
        <v>3.40632603406325</v>
      </c>
      <c r="M191" s="170">
        <v>2.7093596059113301</v>
      </c>
    </row>
    <row r="192" spans="2:13" ht="38.25" customHeight="1" x14ac:dyDescent="0.25">
      <c r="B192" s="49" t="s">
        <v>267</v>
      </c>
      <c r="C192" s="51" t="s">
        <v>67</v>
      </c>
      <c r="D192" s="50">
        <v>5.3676031081888702</v>
      </c>
      <c r="E192" s="50">
        <v>4.5270009161684186</v>
      </c>
      <c r="F192" s="50">
        <v>11.5124153498871</v>
      </c>
      <c r="G192" s="170">
        <v>10.859728506787301</v>
      </c>
      <c r="H192" s="170">
        <v>10.7061503416856</v>
      </c>
      <c r="I192" s="170">
        <v>10.091743119266001</v>
      </c>
      <c r="J192" s="170">
        <v>9.3896713615023408</v>
      </c>
      <c r="K192" s="170">
        <v>5.7279236276849597</v>
      </c>
      <c r="L192" s="170">
        <v>3.6496350364963499</v>
      </c>
      <c r="M192" s="170">
        <v>2.9484029484029302</v>
      </c>
    </row>
    <row r="193" spans="2:13" ht="38.25" customHeight="1" x14ac:dyDescent="0.25">
      <c r="B193" s="49" t="s">
        <v>268</v>
      </c>
      <c r="C193" s="51" t="s">
        <v>67</v>
      </c>
      <c r="D193" s="50">
        <v>5.4005722460658099</v>
      </c>
      <c r="E193" s="50"/>
      <c r="F193" s="50">
        <v>10.8647450110864</v>
      </c>
      <c r="G193" s="170">
        <v>11.5124153498871</v>
      </c>
      <c r="H193" s="170">
        <v>10.859728506787301</v>
      </c>
      <c r="I193" s="170">
        <v>10.7061503416856</v>
      </c>
      <c r="J193" s="170">
        <v>10.02331002331</v>
      </c>
      <c r="K193" s="170">
        <v>7.3809523809523796</v>
      </c>
      <c r="L193" s="170">
        <v>3.87409200968523</v>
      </c>
      <c r="M193" s="170">
        <v>2.9411764705882399</v>
      </c>
    </row>
    <row r="194" spans="2:13" ht="38.25" customHeight="1" x14ac:dyDescent="0.25">
      <c r="B194" s="49" t="s">
        <v>269</v>
      </c>
      <c r="C194" s="51" t="s">
        <v>67</v>
      </c>
      <c r="D194" s="50">
        <v>5.7905397354938604</v>
      </c>
      <c r="E194" s="50"/>
      <c r="F194" s="50">
        <v>11.9469026548672</v>
      </c>
      <c r="G194" s="170">
        <v>10.8647450110864</v>
      </c>
      <c r="H194" s="170">
        <v>11.5124153498871</v>
      </c>
      <c r="I194" s="170">
        <v>10.859728506787301</v>
      </c>
      <c r="J194" s="170">
        <v>10.392609699769</v>
      </c>
      <c r="K194" s="170">
        <v>7.3634204275534403</v>
      </c>
      <c r="L194" s="170">
        <v>4.5893719806763196</v>
      </c>
      <c r="M194" s="170">
        <v>3.1862745098039298</v>
      </c>
    </row>
    <row r="195" spans="2:13" ht="38.25" customHeight="1" x14ac:dyDescent="0.25">
      <c r="B195" s="49" t="s">
        <v>270</v>
      </c>
      <c r="C195" s="51" t="s">
        <v>67</v>
      </c>
      <c r="D195" s="50">
        <v>6.0170899596486898</v>
      </c>
      <c r="E195" s="50">
        <v>5.0292811566643145</v>
      </c>
      <c r="F195" s="50">
        <v>12.0614035087719</v>
      </c>
      <c r="G195" s="170">
        <v>11.9469026548672</v>
      </c>
      <c r="H195" s="170">
        <v>10.8647450110864</v>
      </c>
      <c r="I195" s="170">
        <v>11.5124153498871</v>
      </c>
      <c r="J195" s="170">
        <v>10.091743119266001</v>
      </c>
      <c r="K195" s="170">
        <v>7.8014184397163202</v>
      </c>
      <c r="L195" s="170">
        <v>5.0602409638554198</v>
      </c>
      <c r="M195" s="170">
        <v>3.4229828850855699</v>
      </c>
    </row>
    <row r="196" spans="2:13" ht="38.25" customHeight="1" x14ac:dyDescent="0.25">
      <c r="B196" s="49" t="s">
        <v>271</v>
      </c>
      <c r="C196" s="51" t="s">
        <v>67</v>
      </c>
      <c r="D196" s="50">
        <v>5.8546354105312801</v>
      </c>
      <c r="E196" s="50"/>
      <c r="F196" s="50">
        <v>12.200435729847401</v>
      </c>
      <c r="G196" s="170">
        <v>12.0614035087719</v>
      </c>
      <c r="H196" s="170">
        <v>11.9469026548672</v>
      </c>
      <c r="I196" s="170">
        <v>10.8647450110864</v>
      </c>
      <c r="J196" s="170">
        <v>10.7061503416856</v>
      </c>
      <c r="K196" s="170">
        <v>8.25471698113207</v>
      </c>
      <c r="L196" s="170">
        <v>5.52884615384614</v>
      </c>
      <c r="M196" s="170">
        <v>3.6674816625916802</v>
      </c>
    </row>
    <row r="197" spans="2:13" ht="38.25" customHeight="1" x14ac:dyDescent="0.25">
      <c r="B197" s="49" t="s">
        <v>272</v>
      </c>
      <c r="C197" s="51" t="s">
        <v>67</v>
      </c>
      <c r="D197" s="50">
        <v>5.4471069549970803</v>
      </c>
      <c r="E197" s="50"/>
      <c r="F197" s="50">
        <v>12.3376623376623</v>
      </c>
      <c r="G197" s="170">
        <v>12.200435729847401</v>
      </c>
      <c r="H197" s="170">
        <v>12.0614035087719</v>
      </c>
      <c r="I197" s="170">
        <v>11.9469026548672</v>
      </c>
      <c r="J197" s="170">
        <v>10.859728506787301</v>
      </c>
      <c r="K197" s="170">
        <v>8.7058823529411793</v>
      </c>
      <c r="L197" s="170">
        <v>5.9952038369304503</v>
      </c>
      <c r="M197" s="170">
        <v>3.40632603406325</v>
      </c>
    </row>
    <row r="198" spans="2:13" ht="38.25" customHeight="1" x14ac:dyDescent="0.25">
      <c r="B198" s="49" t="s">
        <v>273</v>
      </c>
      <c r="C198" s="49" t="s">
        <v>274</v>
      </c>
      <c r="D198" s="50">
        <v>5.4204955216936002</v>
      </c>
      <c r="E198" s="65">
        <v>7.5967699371932236</v>
      </c>
      <c r="F198" s="50">
        <v>11.8025751072961</v>
      </c>
      <c r="G198" s="170">
        <v>12.3376623376623</v>
      </c>
      <c r="H198" s="170">
        <v>12.200435729847401</v>
      </c>
      <c r="I198" s="170">
        <v>12.0614035087719</v>
      </c>
      <c r="J198" s="170">
        <v>11.5124153498871</v>
      </c>
      <c r="K198" s="170">
        <v>9.3896713615023408</v>
      </c>
      <c r="L198" s="170">
        <v>5.7279236276849597</v>
      </c>
      <c r="M198" s="170">
        <v>3.6496350364963499</v>
      </c>
    </row>
    <row r="199" spans="2:13" ht="38.25" customHeight="1" x14ac:dyDescent="0.25">
      <c r="B199" s="49" t="s">
        <v>275</v>
      </c>
      <c r="C199" s="51" t="s">
        <v>67</v>
      </c>
      <c r="D199" s="50">
        <v>5.7741263596389603</v>
      </c>
      <c r="E199" s="50"/>
      <c r="F199" s="50">
        <v>11.228813559322001</v>
      </c>
      <c r="G199" s="170">
        <v>11.8025751072961</v>
      </c>
      <c r="H199" s="170">
        <v>12.3376623376623</v>
      </c>
      <c r="I199" s="170">
        <v>12.200435729847401</v>
      </c>
      <c r="J199" s="170">
        <v>10.8647450110864</v>
      </c>
      <c r="K199" s="170">
        <v>10.02331002331</v>
      </c>
      <c r="L199" s="170">
        <v>7.3809523809523796</v>
      </c>
      <c r="M199" s="170">
        <v>3.87409200968523</v>
      </c>
    </row>
    <row r="200" spans="2:13" ht="38.25" customHeight="1" x14ac:dyDescent="0.25">
      <c r="B200" s="49" t="s">
        <v>276</v>
      </c>
      <c r="C200" s="51" t="s">
        <v>67</v>
      </c>
      <c r="D200" s="50">
        <v>6.3096195839558602</v>
      </c>
      <c r="E200" s="50"/>
      <c r="F200" s="50">
        <v>10.2510460251046</v>
      </c>
      <c r="G200" s="170">
        <v>11.228813559322001</v>
      </c>
      <c r="H200" s="170">
        <v>11.8025751072961</v>
      </c>
      <c r="I200" s="170">
        <v>12.3376623376623</v>
      </c>
      <c r="J200" s="170">
        <v>11.9469026548672</v>
      </c>
      <c r="K200" s="170">
        <v>10.392609699769</v>
      </c>
      <c r="L200" s="170">
        <v>7.3634204275534403</v>
      </c>
      <c r="M200" s="170">
        <v>4.5893719806763196</v>
      </c>
    </row>
    <row r="201" spans="2:13" ht="38.25" customHeight="1" x14ac:dyDescent="0.25">
      <c r="B201" s="49" t="s">
        <v>277</v>
      </c>
      <c r="C201" s="51" t="s">
        <v>67</v>
      </c>
      <c r="D201" s="50">
        <v>7.1256730438767297</v>
      </c>
      <c r="E201" s="50">
        <v>12.431178635064894</v>
      </c>
      <c r="F201" s="50">
        <v>10.2083333333333</v>
      </c>
      <c r="G201" s="170">
        <v>10.2510460251046</v>
      </c>
      <c r="H201" s="170">
        <v>11.228813559322001</v>
      </c>
      <c r="I201" s="170">
        <v>11.8025751072961</v>
      </c>
      <c r="J201" s="170">
        <v>12.0614035087719</v>
      </c>
      <c r="K201" s="170">
        <v>10.091743119266001</v>
      </c>
      <c r="L201" s="170">
        <v>7.8014184397163202</v>
      </c>
      <c r="M201" s="170">
        <v>5.0602409638554198</v>
      </c>
    </row>
    <row r="202" spans="2:13" ht="38.25" customHeight="1" x14ac:dyDescent="0.25">
      <c r="B202" s="49" t="s">
        <v>278</v>
      </c>
      <c r="C202" s="51" t="s">
        <v>67</v>
      </c>
      <c r="D202" s="50">
        <v>8.3809741596158194</v>
      </c>
      <c r="E202" s="50"/>
      <c r="F202" s="50">
        <v>9.4650205761316908</v>
      </c>
      <c r="G202" s="170">
        <v>10.2083333333333</v>
      </c>
      <c r="H202" s="170">
        <v>10.2510460251046</v>
      </c>
      <c r="I202" s="170">
        <v>11.228813559322001</v>
      </c>
      <c r="J202" s="170">
        <v>12.200435729847401</v>
      </c>
      <c r="K202" s="170">
        <v>10.7061503416856</v>
      </c>
      <c r="L202" s="170">
        <v>8.25471698113207</v>
      </c>
      <c r="M202" s="170">
        <v>5.52884615384614</v>
      </c>
    </row>
    <row r="203" spans="2:13" ht="38.25" customHeight="1" x14ac:dyDescent="0.25">
      <c r="B203" s="49" t="s">
        <v>279</v>
      </c>
      <c r="C203" s="51" t="s">
        <v>67</v>
      </c>
      <c r="D203" s="50">
        <v>9.7060833902939194</v>
      </c>
      <c r="E203" s="50"/>
      <c r="F203" s="50">
        <v>9.3877551020408099</v>
      </c>
      <c r="G203" s="170">
        <v>9.4650205761316908</v>
      </c>
      <c r="H203" s="170">
        <v>10.2083333333333</v>
      </c>
      <c r="I203" s="170">
        <v>10.2510460251046</v>
      </c>
      <c r="J203" s="170">
        <v>12.3376623376623</v>
      </c>
      <c r="K203" s="170">
        <v>10.859728506787301</v>
      </c>
      <c r="L203" s="170">
        <v>8.7058823529411793</v>
      </c>
      <c r="M203" s="170">
        <v>5.9952038369304503</v>
      </c>
    </row>
    <row r="204" spans="2:13" ht="38.25" customHeight="1" x14ac:dyDescent="0.25">
      <c r="B204" s="49" t="s">
        <v>280</v>
      </c>
      <c r="C204" s="51" t="s">
        <v>67</v>
      </c>
      <c r="D204" s="50">
        <v>10.630814613115501</v>
      </c>
      <c r="E204" s="50">
        <v>14.991920509444073</v>
      </c>
      <c r="F204" s="50">
        <v>9.7165991902834001</v>
      </c>
      <c r="G204" s="170">
        <v>9.3877551020408099</v>
      </c>
      <c r="H204" s="170">
        <v>9.4650205761316908</v>
      </c>
      <c r="I204" s="170">
        <v>10.2083333333333</v>
      </c>
      <c r="J204" s="170">
        <v>11.8025751072961</v>
      </c>
      <c r="K204" s="170">
        <v>11.5124153498871</v>
      </c>
      <c r="L204" s="170">
        <v>9.3896713615023408</v>
      </c>
      <c r="M204" s="170">
        <v>5.7279236276849597</v>
      </c>
    </row>
    <row r="205" spans="2:13" ht="38.25" customHeight="1" x14ac:dyDescent="0.25">
      <c r="B205" s="49" t="s">
        <v>281</v>
      </c>
      <c r="C205" s="51" t="s">
        <v>67</v>
      </c>
      <c r="D205" s="50">
        <v>11.197828299966</v>
      </c>
      <c r="E205" s="50"/>
      <c r="F205" s="50">
        <v>8.5999999999999908</v>
      </c>
      <c r="G205" s="170">
        <v>9.7165991902834001</v>
      </c>
      <c r="H205" s="170">
        <v>9.3877551020408099</v>
      </c>
      <c r="I205" s="170">
        <v>9.4650205761316908</v>
      </c>
      <c r="J205" s="170">
        <v>11.228813559322001</v>
      </c>
      <c r="K205" s="170">
        <v>10.8647450110864</v>
      </c>
      <c r="L205" s="170">
        <v>10.02331002331</v>
      </c>
      <c r="M205" s="170">
        <v>7.3809523809523796</v>
      </c>
    </row>
    <row r="206" spans="2:13" ht="38.25" customHeight="1" x14ac:dyDescent="0.25">
      <c r="B206" s="49" t="s">
        <v>282</v>
      </c>
      <c r="C206" s="51" t="s">
        <v>67</v>
      </c>
      <c r="D206" s="50">
        <v>11.667980628449101</v>
      </c>
      <c r="E206" s="50"/>
      <c r="F206" s="50">
        <v>7.9051383399209403</v>
      </c>
      <c r="G206" s="170">
        <v>8.5999999999999908</v>
      </c>
      <c r="H206" s="170">
        <v>9.7165991902834001</v>
      </c>
      <c r="I206" s="170">
        <v>9.3877551020408099</v>
      </c>
      <c r="J206" s="170">
        <v>10.2510460251046</v>
      </c>
      <c r="K206" s="170">
        <v>11.9469026548672</v>
      </c>
      <c r="L206" s="170">
        <v>10.392609699769</v>
      </c>
      <c r="M206" s="170">
        <v>7.3634204275534403</v>
      </c>
    </row>
    <row r="207" spans="2:13" ht="38.25" customHeight="1" x14ac:dyDescent="0.25">
      <c r="B207" s="49" t="s">
        <v>283</v>
      </c>
      <c r="C207" s="51" t="s">
        <v>67</v>
      </c>
      <c r="D207" s="50">
        <v>11.698197693943801</v>
      </c>
      <c r="E207" s="50">
        <v>17.047115275319488</v>
      </c>
      <c r="F207" s="50">
        <v>7.43639921722112</v>
      </c>
      <c r="G207" s="170">
        <v>7.9051383399209403</v>
      </c>
      <c r="H207" s="170">
        <v>8.5999999999999908</v>
      </c>
      <c r="I207" s="170">
        <v>9.7165991902834001</v>
      </c>
      <c r="J207" s="170">
        <v>10.2083333333333</v>
      </c>
      <c r="K207" s="170">
        <v>12.0614035087719</v>
      </c>
      <c r="L207" s="170">
        <v>10.091743119266001</v>
      </c>
      <c r="M207" s="170">
        <v>7.8014184397163202</v>
      </c>
    </row>
    <row r="208" spans="2:13" ht="38.25" customHeight="1" x14ac:dyDescent="0.25">
      <c r="B208" s="49" t="s">
        <v>284</v>
      </c>
      <c r="C208" s="51" t="s">
        <v>67</v>
      </c>
      <c r="D208" s="50">
        <v>12.052081014912</v>
      </c>
      <c r="E208" s="50"/>
      <c r="F208" s="50">
        <v>7.3786407766990196</v>
      </c>
      <c r="G208" s="170">
        <v>7.43639921722112</v>
      </c>
      <c r="H208" s="170">
        <v>7.9051383399209403</v>
      </c>
      <c r="I208" s="170">
        <v>8.5999999999999908</v>
      </c>
      <c r="J208" s="170">
        <v>9.4650205761316908</v>
      </c>
      <c r="K208" s="170">
        <v>12.200435729847401</v>
      </c>
      <c r="L208" s="170">
        <v>10.7061503416856</v>
      </c>
      <c r="M208" s="170">
        <v>8.25471698113207</v>
      </c>
    </row>
    <row r="209" spans="2:13" ht="38.25" customHeight="1" x14ac:dyDescent="0.25">
      <c r="B209" s="49" t="s">
        <v>285</v>
      </c>
      <c r="C209" s="51" t="s">
        <v>67</v>
      </c>
      <c r="D209" s="50">
        <v>12.648265159073199</v>
      </c>
      <c r="E209" s="50"/>
      <c r="F209" s="50">
        <v>6.9364161849711001</v>
      </c>
      <c r="G209" s="170">
        <v>7.3786407766990196</v>
      </c>
      <c r="H209" s="170">
        <v>7.43639921722112</v>
      </c>
      <c r="I209" s="170">
        <v>7.9051383399209403</v>
      </c>
      <c r="J209" s="170">
        <v>9.3877551020408099</v>
      </c>
      <c r="K209" s="170">
        <v>12.3376623376623</v>
      </c>
      <c r="L209" s="170">
        <v>10.859728506787301</v>
      </c>
      <c r="M209" s="170">
        <v>8.7058823529411793</v>
      </c>
    </row>
    <row r="210" spans="2:13" ht="38.25" customHeight="1" x14ac:dyDescent="0.25">
      <c r="B210" s="49" t="s">
        <v>286</v>
      </c>
      <c r="C210" s="49" t="s">
        <v>287</v>
      </c>
      <c r="D210" s="50">
        <v>13.2737504137702</v>
      </c>
      <c r="E210" s="50">
        <v>17.821916222415378</v>
      </c>
      <c r="F210" s="50">
        <v>6.7178502879078703</v>
      </c>
      <c r="G210" s="170">
        <v>6.9364161849711001</v>
      </c>
      <c r="H210" s="170">
        <v>7.3786407766990196</v>
      </c>
      <c r="I210" s="170">
        <v>7.43639921722112</v>
      </c>
      <c r="J210" s="170">
        <v>9.7165991902834001</v>
      </c>
      <c r="K210" s="170">
        <v>11.8025751072961</v>
      </c>
      <c r="L210" s="170">
        <v>11.5124153498871</v>
      </c>
      <c r="M210" s="170">
        <v>9.3896713615023408</v>
      </c>
    </row>
    <row r="211" spans="2:13" ht="38.25" customHeight="1" x14ac:dyDescent="0.25">
      <c r="B211" s="49" t="s">
        <v>288</v>
      </c>
      <c r="C211" s="51" t="s">
        <v>67</v>
      </c>
      <c r="D211" s="50">
        <v>13.805929329394999</v>
      </c>
      <c r="E211" s="50"/>
      <c r="F211" s="50">
        <v>6.2857142857142803</v>
      </c>
      <c r="G211" s="170">
        <v>6.7178502879078703</v>
      </c>
      <c r="H211" s="170">
        <v>6.9364161849711001</v>
      </c>
      <c r="I211" s="170">
        <v>7.3786407766990196</v>
      </c>
      <c r="J211" s="170">
        <v>8.5999999999999908</v>
      </c>
      <c r="K211" s="170">
        <v>11.228813559322001</v>
      </c>
      <c r="L211" s="170">
        <v>10.8647450110864</v>
      </c>
      <c r="M211" s="170">
        <v>10.02331002331</v>
      </c>
    </row>
    <row r="212" spans="2:13" ht="38.25" customHeight="1" x14ac:dyDescent="0.25">
      <c r="B212" s="49" t="s">
        <v>289</v>
      </c>
      <c r="C212" s="51" t="s">
        <v>67</v>
      </c>
      <c r="D212" s="50">
        <v>13.5135135135135</v>
      </c>
      <c r="E212" s="50"/>
      <c r="F212" s="50">
        <v>6.0721062618595703</v>
      </c>
      <c r="G212" s="170">
        <v>6.2857142857142803</v>
      </c>
      <c r="H212" s="170">
        <v>6.7178502879078703</v>
      </c>
      <c r="I212" s="170">
        <v>6.9364161849711001</v>
      </c>
      <c r="J212" s="170">
        <v>7.9051383399209403</v>
      </c>
      <c r="K212" s="170">
        <v>10.2510460251046</v>
      </c>
      <c r="L212" s="170">
        <v>11.9469026548672</v>
      </c>
      <c r="M212" s="170">
        <v>10.392609699769</v>
      </c>
    </row>
    <row r="213" spans="2:13" ht="38.25" customHeight="1" x14ac:dyDescent="0.25">
      <c r="B213" s="49" t="s">
        <v>290</v>
      </c>
      <c r="C213" s="51" t="s">
        <v>67</v>
      </c>
      <c r="D213" s="50">
        <v>13.442412576195</v>
      </c>
      <c r="E213" s="50">
        <v>16.362708838158397</v>
      </c>
      <c r="F213" s="50">
        <v>6.0491493383742903</v>
      </c>
      <c r="G213" s="170">
        <v>6.0721062618595703</v>
      </c>
      <c r="H213" s="170">
        <v>6.2857142857142803</v>
      </c>
      <c r="I213" s="170">
        <v>6.7178502879078703</v>
      </c>
      <c r="J213" s="170">
        <v>7.43639921722112</v>
      </c>
      <c r="K213" s="170">
        <v>10.2083333333333</v>
      </c>
      <c r="L213" s="170">
        <v>12.0614035087719</v>
      </c>
      <c r="M213" s="170">
        <v>10.091743119266001</v>
      </c>
    </row>
    <row r="214" spans="2:13" ht="38.25" customHeight="1" x14ac:dyDescent="0.25">
      <c r="B214" s="49" t="s">
        <v>291</v>
      </c>
      <c r="C214" s="51" t="s">
        <v>67</v>
      </c>
      <c r="D214" s="50">
        <v>13.102647958645401</v>
      </c>
      <c r="E214" s="50"/>
      <c r="F214" s="50">
        <v>6.20300751879698</v>
      </c>
      <c r="G214" s="170">
        <v>6.0491493383742903</v>
      </c>
      <c r="H214" s="170">
        <v>6.0721062618595703</v>
      </c>
      <c r="I214" s="170">
        <v>6.2857142857142803</v>
      </c>
      <c r="J214" s="170">
        <v>7.3786407766990196</v>
      </c>
      <c r="K214" s="170">
        <v>9.4650205761316908</v>
      </c>
      <c r="L214" s="170">
        <v>12.200435729847401</v>
      </c>
      <c r="M214" s="170">
        <v>10.7061503416856</v>
      </c>
    </row>
    <row r="215" spans="2:13" ht="38.25" customHeight="1" x14ac:dyDescent="0.25">
      <c r="B215" s="49" t="s">
        <v>292</v>
      </c>
      <c r="C215" s="51" t="s">
        <v>67</v>
      </c>
      <c r="D215" s="50">
        <v>11.900311526479699</v>
      </c>
      <c r="E215" s="50"/>
      <c r="F215" s="50">
        <v>5.9701492537313303</v>
      </c>
      <c r="G215" s="170">
        <v>6.20300751879698</v>
      </c>
      <c r="H215" s="170">
        <v>6.0491493383742903</v>
      </c>
      <c r="I215" s="170">
        <v>6.0721062618595703</v>
      </c>
      <c r="J215" s="170">
        <v>6.9364161849711001</v>
      </c>
      <c r="K215" s="170">
        <v>9.3877551020408099</v>
      </c>
      <c r="L215" s="170">
        <v>12.3376623376623</v>
      </c>
      <c r="M215" s="170">
        <v>10.859728506787301</v>
      </c>
    </row>
    <row r="216" spans="2:13" ht="38.25" customHeight="1" x14ac:dyDescent="0.25">
      <c r="B216" s="49" t="s">
        <v>293</v>
      </c>
      <c r="C216" s="51" t="s">
        <v>67</v>
      </c>
      <c r="D216" s="50">
        <v>11.4039585683519</v>
      </c>
      <c r="E216" s="50">
        <v>14.640014305143891</v>
      </c>
      <c r="F216" s="50">
        <v>5.3505535055350499</v>
      </c>
      <c r="G216" s="170">
        <v>5.9701492537313303</v>
      </c>
      <c r="H216" s="170">
        <v>6.20300751879698</v>
      </c>
      <c r="I216" s="170">
        <v>6.0491493383742903</v>
      </c>
      <c r="J216" s="170">
        <v>6.7178502879078703</v>
      </c>
      <c r="K216" s="170">
        <v>9.7165991902834001</v>
      </c>
      <c r="L216" s="170">
        <v>11.8025751072961</v>
      </c>
      <c r="M216" s="170">
        <v>11.5124153498871</v>
      </c>
    </row>
    <row r="217" spans="2:13" ht="38.25" customHeight="1" x14ac:dyDescent="0.25">
      <c r="B217" s="49" t="s">
        <v>294</v>
      </c>
      <c r="C217" s="51" t="s">
        <v>67</v>
      </c>
      <c r="D217" s="50">
        <v>11.758722408707101</v>
      </c>
      <c r="E217" s="50"/>
      <c r="F217" s="50">
        <v>5.70902394106814</v>
      </c>
      <c r="G217" s="170">
        <v>5.3505535055350499</v>
      </c>
      <c r="H217" s="170">
        <v>5.9701492537313303</v>
      </c>
      <c r="I217" s="170">
        <v>6.20300751879698</v>
      </c>
      <c r="J217" s="170">
        <v>6.2857142857142803</v>
      </c>
      <c r="K217" s="170">
        <v>8.5999999999999908</v>
      </c>
      <c r="L217" s="170">
        <v>11.228813559322001</v>
      </c>
      <c r="M217" s="170">
        <v>10.8647450110864</v>
      </c>
    </row>
    <row r="218" spans="2:13" ht="38.25" customHeight="1" x14ac:dyDescent="0.25">
      <c r="B218" s="49" t="s">
        <v>295</v>
      </c>
      <c r="C218" s="51" t="s">
        <v>67</v>
      </c>
      <c r="D218" s="50">
        <v>12.0322743318204</v>
      </c>
      <c r="E218" s="50"/>
      <c r="F218" s="50">
        <v>5.4945054945054901</v>
      </c>
      <c r="G218" s="170">
        <v>5.70902394106814</v>
      </c>
      <c r="H218" s="170">
        <v>5.3505535055350499</v>
      </c>
      <c r="I218" s="170">
        <v>5.9701492537313303</v>
      </c>
      <c r="J218" s="170">
        <v>6.0721062618595703</v>
      </c>
      <c r="K218" s="170">
        <v>7.9051383399209403</v>
      </c>
      <c r="L218" s="170">
        <v>10.2510460251046</v>
      </c>
      <c r="M218" s="170">
        <v>11.9469026548672</v>
      </c>
    </row>
    <row r="219" spans="2:13" ht="38.25" customHeight="1" x14ac:dyDescent="0.25">
      <c r="B219" s="49" t="s">
        <v>296</v>
      </c>
      <c r="C219" s="51" t="s">
        <v>67</v>
      </c>
      <c r="D219" s="50">
        <v>12.7480457005411</v>
      </c>
      <c r="E219" s="50">
        <v>13.334628170689623</v>
      </c>
      <c r="F219" s="50">
        <v>5.4644808743169397</v>
      </c>
      <c r="G219" s="170">
        <v>5.4945054945054901</v>
      </c>
      <c r="H219" s="170">
        <v>5.70902394106814</v>
      </c>
      <c r="I219" s="170">
        <v>5.3505535055350499</v>
      </c>
      <c r="J219" s="170">
        <v>6.0491493383742903</v>
      </c>
      <c r="K219" s="170">
        <v>7.43639921722112</v>
      </c>
      <c r="L219" s="170">
        <v>10.2083333333333</v>
      </c>
      <c r="M219" s="170">
        <v>12.0614035087719</v>
      </c>
    </row>
    <row r="220" spans="2:13" ht="38.25" customHeight="1" x14ac:dyDescent="0.25">
      <c r="B220" s="49" t="s">
        <v>297</v>
      </c>
      <c r="C220" s="51" t="s">
        <v>67</v>
      </c>
      <c r="D220" s="50">
        <v>13.0400238355348</v>
      </c>
      <c r="E220" s="50"/>
      <c r="F220" s="50">
        <v>4.8824593128390603</v>
      </c>
      <c r="G220" s="170">
        <v>5.4644808743169397</v>
      </c>
      <c r="H220" s="170">
        <v>5.4945054945054901</v>
      </c>
      <c r="I220" s="170">
        <v>5.70902394106814</v>
      </c>
      <c r="J220" s="170">
        <v>6.20300751879698</v>
      </c>
      <c r="K220" s="170">
        <v>7.3786407766990196</v>
      </c>
      <c r="L220" s="170">
        <v>9.4650205761316908</v>
      </c>
      <c r="M220" s="170">
        <v>12.200435729847401</v>
      </c>
    </row>
    <row r="221" spans="2:13" ht="38.25" customHeight="1" x14ac:dyDescent="0.25">
      <c r="B221" s="49" t="s">
        <v>298</v>
      </c>
      <c r="C221" s="51" t="s">
        <v>67</v>
      </c>
      <c r="D221" s="50">
        <v>13.363511119858201</v>
      </c>
      <c r="E221" s="50"/>
      <c r="F221" s="50">
        <v>4.8648648648648702</v>
      </c>
      <c r="G221" s="170">
        <v>4.8824593128390603</v>
      </c>
      <c r="H221" s="170">
        <v>5.4644808743169397</v>
      </c>
      <c r="I221" s="170">
        <v>5.4945054945054901</v>
      </c>
      <c r="J221" s="170">
        <v>5.9701492537313303</v>
      </c>
      <c r="K221" s="170">
        <v>6.9364161849711001</v>
      </c>
      <c r="L221" s="170">
        <v>9.3877551020408099</v>
      </c>
      <c r="M221" s="170">
        <v>12.3376623376623</v>
      </c>
    </row>
    <row r="222" spans="2:13" ht="38.25" customHeight="1" x14ac:dyDescent="0.25">
      <c r="B222" s="49" t="s">
        <v>299</v>
      </c>
      <c r="C222" s="49" t="s">
        <v>300</v>
      </c>
      <c r="D222" s="50">
        <v>13.5008766803039</v>
      </c>
      <c r="E222" s="65">
        <v>11.443487818281737</v>
      </c>
      <c r="F222" s="50">
        <v>5.2158273381294897</v>
      </c>
      <c r="G222" s="170">
        <v>4.8648648648648702</v>
      </c>
      <c r="H222" s="170">
        <v>4.8824593128390603</v>
      </c>
      <c r="I222" s="170">
        <v>5.4644808743169397</v>
      </c>
      <c r="J222" s="170">
        <v>5.3505535055350499</v>
      </c>
      <c r="K222" s="170">
        <v>6.7178502879078703</v>
      </c>
      <c r="L222" s="170">
        <v>9.7165991902834001</v>
      </c>
      <c r="M222" s="170">
        <v>11.8025751072961</v>
      </c>
    </row>
    <row r="223" spans="2:13" ht="38.25" customHeight="1" x14ac:dyDescent="0.25">
      <c r="B223" s="49" t="s">
        <v>301</v>
      </c>
      <c r="C223" s="51" t="s">
        <v>67</v>
      </c>
      <c r="D223" s="50">
        <v>13.1981159280976</v>
      </c>
      <c r="E223" s="50"/>
      <c r="F223" s="50">
        <v>5.9139784946236604</v>
      </c>
      <c r="G223" s="170">
        <v>5.2158273381294897</v>
      </c>
      <c r="H223" s="170">
        <v>4.8648648648648702</v>
      </c>
      <c r="I223" s="170">
        <v>4.8824593128390603</v>
      </c>
      <c r="J223" s="170">
        <v>5.70902394106814</v>
      </c>
      <c r="K223" s="170">
        <v>6.2857142857142803</v>
      </c>
      <c r="L223" s="170">
        <v>8.5999999999999908</v>
      </c>
      <c r="M223" s="170">
        <v>11.228813559322001</v>
      </c>
    </row>
    <row r="224" spans="2:13" ht="38.25" customHeight="1" x14ac:dyDescent="0.25">
      <c r="B224" s="49" t="s">
        <v>302</v>
      </c>
      <c r="C224" s="51" t="s">
        <v>67</v>
      </c>
      <c r="D224" s="50">
        <v>13.190476190476099</v>
      </c>
      <c r="E224" s="50"/>
      <c r="F224" s="50">
        <v>6.4400715563506203</v>
      </c>
      <c r="G224" s="170">
        <v>5.9139784946236604</v>
      </c>
      <c r="H224" s="170">
        <v>5.2158273381294897</v>
      </c>
      <c r="I224" s="170">
        <v>4.8648648648648702</v>
      </c>
      <c r="J224" s="170">
        <v>5.4945054945054901</v>
      </c>
      <c r="K224" s="170">
        <v>6.0721062618595703</v>
      </c>
      <c r="L224" s="170">
        <v>7.9051383399209403</v>
      </c>
      <c r="M224" s="170">
        <v>10.2510460251046</v>
      </c>
    </row>
    <row r="225" spans="2:13" ht="38.25" customHeight="1" x14ac:dyDescent="0.25">
      <c r="B225" s="49" t="s">
        <v>303</v>
      </c>
      <c r="C225" s="51" t="s">
        <v>67</v>
      </c>
      <c r="D225" s="50">
        <v>13.084464555052699</v>
      </c>
      <c r="E225" s="50">
        <v>8.7024847203239037</v>
      </c>
      <c r="F225" s="50">
        <v>6.9518716577540003</v>
      </c>
      <c r="G225" s="170">
        <v>6.4400715563506203</v>
      </c>
      <c r="H225" s="170">
        <v>5.9139784946236604</v>
      </c>
      <c r="I225" s="170">
        <v>5.2158273381294897</v>
      </c>
      <c r="J225" s="170">
        <v>5.4644808743169397</v>
      </c>
      <c r="K225" s="170">
        <v>6.0491493383742903</v>
      </c>
      <c r="L225" s="170">
        <v>7.43639921722112</v>
      </c>
      <c r="M225" s="170">
        <v>10.2083333333333</v>
      </c>
    </row>
    <row r="226" spans="2:13" ht="38.25" customHeight="1" x14ac:dyDescent="0.25">
      <c r="B226" s="49" t="s">
        <v>304</v>
      </c>
      <c r="C226" s="51" t="s">
        <v>67</v>
      </c>
      <c r="D226" s="50">
        <v>12.7693312191027</v>
      </c>
      <c r="E226" s="50"/>
      <c r="F226" s="50">
        <v>6.7256637168141502</v>
      </c>
      <c r="G226" s="170">
        <v>6.9518716577540003</v>
      </c>
      <c r="H226" s="170">
        <v>6.4400715563506203</v>
      </c>
      <c r="I226" s="170">
        <v>5.9139784946236604</v>
      </c>
      <c r="J226" s="170">
        <v>4.8824593128390603</v>
      </c>
      <c r="K226" s="170">
        <v>6.20300751879698</v>
      </c>
      <c r="L226" s="170">
        <v>7.3786407766990196</v>
      </c>
      <c r="M226" s="170">
        <v>9.4650205761316908</v>
      </c>
    </row>
    <row r="227" spans="2:13" ht="38.25" customHeight="1" x14ac:dyDescent="0.25">
      <c r="B227" s="49" t="s">
        <v>305</v>
      </c>
      <c r="C227" s="51" t="s">
        <v>67</v>
      </c>
      <c r="D227" s="50">
        <v>13.010393466963601</v>
      </c>
      <c r="E227" s="50"/>
      <c r="F227" s="50">
        <v>6.8661971830985999</v>
      </c>
      <c r="G227" s="170">
        <v>6.7256637168141502</v>
      </c>
      <c r="H227" s="170">
        <v>6.9518716577540003</v>
      </c>
      <c r="I227" s="170">
        <v>6.4400715563506203</v>
      </c>
      <c r="J227" s="170">
        <v>4.8648648648648702</v>
      </c>
      <c r="K227" s="170">
        <v>5.9701492537313303</v>
      </c>
      <c r="L227" s="170">
        <v>6.9364161849711001</v>
      </c>
      <c r="M227" s="170">
        <v>9.3877551020408099</v>
      </c>
    </row>
    <row r="228" spans="2:13" ht="38.25" customHeight="1" x14ac:dyDescent="0.25">
      <c r="B228" s="49" t="s">
        <v>306</v>
      </c>
      <c r="C228" s="51" t="s">
        <v>67</v>
      </c>
      <c r="D228" s="50">
        <v>12.924606462303201</v>
      </c>
      <c r="E228" s="50">
        <v>10.105388206415304</v>
      </c>
      <c r="F228" s="50">
        <v>6.8301225919439501</v>
      </c>
      <c r="G228" s="170">
        <v>6.8661971830985999</v>
      </c>
      <c r="H228" s="170">
        <v>6.7256637168141502</v>
      </c>
      <c r="I228" s="170">
        <v>6.9518716577540003</v>
      </c>
      <c r="J228" s="170">
        <v>5.2158273381294897</v>
      </c>
      <c r="K228" s="170">
        <v>5.3505535055350499</v>
      </c>
      <c r="L228" s="170">
        <v>6.7178502879078703</v>
      </c>
      <c r="M228" s="170">
        <v>9.7165991902834001</v>
      </c>
    </row>
    <row r="229" spans="2:13" ht="38.25" customHeight="1" x14ac:dyDescent="0.25">
      <c r="B229" s="49" t="s">
        <v>307</v>
      </c>
      <c r="C229" s="51" t="s">
        <v>67</v>
      </c>
      <c r="D229" s="50">
        <v>12.5876035314462</v>
      </c>
      <c r="E229" s="50"/>
      <c r="F229" s="50">
        <v>6.6202090592334502</v>
      </c>
      <c r="G229" s="170">
        <v>6.8301225919439501</v>
      </c>
      <c r="H229" s="170">
        <v>6.8661971830985999</v>
      </c>
      <c r="I229" s="170">
        <v>6.7256637168141502</v>
      </c>
      <c r="J229" s="170">
        <v>5.9139784946236604</v>
      </c>
      <c r="K229" s="170">
        <v>5.70902394106814</v>
      </c>
      <c r="L229" s="170">
        <v>6.2857142857142803</v>
      </c>
      <c r="M229" s="170">
        <v>8.5999999999999908</v>
      </c>
    </row>
    <row r="230" spans="2:13" ht="38.25" customHeight="1" x14ac:dyDescent="0.25">
      <c r="B230" s="49" t="s">
        <v>308</v>
      </c>
      <c r="C230" s="51" t="s">
        <v>67</v>
      </c>
      <c r="D230" s="50">
        <v>12.189413035649901</v>
      </c>
      <c r="E230" s="50"/>
      <c r="F230" s="50">
        <v>6.5972222222222099</v>
      </c>
      <c r="G230" s="170">
        <v>6.6202090592334502</v>
      </c>
      <c r="H230" s="170">
        <v>6.8301225919439501</v>
      </c>
      <c r="I230" s="170">
        <v>6.8661971830985999</v>
      </c>
      <c r="J230" s="170">
        <v>6.4400715563506203</v>
      </c>
      <c r="K230" s="170">
        <v>5.4945054945054901</v>
      </c>
      <c r="L230" s="170">
        <v>6.0721062618595703</v>
      </c>
      <c r="M230" s="170">
        <v>7.9051383399209403</v>
      </c>
    </row>
    <row r="231" spans="2:13" ht="38.25" customHeight="1" x14ac:dyDescent="0.25">
      <c r="B231" s="49" t="s">
        <v>309</v>
      </c>
      <c r="C231" s="51" t="s">
        <v>67</v>
      </c>
      <c r="D231" s="50">
        <v>11.466666666666599</v>
      </c>
      <c r="E231" s="67">
        <v>10.006992653888116</v>
      </c>
      <c r="F231" s="50">
        <v>6.3903281519861803</v>
      </c>
      <c r="G231" s="170">
        <v>6.5972222222222099</v>
      </c>
      <c r="H231" s="170">
        <v>6.6202090592334502</v>
      </c>
      <c r="I231" s="170">
        <v>6.8301225919439501</v>
      </c>
      <c r="J231" s="170">
        <v>6.9518716577540003</v>
      </c>
      <c r="K231" s="170">
        <v>5.4644808743169397</v>
      </c>
      <c r="L231" s="170">
        <v>6.0491493383742903</v>
      </c>
      <c r="M231" s="170">
        <v>7.43639921722112</v>
      </c>
    </row>
    <row r="232" spans="2:13" ht="38.25" customHeight="1" x14ac:dyDescent="0.25">
      <c r="B232" s="49" t="s">
        <v>310</v>
      </c>
      <c r="C232" s="51" t="s">
        <v>67</v>
      </c>
      <c r="D232" s="50">
        <v>10.9119662625197</v>
      </c>
      <c r="E232" s="76"/>
      <c r="F232" s="50">
        <v>6.7241379310344804</v>
      </c>
      <c r="G232" s="170">
        <v>6.3903281519861803</v>
      </c>
      <c r="H232" s="170">
        <v>6.5972222222222099</v>
      </c>
      <c r="I232" s="170">
        <v>6.6202090592334502</v>
      </c>
      <c r="J232" s="170">
        <v>6.7256637168141502</v>
      </c>
      <c r="K232" s="170">
        <v>4.8824593128390603</v>
      </c>
      <c r="L232" s="170">
        <v>6.20300751879698</v>
      </c>
      <c r="M232" s="170">
        <v>7.3786407766990196</v>
      </c>
    </row>
    <row r="233" spans="2:13" ht="38.25" customHeight="1" x14ac:dyDescent="0.25">
      <c r="B233" s="49" t="s">
        <v>311</v>
      </c>
      <c r="C233" s="51" t="s">
        <v>67</v>
      </c>
      <c r="D233" s="50">
        <v>10.2690972222222</v>
      </c>
      <c r="E233" s="76"/>
      <c r="F233" s="50">
        <v>6.7010309278350402</v>
      </c>
      <c r="G233" s="170">
        <v>6.7241379310344804</v>
      </c>
      <c r="H233" s="170">
        <v>6.3903281519861803</v>
      </c>
      <c r="I233" s="170">
        <v>6.5972222222222099</v>
      </c>
      <c r="J233" s="170">
        <v>6.8661971830985999</v>
      </c>
      <c r="K233" s="170">
        <v>4.8648648648648702</v>
      </c>
      <c r="L233" s="170">
        <v>5.9701492537313303</v>
      </c>
      <c r="M233" s="170">
        <v>6.9364161849711001</v>
      </c>
    </row>
    <row r="234" spans="2:13" ht="38.25" customHeight="1" x14ac:dyDescent="0.25">
      <c r="B234" s="49" t="s">
        <v>312</v>
      </c>
      <c r="C234" s="49" t="s">
        <v>313</v>
      </c>
      <c r="D234" s="50">
        <v>9.8266392035702008</v>
      </c>
      <c r="E234" s="50">
        <v>10.272456803350833</v>
      </c>
      <c r="F234" s="50">
        <v>6.8376068376068302</v>
      </c>
      <c r="G234" s="170">
        <v>6.7010309278350402</v>
      </c>
      <c r="H234" s="170">
        <v>6.7241379310344804</v>
      </c>
      <c r="I234" s="170">
        <v>6.3903281519861803</v>
      </c>
      <c r="J234" s="170">
        <v>6.8301225919439501</v>
      </c>
      <c r="K234" s="170">
        <v>5.2158273381294897</v>
      </c>
      <c r="L234" s="170">
        <v>5.3505535055350499</v>
      </c>
      <c r="M234" s="170">
        <v>6.7178502879078703</v>
      </c>
    </row>
    <row r="235" spans="2:13" ht="38.25" customHeight="1" x14ac:dyDescent="0.25">
      <c r="B235" s="49" t="s">
        <v>314</v>
      </c>
      <c r="C235" s="51" t="s">
        <v>67</v>
      </c>
      <c r="D235" s="50">
        <v>9.1627038043478297</v>
      </c>
      <c r="E235" s="50"/>
      <c r="F235" s="50">
        <v>6.4297800338409399</v>
      </c>
      <c r="G235" s="170">
        <v>6.8376068376068302</v>
      </c>
      <c r="H235" s="170">
        <v>6.7010309278350402</v>
      </c>
      <c r="I235" s="170">
        <v>6.7241379310344804</v>
      </c>
      <c r="J235" s="170">
        <v>6.6202090592334502</v>
      </c>
      <c r="K235" s="170">
        <v>5.9139784946236604</v>
      </c>
      <c r="L235" s="170">
        <v>5.70902394106814</v>
      </c>
      <c r="M235" s="170">
        <v>6.2857142857142803</v>
      </c>
    </row>
    <row r="236" spans="2:13" ht="38.25" customHeight="1" x14ac:dyDescent="0.25">
      <c r="B236" s="49" t="s">
        <v>315</v>
      </c>
      <c r="C236" s="51" t="s">
        <v>67</v>
      </c>
      <c r="D236" s="50">
        <v>8.7252839713925106</v>
      </c>
      <c r="E236" s="50"/>
      <c r="F236" s="50">
        <v>6.5546218487394903</v>
      </c>
      <c r="G236" s="170">
        <v>6.4297800338409399</v>
      </c>
      <c r="H236" s="170">
        <v>6.8376068376068302</v>
      </c>
      <c r="I236" s="170">
        <v>6.7010309278350402</v>
      </c>
      <c r="J236" s="170">
        <v>6.5972222222222099</v>
      </c>
      <c r="K236" s="170">
        <v>6.4400715563506203</v>
      </c>
      <c r="L236" s="170">
        <v>5.4945054945054901</v>
      </c>
      <c r="M236" s="170">
        <v>6.0721062618595703</v>
      </c>
    </row>
    <row r="237" spans="2:13" ht="38.25" customHeight="1" x14ac:dyDescent="0.25">
      <c r="B237" s="49" t="s">
        <v>316</v>
      </c>
      <c r="C237" s="51" t="s">
        <v>67</v>
      </c>
      <c r="D237" s="50">
        <v>8.4028009336445599</v>
      </c>
      <c r="E237" s="66">
        <v>11.061126144493457</v>
      </c>
      <c r="F237" s="50">
        <v>6.4999999999999902</v>
      </c>
      <c r="G237" s="170">
        <v>6.5546218487394903</v>
      </c>
      <c r="H237" s="170">
        <v>6.4297800338409399</v>
      </c>
      <c r="I237" s="170">
        <v>6.8376068376068302</v>
      </c>
      <c r="J237" s="170">
        <v>6.3903281519861803</v>
      </c>
      <c r="K237" s="170">
        <v>6.9518716577540003</v>
      </c>
      <c r="L237" s="170">
        <v>5.4644808743169397</v>
      </c>
      <c r="M237" s="170">
        <v>6.0491493383742903</v>
      </c>
    </row>
    <row r="238" spans="2:13" ht="38.25" customHeight="1" x14ac:dyDescent="0.25">
      <c r="B238" s="49" t="s">
        <v>317</v>
      </c>
      <c r="C238" s="51" t="s">
        <v>67</v>
      </c>
      <c r="D238" s="50">
        <v>8.39536807278742</v>
      </c>
      <c r="E238" s="76"/>
      <c r="F238" s="50">
        <v>6.9651741293532297</v>
      </c>
      <c r="G238" s="170">
        <v>6.4999999999999902</v>
      </c>
      <c r="H238" s="170">
        <v>6.5546218487394903</v>
      </c>
      <c r="I238" s="170">
        <v>6.4297800338409399</v>
      </c>
      <c r="J238" s="170">
        <v>6.7241379310344804</v>
      </c>
      <c r="K238" s="170">
        <v>6.7256637168141502</v>
      </c>
      <c r="L238" s="170">
        <v>4.8824593128390603</v>
      </c>
      <c r="M238" s="170">
        <v>6.20300751879698</v>
      </c>
    </row>
    <row r="239" spans="2:13" ht="38.25" customHeight="1" x14ac:dyDescent="0.25">
      <c r="B239" s="49" t="s">
        <v>318</v>
      </c>
      <c r="C239" s="51" t="s">
        <v>67</v>
      </c>
      <c r="D239" s="50">
        <v>8.2690096896042</v>
      </c>
      <c r="E239" s="76"/>
      <c r="F239" s="50">
        <v>7.4135090609555103</v>
      </c>
      <c r="G239" s="170">
        <v>6.9651741293532297</v>
      </c>
      <c r="H239" s="170">
        <v>6.4999999999999902</v>
      </c>
      <c r="I239" s="170">
        <v>6.5546218487394903</v>
      </c>
      <c r="J239" s="170">
        <v>6.7010309278350402</v>
      </c>
      <c r="K239" s="170">
        <v>6.8661971830985999</v>
      </c>
      <c r="L239" s="170">
        <v>4.8648648648648702</v>
      </c>
      <c r="M239" s="170">
        <v>5.9701492537313303</v>
      </c>
    </row>
    <row r="240" spans="2:13" ht="38.25" customHeight="1" x14ac:dyDescent="0.25">
      <c r="B240" s="49" t="s">
        <v>319</v>
      </c>
      <c r="C240" s="51" t="s">
        <v>67</v>
      </c>
      <c r="D240" s="50">
        <v>7.9400016303904604</v>
      </c>
      <c r="E240" s="50">
        <v>10.403525842825253</v>
      </c>
      <c r="F240" s="50">
        <v>7.70491803278688</v>
      </c>
      <c r="G240" s="170">
        <v>7.4135090609555103</v>
      </c>
      <c r="H240" s="170">
        <v>6.9651741293532297</v>
      </c>
      <c r="I240" s="170">
        <v>6.4999999999999902</v>
      </c>
      <c r="J240" s="170">
        <v>6.8376068376068302</v>
      </c>
      <c r="K240" s="170">
        <v>6.8301225919439501</v>
      </c>
      <c r="L240" s="170">
        <v>5.2158273381294897</v>
      </c>
      <c r="M240" s="170">
        <v>5.3505535055350499</v>
      </c>
    </row>
    <row r="241" spans="2:13" ht="38.25" customHeight="1" x14ac:dyDescent="0.25">
      <c r="B241" s="49" t="s">
        <v>320</v>
      </c>
      <c r="C241" s="51" t="s">
        <v>67</v>
      </c>
      <c r="D241" s="50">
        <v>7.8011317704122796</v>
      </c>
      <c r="E241" s="50"/>
      <c r="F241" s="50">
        <v>7.8431372549019498</v>
      </c>
      <c r="G241" s="170">
        <v>7.70491803278688</v>
      </c>
      <c r="H241" s="170">
        <v>7.4135090609555103</v>
      </c>
      <c r="I241" s="170">
        <v>6.9651741293532297</v>
      </c>
      <c r="J241" s="170">
        <v>6.4297800338409399</v>
      </c>
      <c r="K241" s="170">
        <v>6.6202090592334502</v>
      </c>
      <c r="L241" s="170">
        <v>5.9139784946236604</v>
      </c>
      <c r="M241" s="170">
        <v>5.70902394106814</v>
      </c>
    </row>
    <row r="242" spans="2:13" ht="38.25" customHeight="1" x14ac:dyDescent="0.25">
      <c r="B242" s="49" t="s">
        <v>321</v>
      </c>
      <c r="C242" s="51" t="s">
        <v>67</v>
      </c>
      <c r="D242" s="50">
        <v>7.92810142834215</v>
      </c>
      <c r="E242" s="50"/>
      <c r="F242" s="50">
        <v>8.3061889250814307</v>
      </c>
      <c r="G242" s="170">
        <v>7.8431372549019498</v>
      </c>
      <c r="H242" s="170">
        <v>7.70491803278688</v>
      </c>
      <c r="I242" s="170">
        <v>7.4135090609555103</v>
      </c>
      <c r="J242" s="170">
        <v>6.5546218487394903</v>
      </c>
      <c r="K242" s="170">
        <v>6.5972222222222099</v>
      </c>
      <c r="L242" s="170">
        <v>6.4400715563506203</v>
      </c>
      <c r="M242" s="170">
        <v>5.4945054945054901</v>
      </c>
    </row>
    <row r="243" spans="2:13" ht="38.25" customHeight="1" x14ac:dyDescent="0.25">
      <c r="B243" s="49" t="s">
        <v>322</v>
      </c>
      <c r="C243" s="51" t="s">
        <v>67</v>
      </c>
      <c r="D243" s="50">
        <v>7.8389154704944097</v>
      </c>
      <c r="E243" s="50">
        <v>9.7732365430917323</v>
      </c>
      <c r="F243" s="50">
        <v>8.9285714285714093</v>
      </c>
      <c r="G243" s="170">
        <v>8.3061889250814307</v>
      </c>
      <c r="H243" s="170">
        <v>7.8431372549019498</v>
      </c>
      <c r="I243" s="170">
        <v>7.70491803278688</v>
      </c>
      <c r="J243" s="170">
        <v>6.4999999999999902</v>
      </c>
      <c r="K243" s="170">
        <v>6.3903281519861803</v>
      </c>
      <c r="L243" s="170">
        <v>6.9518716577540003</v>
      </c>
      <c r="M243" s="170">
        <v>5.4644808743169397</v>
      </c>
    </row>
    <row r="244" spans="2:13" ht="38.25" customHeight="1" x14ac:dyDescent="0.25">
      <c r="B244" s="49" t="s">
        <v>323</v>
      </c>
      <c r="C244" s="51" t="s">
        <v>67</v>
      </c>
      <c r="D244" s="50">
        <v>7.6600126742712096</v>
      </c>
      <c r="E244" s="50"/>
      <c r="F244" s="50">
        <v>8.8852988691437904</v>
      </c>
      <c r="G244" s="170">
        <v>8.9285714285714093</v>
      </c>
      <c r="H244" s="170">
        <v>8.3061889250814307</v>
      </c>
      <c r="I244" s="170">
        <v>7.8431372549019498</v>
      </c>
      <c r="J244" s="170">
        <v>6.9651741293532297</v>
      </c>
      <c r="K244" s="170">
        <v>6.7241379310344804</v>
      </c>
      <c r="L244" s="170">
        <v>6.7256637168141502</v>
      </c>
      <c r="M244" s="170">
        <v>4.8824593128390603</v>
      </c>
    </row>
    <row r="245" spans="2:13" ht="38.25" customHeight="1" x14ac:dyDescent="0.25">
      <c r="B245" s="49" t="s">
        <v>324</v>
      </c>
      <c r="C245" s="51" t="s">
        <v>67</v>
      </c>
      <c r="D245" s="50">
        <v>7.5336534676848004</v>
      </c>
      <c r="E245" s="50"/>
      <c r="F245" s="50">
        <v>9.0177133655394499</v>
      </c>
      <c r="G245" s="170">
        <v>8.8852988691437904</v>
      </c>
      <c r="H245" s="170">
        <v>8.9285714285714093</v>
      </c>
      <c r="I245" s="170">
        <v>8.3061889250814307</v>
      </c>
      <c r="J245" s="170">
        <v>7.4135090609555103</v>
      </c>
      <c r="K245" s="170">
        <v>6.7010309278350402</v>
      </c>
      <c r="L245" s="170">
        <v>6.8661971830985999</v>
      </c>
      <c r="M245" s="170">
        <v>4.8648648648648702</v>
      </c>
    </row>
    <row r="246" spans="2:13" ht="38.25" customHeight="1" x14ac:dyDescent="0.25">
      <c r="B246" s="49" t="s">
        <v>325</v>
      </c>
      <c r="C246" s="49" t="s">
        <v>326</v>
      </c>
      <c r="D246" s="50">
        <v>7.1813706337422696</v>
      </c>
      <c r="E246" s="50">
        <v>7.973564640470709</v>
      </c>
      <c r="F246" s="50">
        <v>9.2799999999999905</v>
      </c>
      <c r="G246" s="170">
        <v>9.0177133655394499</v>
      </c>
      <c r="H246" s="170">
        <v>8.8852988691437904</v>
      </c>
      <c r="I246" s="170">
        <v>8.9285714285714093</v>
      </c>
      <c r="J246" s="170">
        <v>7.70491803278688</v>
      </c>
      <c r="K246" s="170">
        <v>6.8376068376068302</v>
      </c>
      <c r="L246" s="170">
        <v>6.8301225919439501</v>
      </c>
      <c r="M246" s="170">
        <v>5.2158273381294897</v>
      </c>
    </row>
    <row r="247" spans="2:13" ht="38.25" customHeight="1" x14ac:dyDescent="0.25">
      <c r="B247" s="49" t="s">
        <v>327</v>
      </c>
      <c r="C247" s="51" t="s">
        <v>67</v>
      </c>
      <c r="D247" s="50">
        <v>7.1800855698171802</v>
      </c>
      <c r="E247" s="50"/>
      <c r="F247" s="50">
        <v>9.8569157392686702</v>
      </c>
      <c r="G247" s="170">
        <v>9.2799999999999905</v>
      </c>
      <c r="H247" s="170">
        <v>9.0177133655394499</v>
      </c>
      <c r="I247" s="170">
        <v>8.8852988691437904</v>
      </c>
      <c r="J247" s="170">
        <v>7.8431372549019498</v>
      </c>
      <c r="K247" s="170">
        <v>6.4297800338409399</v>
      </c>
      <c r="L247" s="170">
        <v>6.6202090592334502</v>
      </c>
      <c r="M247" s="170">
        <v>5.9139784946236604</v>
      </c>
    </row>
    <row r="248" spans="2:13" ht="38.25" customHeight="1" x14ac:dyDescent="0.25">
      <c r="B248" s="49" t="s">
        <v>328</v>
      </c>
      <c r="C248" s="51" t="s">
        <v>67</v>
      </c>
      <c r="D248" s="50">
        <v>7.3982355672496398</v>
      </c>
      <c r="E248" s="50"/>
      <c r="F248" s="50">
        <v>10.094637223974701</v>
      </c>
      <c r="G248" s="170">
        <v>9.8569157392686702</v>
      </c>
      <c r="H248" s="170">
        <v>9.2799999999999905</v>
      </c>
      <c r="I248" s="170">
        <v>9.0177133655394499</v>
      </c>
      <c r="J248" s="170">
        <v>8.3061889250814307</v>
      </c>
      <c r="K248" s="170">
        <v>6.5546218487394903</v>
      </c>
      <c r="L248" s="170">
        <v>6.5972222222222099</v>
      </c>
      <c r="M248" s="170">
        <v>6.4400715563506203</v>
      </c>
    </row>
    <row r="249" spans="2:13" ht="38.25" customHeight="1" x14ac:dyDescent="0.25">
      <c r="B249" s="49" t="s">
        <v>329</v>
      </c>
      <c r="C249" s="51" t="s">
        <v>67</v>
      </c>
      <c r="D249" s="50">
        <v>7.8206705629037003</v>
      </c>
      <c r="E249" s="50">
        <v>7.4615766651001838</v>
      </c>
      <c r="F249" s="50">
        <v>10.4851330203442</v>
      </c>
      <c r="G249" s="170">
        <v>10.094637223974701</v>
      </c>
      <c r="H249" s="170">
        <v>9.8569157392686702</v>
      </c>
      <c r="I249" s="170">
        <v>9.2799999999999905</v>
      </c>
      <c r="J249" s="170">
        <v>8.9285714285714093</v>
      </c>
      <c r="K249" s="170">
        <v>6.4999999999999902</v>
      </c>
      <c r="L249" s="170">
        <v>6.3903281519861803</v>
      </c>
      <c r="M249" s="170">
        <v>6.9518716577540003</v>
      </c>
    </row>
    <row r="250" spans="2:13" ht="38.25" customHeight="1" x14ac:dyDescent="0.25">
      <c r="B250" s="49" t="s">
        <v>330</v>
      </c>
      <c r="C250" s="51" t="s">
        <v>67</v>
      </c>
      <c r="D250" s="50">
        <v>7.6077832888210599</v>
      </c>
      <c r="E250" s="50"/>
      <c r="F250" s="50">
        <v>10.852713178294501</v>
      </c>
      <c r="G250" s="170">
        <v>10.4851330203442</v>
      </c>
      <c r="H250" s="170">
        <v>10.094637223974701</v>
      </c>
      <c r="I250" s="170">
        <v>9.8569157392686702</v>
      </c>
      <c r="J250" s="170">
        <v>8.8852988691437904</v>
      </c>
      <c r="K250" s="170">
        <v>6.9651741293532297</v>
      </c>
      <c r="L250" s="170">
        <v>6.7241379310344804</v>
      </c>
      <c r="M250" s="170">
        <v>6.7256637168141502</v>
      </c>
    </row>
    <row r="251" spans="2:13" ht="38.25" customHeight="1" x14ac:dyDescent="0.25">
      <c r="B251" s="49" t="s">
        <v>331</v>
      </c>
      <c r="C251" s="51" t="s">
        <v>67</v>
      </c>
      <c r="D251" s="50">
        <v>7.92567311338642</v>
      </c>
      <c r="E251" s="50"/>
      <c r="F251" s="50">
        <v>10.8895705521472</v>
      </c>
      <c r="G251" s="170">
        <v>10.852713178294501</v>
      </c>
      <c r="H251" s="170">
        <v>10.4851330203442</v>
      </c>
      <c r="I251" s="170">
        <v>10.094637223974701</v>
      </c>
      <c r="J251" s="170">
        <v>9.0177133655394499</v>
      </c>
      <c r="K251" s="170">
        <v>7.4135090609555103</v>
      </c>
      <c r="L251" s="170">
        <v>6.7010309278350402</v>
      </c>
      <c r="M251" s="170">
        <v>6.8661971830985999</v>
      </c>
    </row>
    <row r="252" spans="2:13" ht="38.25" customHeight="1" x14ac:dyDescent="0.25">
      <c r="B252" s="49" t="s">
        <v>332</v>
      </c>
      <c r="C252" s="51" t="s">
        <v>67</v>
      </c>
      <c r="D252" s="50">
        <v>8.3603957405029803</v>
      </c>
      <c r="E252" s="50">
        <v>7.1253227294878849</v>
      </c>
      <c r="F252" s="50">
        <v>11.263318112633099</v>
      </c>
      <c r="G252" s="170">
        <v>10.8895705521472</v>
      </c>
      <c r="H252" s="170">
        <v>10.852713178294501</v>
      </c>
      <c r="I252" s="170">
        <v>10.4851330203442</v>
      </c>
      <c r="J252" s="170">
        <v>9.2799999999999905</v>
      </c>
      <c r="K252" s="170">
        <v>7.70491803278688</v>
      </c>
      <c r="L252" s="170">
        <v>6.8376068376068302</v>
      </c>
      <c r="M252" s="170">
        <v>6.8301225919439501</v>
      </c>
    </row>
    <row r="253" spans="2:13" ht="38.25" customHeight="1" x14ac:dyDescent="0.25">
      <c r="B253" s="49" t="s">
        <v>333</v>
      </c>
      <c r="C253" s="51" t="s">
        <v>67</v>
      </c>
      <c r="D253" s="50">
        <v>8.4814398200224907</v>
      </c>
      <c r="E253" s="50"/>
      <c r="F253" s="50">
        <v>11.818181818181801</v>
      </c>
      <c r="G253" s="170">
        <v>11.263318112633099</v>
      </c>
      <c r="H253" s="170">
        <v>10.8895705521472</v>
      </c>
      <c r="I253" s="170">
        <v>10.852713178294501</v>
      </c>
      <c r="J253" s="170">
        <v>9.8569157392686702</v>
      </c>
      <c r="K253" s="170">
        <v>7.8431372549019498</v>
      </c>
      <c r="L253" s="170">
        <v>6.4297800338409399</v>
      </c>
      <c r="M253" s="170">
        <v>6.6202090592334502</v>
      </c>
    </row>
    <row r="254" spans="2:13" ht="38.25" customHeight="1" x14ac:dyDescent="0.25">
      <c r="B254" s="49" t="s">
        <v>334</v>
      </c>
      <c r="C254" s="51" t="s">
        <v>67</v>
      </c>
      <c r="D254" s="50">
        <v>8.1115241635687596</v>
      </c>
      <c r="E254" s="50"/>
      <c r="F254" s="50">
        <v>12.1804511278195</v>
      </c>
      <c r="G254" s="170">
        <v>11.818181818181801</v>
      </c>
      <c r="H254" s="170">
        <v>11.263318112633099</v>
      </c>
      <c r="I254" s="170">
        <v>10.8895705521472</v>
      </c>
      <c r="J254" s="170">
        <v>10.094637223974701</v>
      </c>
      <c r="K254" s="170">
        <v>8.3061889250814307</v>
      </c>
      <c r="L254" s="170">
        <v>6.5546218487394903</v>
      </c>
      <c r="M254" s="170">
        <v>6.5972222222222099</v>
      </c>
    </row>
    <row r="255" spans="2:13" ht="38.25" customHeight="1" x14ac:dyDescent="0.25">
      <c r="B255" s="49" t="s">
        <v>335</v>
      </c>
      <c r="C255" s="51" t="s">
        <v>67</v>
      </c>
      <c r="D255" s="50">
        <v>7.9937883605708899</v>
      </c>
      <c r="E255" s="50">
        <v>7.0841997093284776</v>
      </c>
      <c r="F255" s="50">
        <v>12.0715350223547</v>
      </c>
      <c r="G255" s="170">
        <v>12.1804511278195</v>
      </c>
      <c r="H255" s="170">
        <v>11.818181818181801</v>
      </c>
      <c r="I255" s="170">
        <v>11.263318112633099</v>
      </c>
      <c r="J255" s="170">
        <v>10.4851330203442</v>
      </c>
      <c r="K255" s="170">
        <v>8.9285714285714093</v>
      </c>
      <c r="L255" s="170">
        <v>6.4999999999999902</v>
      </c>
      <c r="M255" s="170">
        <v>6.3903281519861803</v>
      </c>
    </row>
    <row r="256" spans="2:13" ht="38.25" customHeight="1" x14ac:dyDescent="0.25">
      <c r="B256" s="49" t="s">
        <v>336</v>
      </c>
      <c r="C256" s="51" t="s">
        <v>67</v>
      </c>
      <c r="D256" s="50">
        <v>7.8581414171142798</v>
      </c>
      <c r="E256" s="50"/>
      <c r="F256" s="50">
        <v>12.6112759643916</v>
      </c>
      <c r="G256" s="170">
        <v>12.0715350223547</v>
      </c>
      <c r="H256" s="170">
        <v>12.1804511278195</v>
      </c>
      <c r="I256" s="170">
        <v>11.818181818181801</v>
      </c>
      <c r="J256" s="170">
        <v>10.852713178294501</v>
      </c>
      <c r="K256" s="170">
        <v>8.8852988691437904</v>
      </c>
      <c r="L256" s="170">
        <v>6.9651741293532297</v>
      </c>
      <c r="M256" s="170">
        <v>6.7241379310344804</v>
      </c>
    </row>
    <row r="257" spans="2:13" ht="38.25" customHeight="1" x14ac:dyDescent="0.25">
      <c r="B257" s="49" t="s">
        <v>337</v>
      </c>
      <c r="C257" s="51" t="s">
        <v>67</v>
      </c>
      <c r="D257" s="50">
        <v>7.8843338213762797</v>
      </c>
      <c r="E257" s="50"/>
      <c r="F257" s="50">
        <v>13.293943870014701</v>
      </c>
      <c r="G257" s="170">
        <v>12.6112759643916</v>
      </c>
      <c r="H257" s="170">
        <v>12.0715350223547</v>
      </c>
      <c r="I257" s="170">
        <v>12.1804511278195</v>
      </c>
      <c r="J257" s="170">
        <v>10.8895705521472</v>
      </c>
      <c r="K257" s="170">
        <v>9.0177133655394499</v>
      </c>
      <c r="L257" s="170">
        <v>7.4135090609555103</v>
      </c>
      <c r="M257" s="170">
        <v>6.7010309278350402</v>
      </c>
    </row>
    <row r="258" spans="2:13" ht="38.25" customHeight="1" x14ac:dyDescent="0.25">
      <c r="B258" s="49" t="s">
        <v>338</v>
      </c>
      <c r="C258" s="49" t="s">
        <v>339</v>
      </c>
      <c r="D258" s="50">
        <v>8.1000291630212899</v>
      </c>
      <c r="E258" s="50">
        <v>8.365922348617957</v>
      </c>
      <c r="F258" s="50">
        <v>13.909224011713</v>
      </c>
      <c r="G258" s="170">
        <v>13.293943870014701</v>
      </c>
      <c r="H258" s="170">
        <v>12.6112759643916</v>
      </c>
      <c r="I258" s="170">
        <v>12.0715350223547</v>
      </c>
      <c r="J258" s="170">
        <v>11.263318112633099</v>
      </c>
      <c r="K258" s="170">
        <v>9.2799999999999905</v>
      </c>
      <c r="L258" s="170">
        <v>7.70491803278688</v>
      </c>
      <c r="M258" s="170">
        <v>6.8376068376068302</v>
      </c>
    </row>
    <row r="259" spans="2:13" ht="38.25" customHeight="1" x14ac:dyDescent="0.25">
      <c r="B259" s="49" t="s">
        <v>340</v>
      </c>
      <c r="C259" s="51" t="s">
        <v>67</v>
      </c>
      <c r="D259" s="50">
        <v>8.4772826244737907</v>
      </c>
      <c r="E259" s="50"/>
      <c r="F259" s="50">
        <v>14.182344428364701</v>
      </c>
      <c r="G259" s="170">
        <v>13.909224011713</v>
      </c>
      <c r="H259" s="170">
        <v>13.293943870014701</v>
      </c>
      <c r="I259" s="170">
        <v>12.6112759643916</v>
      </c>
      <c r="J259" s="170">
        <v>11.818181818181801</v>
      </c>
      <c r="K259" s="170">
        <v>9.8569157392686702</v>
      </c>
      <c r="L259" s="170">
        <v>7.8431372549019498</v>
      </c>
      <c r="M259" s="170">
        <v>6.4297800338409399</v>
      </c>
    </row>
    <row r="260" spans="2:13" ht="38.25" customHeight="1" x14ac:dyDescent="0.25">
      <c r="B260" s="49" t="s">
        <v>341</v>
      </c>
      <c r="C260" s="51" t="s">
        <v>67</v>
      </c>
      <c r="D260" s="50">
        <v>8.0703271364749902</v>
      </c>
      <c r="E260" s="50"/>
      <c r="F260" s="50">
        <v>14.756446991403999</v>
      </c>
      <c r="G260" s="170">
        <v>14.182344428364701</v>
      </c>
      <c r="H260" s="170">
        <v>13.909224011713</v>
      </c>
      <c r="I260" s="170">
        <v>13.293943870014701</v>
      </c>
      <c r="J260" s="170">
        <v>12.1804511278195</v>
      </c>
      <c r="K260" s="170">
        <v>10.094637223974701</v>
      </c>
      <c r="L260" s="170">
        <v>8.3061889250814307</v>
      </c>
      <c r="M260" s="170">
        <v>6.5546218487394903</v>
      </c>
    </row>
    <row r="261" spans="2:13" ht="38.25" customHeight="1" x14ac:dyDescent="0.25">
      <c r="B261" s="49" t="s">
        <v>342</v>
      </c>
      <c r="C261" s="51" t="s">
        <v>67</v>
      </c>
      <c r="D261" s="50">
        <v>7.1392910634049001</v>
      </c>
      <c r="E261" s="50">
        <v>9.0321562703049896</v>
      </c>
      <c r="F261" s="50">
        <v>14.7308781869688</v>
      </c>
      <c r="G261" s="170">
        <v>14.756446991403999</v>
      </c>
      <c r="H261" s="170">
        <v>14.182344428364701</v>
      </c>
      <c r="I261" s="170">
        <v>13.909224011713</v>
      </c>
      <c r="J261" s="170">
        <v>12.0715350223547</v>
      </c>
      <c r="K261" s="170">
        <v>10.4851330203442</v>
      </c>
      <c r="L261" s="170">
        <v>8.9285714285714093</v>
      </c>
      <c r="M261" s="170">
        <v>6.4999999999999902</v>
      </c>
    </row>
    <row r="262" spans="2:13" ht="38.25" customHeight="1" x14ac:dyDescent="0.25">
      <c r="B262" s="49" t="s">
        <v>343</v>
      </c>
      <c r="C262" s="51" t="s">
        <v>67</v>
      </c>
      <c r="D262" s="50">
        <v>7.2401077861296201</v>
      </c>
      <c r="E262" s="50"/>
      <c r="F262" s="50">
        <v>14.4055944055944</v>
      </c>
      <c r="G262" s="170">
        <v>14.7308781869688</v>
      </c>
      <c r="H262" s="170">
        <v>14.756446991403999</v>
      </c>
      <c r="I262" s="170">
        <v>14.182344428364701</v>
      </c>
      <c r="J262" s="170">
        <v>12.6112759643916</v>
      </c>
      <c r="K262" s="170">
        <v>10.852713178294501</v>
      </c>
      <c r="L262" s="170">
        <v>8.8852988691437904</v>
      </c>
      <c r="M262" s="170">
        <v>6.9651741293532297</v>
      </c>
    </row>
    <row r="263" spans="2:13" ht="38.25" customHeight="1" x14ac:dyDescent="0.25">
      <c r="B263" s="49" t="s">
        <v>344</v>
      </c>
      <c r="C263" s="51" t="s">
        <v>67</v>
      </c>
      <c r="D263" s="50">
        <v>7.46310611384399</v>
      </c>
      <c r="E263" s="50"/>
      <c r="F263" s="50">
        <v>14.3845089903181</v>
      </c>
      <c r="G263" s="170">
        <v>14.4055944055944</v>
      </c>
      <c r="H263" s="170">
        <v>14.7308781869688</v>
      </c>
      <c r="I263" s="170">
        <v>14.756446991403999</v>
      </c>
      <c r="J263" s="170">
        <v>13.293943870014701</v>
      </c>
      <c r="K263" s="170">
        <v>10.8895705521472</v>
      </c>
      <c r="L263" s="170">
        <v>9.0177133655394499</v>
      </c>
      <c r="M263" s="170">
        <v>7.4135090609555103</v>
      </c>
    </row>
    <row r="264" spans="2:13" ht="38.25" customHeight="1" x14ac:dyDescent="0.25">
      <c r="B264" s="49" t="s">
        <v>345</v>
      </c>
      <c r="C264" s="51" t="s">
        <v>67</v>
      </c>
      <c r="D264" s="50">
        <v>7.7153610259269598</v>
      </c>
      <c r="E264" s="50">
        <v>9.8221577483397233</v>
      </c>
      <c r="F264" s="50">
        <v>13.132694938440499</v>
      </c>
      <c r="G264" s="170">
        <v>14.3845089903181</v>
      </c>
      <c r="H264" s="170">
        <v>14.4055944055944</v>
      </c>
      <c r="I264" s="170">
        <v>14.7308781869688</v>
      </c>
      <c r="J264" s="170">
        <v>13.909224011713</v>
      </c>
      <c r="K264" s="170">
        <v>11.263318112633099</v>
      </c>
      <c r="L264" s="170">
        <v>9.2799999999999905</v>
      </c>
      <c r="M264" s="170">
        <v>7.70491803278688</v>
      </c>
    </row>
    <row r="265" spans="2:13" ht="38.25" customHeight="1" x14ac:dyDescent="0.25">
      <c r="B265" s="49" t="s">
        <v>346</v>
      </c>
      <c r="C265" s="51" t="s">
        <v>67</v>
      </c>
      <c r="D265" s="50">
        <v>7.9427623392783104</v>
      </c>
      <c r="E265" s="50"/>
      <c r="F265" s="50">
        <v>12.8726287262872</v>
      </c>
      <c r="G265" s="170">
        <v>13.132694938440499</v>
      </c>
      <c r="H265" s="170">
        <v>14.3845089903181</v>
      </c>
      <c r="I265" s="170">
        <v>14.4055944055944</v>
      </c>
      <c r="J265" s="170">
        <v>14.182344428364701</v>
      </c>
      <c r="K265" s="170">
        <v>11.818181818181801</v>
      </c>
      <c r="L265" s="170">
        <v>9.8569157392686702</v>
      </c>
      <c r="M265" s="170">
        <v>7.8431372549019498</v>
      </c>
    </row>
    <row r="266" spans="2:13" ht="38.25" customHeight="1" x14ac:dyDescent="0.25">
      <c r="B266" s="49" t="s">
        <v>347</v>
      </c>
      <c r="C266" s="51" t="s">
        <v>67</v>
      </c>
      <c r="D266" s="50">
        <v>8.2456502303830597</v>
      </c>
      <c r="E266" s="50"/>
      <c r="F266" s="50">
        <v>12.6005361930294</v>
      </c>
      <c r="G266" s="170">
        <v>12.8726287262872</v>
      </c>
      <c r="H266" s="170">
        <v>13.132694938440499</v>
      </c>
      <c r="I266" s="170">
        <v>14.3845089903181</v>
      </c>
      <c r="J266" s="170">
        <v>14.756446991403999</v>
      </c>
      <c r="K266" s="170">
        <v>12.1804511278195</v>
      </c>
      <c r="L266" s="170">
        <v>10.094637223974701</v>
      </c>
      <c r="M266" s="170">
        <v>8.3061889250814307</v>
      </c>
    </row>
    <row r="267" spans="2:13" ht="38.25" customHeight="1" x14ac:dyDescent="0.25">
      <c r="B267" s="49" t="s">
        <v>348</v>
      </c>
      <c r="C267" s="51" t="s">
        <v>67</v>
      </c>
      <c r="D267" s="50">
        <v>8.5182141878937099</v>
      </c>
      <c r="E267" s="50">
        <v>10.06891361659228</v>
      </c>
      <c r="F267" s="50">
        <v>12.7659574468085</v>
      </c>
      <c r="G267" s="170">
        <v>12.6005361930294</v>
      </c>
      <c r="H267" s="170">
        <v>12.8726287262872</v>
      </c>
      <c r="I267" s="170">
        <v>13.132694938440499</v>
      </c>
      <c r="J267" s="170">
        <v>14.7308781869688</v>
      </c>
      <c r="K267" s="170">
        <v>12.0715350223547</v>
      </c>
      <c r="L267" s="170">
        <v>10.4851330203442</v>
      </c>
      <c r="M267" s="170">
        <v>8.9285714285714093</v>
      </c>
    </row>
    <row r="268" spans="2:13" ht="38.25" customHeight="1" x14ac:dyDescent="0.25">
      <c r="B268" s="49" t="s">
        <v>349</v>
      </c>
      <c r="C268" s="51" t="s">
        <v>67</v>
      </c>
      <c r="D268" s="50">
        <v>8.8614503035677608</v>
      </c>
      <c r="E268" s="50"/>
      <c r="F268" s="50">
        <v>12.6482213438735</v>
      </c>
      <c r="G268" s="170">
        <v>12.7659574468085</v>
      </c>
      <c r="H268" s="170">
        <v>12.6005361930294</v>
      </c>
      <c r="I268" s="170">
        <v>12.8726287262872</v>
      </c>
      <c r="J268" s="170">
        <v>14.4055944055944</v>
      </c>
      <c r="K268" s="170">
        <v>12.6112759643916</v>
      </c>
      <c r="L268" s="170">
        <v>10.852713178294501</v>
      </c>
      <c r="M268" s="170">
        <v>8.8852988691437904</v>
      </c>
    </row>
    <row r="269" spans="2:13" ht="38.25" customHeight="1" x14ac:dyDescent="0.25">
      <c r="B269" s="49" t="s">
        <v>350</v>
      </c>
      <c r="C269" s="51" t="s">
        <v>67</v>
      </c>
      <c r="D269" s="50">
        <v>8.5566940354210406</v>
      </c>
      <c r="E269" s="50"/>
      <c r="F269" s="50">
        <v>12.516297262059901</v>
      </c>
      <c r="G269" s="170">
        <v>12.6482213438735</v>
      </c>
      <c r="H269" s="170">
        <v>12.7659574468085</v>
      </c>
      <c r="I269" s="170">
        <v>12.6005361930294</v>
      </c>
      <c r="J269" s="170">
        <v>14.3845089903181</v>
      </c>
      <c r="K269" s="170">
        <v>13.293943870014701</v>
      </c>
      <c r="L269" s="170">
        <v>10.8895705521472</v>
      </c>
      <c r="M269" s="170">
        <v>9.0177133655394499</v>
      </c>
    </row>
    <row r="270" spans="2:13" ht="38.25" customHeight="1" x14ac:dyDescent="0.25">
      <c r="B270" s="49" t="s">
        <v>351</v>
      </c>
      <c r="C270" s="49" t="s">
        <v>352</v>
      </c>
      <c r="D270" s="50">
        <v>8.3766102380791807</v>
      </c>
      <c r="E270" s="50">
        <v>11.706512587280574</v>
      </c>
      <c r="F270" s="50">
        <v>11.825192802056501</v>
      </c>
      <c r="G270" s="170">
        <v>12.516297262059901</v>
      </c>
      <c r="H270" s="170">
        <v>12.6482213438735</v>
      </c>
      <c r="I270" s="170">
        <v>12.7659574468085</v>
      </c>
      <c r="J270" s="170">
        <v>13.132694938440499</v>
      </c>
      <c r="K270" s="170">
        <v>13.909224011713</v>
      </c>
      <c r="L270" s="170">
        <v>11.263318112633099</v>
      </c>
      <c r="M270" s="170">
        <v>9.2799999999999905</v>
      </c>
    </row>
    <row r="271" spans="2:13" ht="38.25" customHeight="1" x14ac:dyDescent="0.25">
      <c r="B271" s="49" t="s">
        <v>353</v>
      </c>
      <c r="C271" s="51" t="s">
        <v>67</v>
      </c>
      <c r="D271" s="50">
        <v>8.3032249431285994</v>
      </c>
      <c r="E271" s="50"/>
      <c r="F271" s="50">
        <v>11.406844106463801</v>
      </c>
      <c r="G271" s="170">
        <v>11.825192802056501</v>
      </c>
      <c r="H271" s="170">
        <v>12.516297262059901</v>
      </c>
      <c r="I271" s="170">
        <v>12.6482213438735</v>
      </c>
      <c r="J271" s="170">
        <v>12.8726287262872</v>
      </c>
      <c r="K271" s="170">
        <v>14.182344428364701</v>
      </c>
      <c r="L271" s="170">
        <v>11.818181818181801</v>
      </c>
      <c r="M271" s="170">
        <v>9.8569157392686702</v>
      </c>
    </row>
    <row r="272" spans="2:13" ht="38.25" customHeight="1" x14ac:dyDescent="0.25">
      <c r="B272" s="49" t="s">
        <v>354</v>
      </c>
      <c r="C272" s="51" t="s">
        <v>67</v>
      </c>
      <c r="D272" s="50">
        <v>9.1212161621549495</v>
      </c>
      <c r="E272" s="50"/>
      <c r="F272" s="50">
        <v>10.4868913857677</v>
      </c>
      <c r="G272" s="170">
        <v>11.406844106463801</v>
      </c>
      <c r="H272" s="170">
        <v>11.825192802056501</v>
      </c>
      <c r="I272" s="170">
        <v>12.516297262059901</v>
      </c>
      <c r="J272" s="170">
        <v>12.6005361930294</v>
      </c>
      <c r="K272" s="170">
        <v>14.756446991403999</v>
      </c>
      <c r="L272" s="170">
        <v>12.1804511278195</v>
      </c>
      <c r="M272" s="170">
        <v>10.094637223974701</v>
      </c>
    </row>
    <row r="273" spans="2:13" ht="38.25" customHeight="1" x14ac:dyDescent="0.25">
      <c r="B273" s="49" t="s">
        <v>355</v>
      </c>
      <c r="C273" s="51" t="s">
        <v>67</v>
      </c>
      <c r="D273" s="50">
        <v>10.4513380375449</v>
      </c>
      <c r="E273" s="50">
        <v>10.660723279254888</v>
      </c>
      <c r="F273" s="50">
        <v>9.9999999999999893</v>
      </c>
      <c r="G273" s="170">
        <v>10.4868913857677</v>
      </c>
      <c r="H273" s="170">
        <v>11.406844106463801</v>
      </c>
      <c r="I273" s="170">
        <v>11.825192802056501</v>
      </c>
      <c r="J273" s="170">
        <v>12.7659574468085</v>
      </c>
      <c r="K273" s="170">
        <v>14.7308781869688</v>
      </c>
      <c r="L273" s="170">
        <v>12.0715350223547</v>
      </c>
      <c r="M273" s="170">
        <v>10.4851330203442</v>
      </c>
    </row>
    <row r="274" spans="2:13" ht="38.25" customHeight="1" x14ac:dyDescent="0.25">
      <c r="B274" s="49" t="s">
        <v>356</v>
      </c>
      <c r="C274" s="51" t="s">
        <v>67</v>
      </c>
      <c r="D274" s="50">
        <v>10.044303378959199</v>
      </c>
      <c r="E274" s="50"/>
      <c r="F274" s="50">
        <v>9.7799511002444994</v>
      </c>
      <c r="G274" s="170">
        <v>9.9999999999999893</v>
      </c>
      <c r="H274" s="170">
        <v>10.4868913857677</v>
      </c>
      <c r="I274" s="170">
        <v>11.406844106463801</v>
      </c>
      <c r="J274" s="170">
        <v>12.6482213438735</v>
      </c>
      <c r="K274" s="170">
        <v>14.4055944055944</v>
      </c>
      <c r="L274" s="170">
        <v>12.6112759643916</v>
      </c>
      <c r="M274" s="170">
        <v>10.852713178294501</v>
      </c>
    </row>
    <row r="275" spans="2:13" ht="38.25" customHeight="1" x14ac:dyDescent="0.25">
      <c r="B275" s="49" t="s">
        <v>357</v>
      </c>
      <c r="C275" s="51" t="s">
        <v>67</v>
      </c>
      <c r="D275" s="50">
        <v>9.2270468218676296</v>
      </c>
      <c r="E275" s="50"/>
      <c r="F275" s="50">
        <v>9.5525997581620192</v>
      </c>
      <c r="G275" s="170">
        <v>9.7799511002444994</v>
      </c>
      <c r="H275" s="170">
        <v>9.9999999999999893</v>
      </c>
      <c r="I275" s="170">
        <v>10.4868913857677</v>
      </c>
      <c r="J275" s="170">
        <v>12.516297262059901</v>
      </c>
      <c r="K275" s="170">
        <v>14.3845089903181</v>
      </c>
      <c r="L275" s="170">
        <v>13.293943870014701</v>
      </c>
      <c r="M275" s="170">
        <v>10.8895705521472</v>
      </c>
    </row>
    <row r="276" spans="2:13" ht="38.25" customHeight="1" x14ac:dyDescent="0.25">
      <c r="B276" s="49" t="s">
        <v>358</v>
      </c>
      <c r="C276" s="51" t="s">
        <v>67</v>
      </c>
      <c r="D276" s="50">
        <v>8.82562277580071</v>
      </c>
      <c r="E276" s="50">
        <v>9.9321252262584263</v>
      </c>
      <c r="F276" s="50">
        <v>10.761789600967299</v>
      </c>
      <c r="G276" s="170">
        <v>9.5525997581620192</v>
      </c>
      <c r="H276" s="170">
        <v>9.7799511002444994</v>
      </c>
      <c r="I276" s="170">
        <v>9.9999999999999893</v>
      </c>
      <c r="J276" s="170">
        <v>11.825192802056501</v>
      </c>
      <c r="K276" s="170">
        <v>13.132694938440499</v>
      </c>
      <c r="L276" s="170">
        <v>13.909224011713</v>
      </c>
      <c r="M276" s="170">
        <v>11.263318112633099</v>
      </c>
    </row>
    <row r="277" spans="2:13" ht="38.25" customHeight="1" x14ac:dyDescent="0.25">
      <c r="B277" s="49" t="s">
        <v>359</v>
      </c>
      <c r="C277" s="51" t="s">
        <v>67</v>
      </c>
      <c r="D277" s="50">
        <v>8.5046429715017506</v>
      </c>
      <c r="E277" s="50"/>
      <c r="F277" s="50">
        <v>10.8043217286914</v>
      </c>
      <c r="G277" s="170">
        <v>10.761789600967299</v>
      </c>
      <c r="H277" s="170">
        <v>9.5525997581620192</v>
      </c>
      <c r="I277" s="170">
        <v>9.7799511002444994</v>
      </c>
      <c r="J277" s="170">
        <v>11.406844106463801</v>
      </c>
      <c r="K277" s="170">
        <v>12.8726287262872</v>
      </c>
      <c r="L277" s="170">
        <v>14.182344428364701</v>
      </c>
      <c r="M277" s="170">
        <v>11.818181818181801</v>
      </c>
    </row>
    <row r="278" spans="2:13" ht="38.25" customHeight="1" x14ac:dyDescent="0.25">
      <c r="B278" s="49" t="s">
        <v>360</v>
      </c>
      <c r="C278" s="51" t="s">
        <v>67</v>
      </c>
      <c r="D278" s="50">
        <v>8.3862770012706402</v>
      </c>
      <c r="E278" s="50"/>
      <c r="F278" s="50">
        <v>10.952380952380899</v>
      </c>
      <c r="G278" s="170">
        <v>10.8043217286914</v>
      </c>
      <c r="H278" s="170">
        <v>10.761789600967299</v>
      </c>
      <c r="I278" s="170">
        <v>9.5525997581620192</v>
      </c>
      <c r="J278" s="170">
        <v>10.4868913857677</v>
      </c>
      <c r="K278" s="170">
        <v>12.6005361930294</v>
      </c>
      <c r="L278" s="170">
        <v>14.756446991403999</v>
      </c>
      <c r="M278" s="170">
        <v>12.1804511278195</v>
      </c>
    </row>
    <row r="279" spans="2:13" ht="38.25" customHeight="1" x14ac:dyDescent="0.25">
      <c r="B279" s="49" t="s">
        <v>361</v>
      </c>
      <c r="C279" s="51" t="s">
        <v>67</v>
      </c>
      <c r="D279" s="50">
        <v>8.6446239273094392</v>
      </c>
      <c r="E279" s="50">
        <v>10.591049332946325</v>
      </c>
      <c r="F279" s="50">
        <v>10.141509433962201</v>
      </c>
      <c r="G279" s="170">
        <v>10.952380952380899</v>
      </c>
      <c r="H279" s="170">
        <v>10.8043217286914</v>
      </c>
      <c r="I279" s="170">
        <v>10.761789600967299</v>
      </c>
      <c r="J279" s="170">
        <v>9.9999999999999893</v>
      </c>
      <c r="K279" s="170">
        <v>12.7659574468085</v>
      </c>
      <c r="L279" s="170">
        <v>14.7308781869688</v>
      </c>
      <c r="M279" s="170">
        <v>12.0715350223547</v>
      </c>
    </row>
    <row r="280" spans="2:13" ht="38.25" customHeight="1" x14ac:dyDescent="0.25">
      <c r="B280" s="49" t="s">
        <v>362</v>
      </c>
      <c r="C280" s="51" t="s">
        <v>67</v>
      </c>
      <c r="D280" s="50">
        <v>8.79182854994359</v>
      </c>
      <c r="E280" s="50"/>
      <c r="F280" s="50">
        <v>9.5906432748538002</v>
      </c>
      <c r="G280" s="170">
        <v>10.141509433962201</v>
      </c>
      <c r="H280" s="170">
        <v>10.952380952380899</v>
      </c>
      <c r="I280" s="170">
        <v>10.8043217286914</v>
      </c>
      <c r="J280" s="170">
        <v>9.7799511002444994</v>
      </c>
      <c r="K280" s="170">
        <v>12.6482213438735</v>
      </c>
      <c r="L280" s="170">
        <v>14.4055944055944</v>
      </c>
      <c r="M280" s="170">
        <v>12.6112759643916</v>
      </c>
    </row>
    <row r="281" spans="2:13" ht="38.25" customHeight="1" x14ac:dyDescent="0.25">
      <c r="B281" s="49" t="s">
        <v>363</v>
      </c>
      <c r="C281" s="51" t="s">
        <v>67</v>
      </c>
      <c r="D281" s="50">
        <v>9.7324665583197891</v>
      </c>
      <c r="E281" s="50"/>
      <c r="F281" s="50">
        <v>8.9223638470451903</v>
      </c>
      <c r="G281" s="170">
        <v>9.5906432748538002</v>
      </c>
      <c r="H281" s="170">
        <v>10.141509433962201</v>
      </c>
      <c r="I281" s="170">
        <v>10.952380952380899</v>
      </c>
      <c r="J281" s="170">
        <v>9.5525997581620192</v>
      </c>
      <c r="K281" s="170">
        <v>12.516297262059901</v>
      </c>
      <c r="L281" s="170">
        <v>14.3845089903181</v>
      </c>
      <c r="M281" s="170">
        <v>13.293943870014701</v>
      </c>
    </row>
    <row r="282" spans="2:13" ht="38.25" customHeight="1" x14ac:dyDescent="0.25">
      <c r="B282" s="49" t="s">
        <v>364</v>
      </c>
      <c r="C282" s="51" t="s">
        <v>365</v>
      </c>
      <c r="D282" s="50">
        <v>10.1748708693758</v>
      </c>
      <c r="E282" s="50">
        <v>10.032647991614578</v>
      </c>
      <c r="F282" s="50">
        <v>8.3908045977011394</v>
      </c>
      <c r="G282" s="170">
        <v>8.9223638470451903</v>
      </c>
      <c r="H282" s="170">
        <v>9.5906432748538002</v>
      </c>
      <c r="I282" s="170">
        <v>10.141509433962201</v>
      </c>
      <c r="J282" s="170">
        <v>10.761789600967299</v>
      </c>
      <c r="K282" s="170">
        <v>11.825192802056501</v>
      </c>
      <c r="L282" s="170">
        <v>13.132694938440499</v>
      </c>
      <c r="M282" s="170">
        <v>13.909224011713</v>
      </c>
    </row>
    <row r="283" spans="2:13" ht="38.25" customHeight="1" x14ac:dyDescent="0.25">
      <c r="B283" s="49" t="s">
        <v>366</v>
      </c>
      <c r="C283" s="51" t="s">
        <v>67</v>
      </c>
      <c r="D283" s="50">
        <v>9.6250077222462398</v>
      </c>
      <c r="E283" s="50"/>
      <c r="F283" s="50">
        <v>7.6222980659840598</v>
      </c>
      <c r="G283" s="170">
        <v>8.3908045977011394</v>
      </c>
      <c r="H283" s="170">
        <v>8.9223638470451903</v>
      </c>
      <c r="I283" s="170">
        <v>9.5906432748538002</v>
      </c>
      <c r="J283" s="170">
        <v>10.8043217286914</v>
      </c>
      <c r="K283" s="170">
        <v>11.406844106463801</v>
      </c>
      <c r="L283" s="170">
        <v>12.8726287262872</v>
      </c>
      <c r="M283" s="170">
        <v>14.182344428364701</v>
      </c>
    </row>
    <row r="284" spans="2:13" ht="38.25" customHeight="1" x14ac:dyDescent="0.25">
      <c r="B284" s="49" t="s">
        <v>367</v>
      </c>
      <c r="C284" s="51" t="s">
        <v>67</v>
      </c>
      <c r="D284" s="50">
        <v>9.1592325552975709</v>
      </c>
      <c r="E284" s="50"/>
      <c r="F284" s="50">
        <v>6.7796610169491496</v>
      </c>
      <c r="G284" s="170">
        <v>7.6222980659840598</v>
      </c>
      <c r="H284" s="170">
        <v>8.3908045977011394</v>
      </c>
      <c r="I284" s="170">
        <v>8.9223638470451903</v>
      </c>
      <c r="J284" s="170">
        <v>10.952380952380899</v>
      </c>
      <c r="K284" s="170">
        <v>10.4868913857677</v>
      </c>
      <c r="L284" s="170">
        <v>12.6005361930294</v>
      </c>
      <c r="M284" s="170">
        <v>14.756446991403999</v>
      </c>
    </row>
    <row r="285" spans="2:13" ht="38.25" customHeight="1" x14ac:dyDescent="0.25">
      <c r="B285" s="49" t="s">
        <v>368</v>
      </c>
      <c r="C285" s="51" t="s">
        <v>67</v>
      </c>
      <c r="D285" s="50">
        <v>8.7210703953712603</v>
      </c>
      <c r="E285" s="50">
        <v>11.167514781079396</v>
      </c>
      <c r="F285" s="50">
        <v>6.5095398428731803</v>
      </c>
      <c r="G285" s="170">
        <v>6.7796610169491496</v>
      </c>
      <c r="H285" s="170">
        <v>7.6222980659840598</v>
      </c>
      <c r="I285" s="170">
        <v>8.3908045977011394</v>
      </c>
      <c r="J285" s="170">
        <v>10.141509433962201</v>
      </c>
      <c r="K285" s="170">
        <v>9.9999999999999893</v>
      </c>
      <c r="L285" s="170">
        <v>12.7659574468085</v>
      </c>
      <c r="M285" s="170">
        <v>14.7308781869688</v>
      </c>
    </row>
    <row r="286" spans="2:13" ht="38.25" customHeight="1" x14ac:dyDescent="0.25">
      <c r="B286" s="49" t="s">
        <v>369</v>
      </c>
      <c r="C286" s="51" t="s">
        <v>67</v>
      </c>
      <c r="D286" s="50">
        <v>9.0854464607619292</v>
      </c>
      <c r="E286" s="50"/>
      <c r="F286" s="50">
        <v>6.6815144766146997</v>
      </c>
      <c r="G286" s="170">
        <v>6.5095398428731803</v>
      </c>
      <c r="H286" s="170">
        <v>6.7796610169491496</v>
      </c>
      <c r="I286" s="170">
        <v>7.6222980659840598</v>
      </c>
      <c r="J286" s="170">
        <v>9.5906432748538002</v>
      </c>
      <c r="K286" s="170">
        <v>9.7799511002444994</v>
      </c>
      <c r="L286" s="170">
        <v>12.6482213438735</v>
      </c>
      <c r="M286" s="170">
        <v>14.4055944055944</v>
      </c>
    </row>
    <row r="287" spans="2:13" ht="38.25" customHeight="1" x14ac:dyDescent="0.25">
      <c r="B287" s="49" t="s">
        <v>370</v>
      </c>
      <c r="C287" s="51" t="s">
        <v>67</v>
      </c>
      <c r="D287" s="50">
        <v>9.3216787403460408</v>
      </c>
      <c r="E287" s="50"/>
      <c r="F287" s="50">
        <v>7.0640176600441498</v>
      </c>
      <c r="G287" s="170">
        <v>6.6815144766146997</v>
      </c>
      <c r="H287" s="170">
        <v>6.5095398428731803</v>
      </c>
      <c r="I287" s="170">
        <v>6.7796610169491496</v>
      </c>
      <c r="J287" s="170">
        <v>8.9223638470451903</v>
      </c>
      <c r="K287" s="170">
        <v>9.5525997581620192</v>
      </c>
      <c r="L287" s="170">
        <v>12.516297262059901</v>
      </c>
      <c r="M287" s="170">
        <v>14.3845089903181</v>
      </c>
    </row>
    <row r="288" spans="2:13" ht="38.25" customHeight="1" x14ac:dyDescent="0.25">
      <c r="B288" s="49" t="s">
        <v>371</v>
      </c>
      <c r="C288" s="51" t="s">
        <v>67</v>
      </c>
      <c r="D288" s="50">
        <v>8.89470241988227</v>
      </c>
      <c r="E288" s="50">
        <v>14.448993090178433</v>
      </c>
      <c r="F288" s="50">
        <v>6.4410480349345001</v>
      </c>
      <c r="G288" s="170">
        <v>7.0640176600441498</v>
      </c>
      <c r="H288" s="170">
        <v>6.6815144766146997</v>
      </c>
      <c r="I288" s="170">
        <v>6.5095398428731803</v>
      </c>
      <c r="J288" s="170">
        <v>8.3908045977011394</v>
      </c>
      <c r="K288" s="170">
        <v>10.761789600967299</v>
      </c>
      <c r="L288" s="170">
        <v>11.825192802056501</v>
      </c>
      <c r="M288" s="170">
        <v>13.132694938440499</v>
      </c>
    </row>
    <row r="289" spans="2:13" ht="38.25" customHeight="1" x14ac:dyDescent="0.25">
      <c r="B289" s="49" t="s">
        <v>372</v>
      </c>
      <c r="C289" s="51" t="s">
        <v>67</v>
      </c>
      <c r="D289" s="50">
        <v>8.9063329988785895</v>
      </c>
      <c r="E289" s="50"/>
      <c r="F289" s="50">
        <v>5.8504875406283903</v>
      </c>
      <c r="G289" s="170">
        <v>6.4410480349345001</v>
      </c>
      <c r="H289" s="170">
        <v>7.0640176600441498</v>
      </c>
      <c r="I289" s="170">
        <v>6.6815144766146997</v>
      </c>
      <c r="J289" s="170">
        <v>7.6222980659840598</v>
      </c>
      <c r="K289" s="170">
        <v>10.8043217286914</v>
      </c>
      <c r="L289" s="170">
        <v>11.406844106463801</v>
      </c>
      <c r="M289" s="170">
        <v>12.8726287262872</v>
      </c>
    </row>
    <row r="290" spans="2:13" ht="38.25" customHeight="1" x14ac:dyDescent="0.25">
      <c r="B290" s="49" t="s">
        <v>373</v>
      </c>
      <c r="C290" s="51" t="s">
        <v>67</v>
      </c>
      <c r="D290" s="50">
        <v>8.9331770222743305</v>
      </c>
      <c r="E290" s="50"/>
      <c r="F290" s="50">
        <v>5.0429184549356201</v>
      </c>
      <c r="G290" s="170">
        <v>5.8504875406283903</v>
      </c>
      <c r="H290" s="170">
        <v>6.4410480349345001</v>
      </c>
      <c r="I290" s="170">
        <v>7.0640176600441498</v>
      </c>
      <c r="J290" s="170">
        <v>6.7796610169491496</v>
      </c>
      <c r="K290" s="170">
        <v>10.952380952380899</v>
      </c>
      <c r="L290" s="170">
        <v>10.4868913857677</v>
      </c>
      <c r="M290" s="170">
        <v>12.6005361930294</v>
      </c>
    </row>
    <row r="291" spans="2:13" ht="38.25" customHeight="1" x14ac:dyDescent="0.25">
      <c r="B291" s="49" t="s">
        <v>374</v>
      </c>
      <c r="C291" s="51" t="s">
        <v>67</v>
      </c>
      <c r="D291" s="50">
        <v>8.58984783366245</v>
      </c>
      <c r="E291" s="50">
        <v>16.364368069724875</v>
      </c>
      <c r="F291" s="50">
        <v>5.1391862955032002</v>
      </c>
      <c r="G291" s="170">
        <v>5.0429184549356201</v>
      </c>
      <c r="H291" s="170">
        <v>5.8504875406283903</v>
      </c>
      <c r="I291" s="170">
        <v>6.4410480349345001</v>
      </c>
      <c r="J291" s="170">
        <v>6.5095398428731803</v>
      </c>
      <c r="K291" s="170">
        <v>10.141509433962201</v>
      </c>
      <c r="L291" s="170">
        <v>9.9999999999999893</v>
      </c>
      <c r="M291" s="170">
        <v>12.7659574468085</v>
      </c>
    </row>
    <row r="292" spans="2:13" ht="38.25" customHeight="1" x14ac:dyDescent="0.25">
      <c r="B292" s="49" t="s">
        <v>375</v>
      </c>
      <c r="C292" s="51" t="s">
        <v>67</v>
      </c>
      <c r="D292" s="50">
        <v>8.5018144116122407</v>
      </c>
      <c r="E292" s="50"/>
      <c r="F292" s="50">
        <v>4.5891141942369202</v>
      </c>
      <c r="G292" s="170">
        <v>5.1391862955032002</v>
      </c>
      <c r="H292" s="170">
        <v>5.0429184549356201</v>
      </c>
      <c r="I292" s="170">
        <v>5.8504875406283903</v>
      </c>
      <c r="J292" s="170">
        <v>6.6815144766146997</v>
      </c>
      <c r="K292" s="170">
        <v>9.5906432748538002</v>
      </c>
      <c r="L292" s="170">
        <v>9.7799511002444994</v>
      </c>
      <c r="M292" s="170">
        <v>12.6482213438735</v>
      </c>
    </row>
    <row r="293" spans="2:13" ht="38.25" customHeight="1" x14ac:dyDescent="0.25">
      <c r="B293" s="49" t="s">
        <v>376</v>
      </c>
      <c r="C293" s="51" t="s">
        <v>67</v>
      </c>
      <c r="D293" s="50">
        <v>8.5673597265736294</v>
      </c>
      <c r="E293" s="50"/>
      <c r="F293" s="50">
        <v>3.8297872340425401</v>
      </c>
      <c r="G293" s="170">
        <v>4.5891141942369202</v>
      </c>
      <c r="H293" s="170">
        <v>5.1391862955032002</v>
      </c>
      <c r="I293" s="170">
        <v>5.0429184549356201</v>
      </c>
      <c r="J293" s="170">
        <v>7.0640176600441498</v>
      </c>
      <c r="K293" s="170">
        <v>8.9223638470451903</v>
      </c>
      <c r="L293" s="170">
        <v>9.5525997581620192</v>
      </c>
      <c r="M293" s="170">
        <v>12.516297262059901</v>
      </c>
    </row>
    <row r="294" spans="2:13" ht="38.25" customHeight="1" x14ac:dyDescent="0.25">
      <c r="B294" s="49" t="s">
        <v>377</v>
      </c>
      <c r="C294" s="51" t="s">
        <v>378</v>
      </c>
      <c r="D294" s="50">
        <v>10.6755535472209</v>
      </c>
      <c r="E294" s="50">
        <v>17.261299596061054</v>
      </c>
      <c r="F294" s="50">
        <v>3.7115588547189802</v>
      </c>
      <c r="G294" s="170">
        <v>3.8297872340425401</v>
      </c>
      <c r="H294" s="170">
        <v>4.5891141942369202</v>
      </c>
      <c r="I294" s="170">
        <v>5.1391862955032002</v>
      </c>
      <c r="J294" s="170">
        <v>6.4410480349345001</v>
      </c>
      <c r="K294" s="170">
        <v>8.3908045977011394</v>
      </c>
      <c r="L294" s="170">
        <v>10.761789600967299</v>
      </c>
      <c r="M294" s="170">
        <v>11.825192802056501</v>
      </c>
    </row>
    <row r="295" spans="2:13" ht="38.25" customHeight="1" x14ac:dyDescent="0.25">
      <c r="B295" s="49" t="s">
        <v>379</v>
      </c>
      <c r="C295" s="51" t="s">
        <v>67</v>
      </c>
      <c r="D295" s="50">
        <v>12.527472527472501</v>
      </c>
      <c r="E295" s="50"/>
      <c r="F295" s="50">
        <v>3.4883720930232598</v>
      </c>
      <c r="G295" s="170">
        <v>3.7115588547189802</v>
      </c>
      <c r="H295" s="170">
        <v>3.8297872340425401</v>
      </c>
      <c r="I295" s="170">
        <v>4.5891141942369202</v>
      </c>
      <c r="J295" s="170">
        <v>5.8504875406283903</v>
      </c>
      <c r="K295" s="170">
        <v>7.6222980659840598</v>
      </c>
      <c r="L295" s="170">
        <v>10.8043217286914</v>
      </c>
      <c r="M295" s="170">
        <v>11.406844106463801</v>
      </c>
    </row>
    <row r="296" spans="2:13" ht="38.25" customHeight="1" x14ac:dyDescent="0.25">
      <c r="B296" s="49" t="s">
        <v>380</v>
      </c>
      <c r="C296" s="51" t="s">
        <v>67</v>
      </c>
      <c r="D296" s="50">
        <v>12.801567310383399</v>
      </c>
      <c r="E296" s="50"/>
      <c r="F296" s="50">
        <v>3.5978835978835999</v>
      </c>
      <c r="G296" s="170">
        <v>3.4883720930232598</v>
      </c>
      <c r="H296" s="170">
        <v>3.7115588547189802</v>
      </c>
      <c r="I296" s="170">
        <v>3.8297872340425401</v>
      </c>
      <c r="J296" s="170">
        <v>5.0429184549356201</v>
      </c>
      <c r="K296" s="170">
        <v>6.7796610169491496</v>
      </c>
      <c r="L296" s="170">
        <v>10.952380952380899</v>
      </c>
      <c r="M296" s="170">
        <v>10.4868913857677</v>
      </c>
    </row>
    <row r="297" spans="2:13" ht="38.25" customHeight="1" x14ac:dyDescent="0.25">
      <c r="B297" s="49" t="s">
        <v>381</v>
      </c>
      <c r="C297" s="51" t="s">
        <v>67</v>
      </c>
      <c r="D297" s="50">
        <v>12.456344586728701</v>
      </c>
      <c r="E297" s="50">
        <v>22.225299408130564</v>
      </c>
      <c r="F297" s="50">
        <v>3.8988408851422398</v>
      </c>
      <c r="G297" s="170">
        <v>3.5978835978835999</v>
      </c>
      <c r="H297" s="170">
        <v>3.4883720930232598</v>
      </c>
      <c r="I297" s="170">
        <v>3.7115588547189802</v>
      </c>
      <c r="J297" s="170">
        <v>5.1391862955032002</v>
      </c>
      <c r="K297" s="170">
        <v>6.5095398428731803</v>
      </c>
      <c r="L297" s="170">
        <v>10.141509433962201</v>
      </c>
      <c r="M297" s="170">
        <v>9.9999999999999893</v>
      </c>
    </row>
    <row r="298" spans="2:13" ht="38.25" customHeight="1" x14ac:dyDescent="0.25">
      <c r="B298" s="49" t="s">
        <v>382</v>
      </c>
      <c r="C298" s="51" t="s">
        <v>67</v>
      </c>
      <c r="D298" s="50">
        <v>12.5426903161837</v>
      </c>
      <c r="E298" s="50"/>
      <c r="F298" s="50">
        <v>3.5490605427975002</v>
      </c>
      <c r="G298" s="170">
        <v>3.8988408851422398</v>
      </c>
      <c r="H298" s="170">
        <v>3.5978835978835999</v>
      </c>
      <c r="I298" s="170">
        <v>3.4883720930232598</v>
      </c>
      <c r="J298" s="170">
        <v>4.5891141942369202</v>
      </c>
      <c r="K298" s="170">
        <v>6.6815144766146997</v>
      </c>
      <c r="L298" s="170">
        <v>9.5906432748538002</v>
      </c>
      <c r="M298" s="170">
        <v>9.7799511002444994</v>
      </c>
    </row>
    <row r="299" spans="2:13" ht="38.25" customHeight="1" x14ac:dyDescent="0.25">
      <c r="B299" s="49" t="s">
        <v>383</v>
      </c>
      <c r="C299" s="51" t="s">
        <v>67</v>
      </c>
      <c r="D299" s="50">
        <v>12.4589266155531</v>
      </c>
      <c r="E299" s="50"/>
      <c r="F299" s="50">
        <v>2.5773195876288599</v>
      </c>
      <c r="G299" s="170">
        <v>3.5490605427975002</v>
      </c>
      <c r="H299" s="170">
        <v>3.8988408851422398</v>
      </c>
      <c r="I299" s="170">
        <v>3.5978835978835999</v>
      </c>
      <c r="J299" s="170">
        <v>3.8297872340425401</v>
      </c>
      <c r="K299" s="170">
        <v>7.0640176600441498</v>
      </c>
      <c r="L299" s="170">
        <v>8.9223638470451903</v>
      </c>
      <c r="M299" s="170">
        <v>9.5525997581620192</v>
      </c>
    </row>
    <row r="300" spans="2:13" ht="38.25" customHeight="1" x14ac:dyDescent="0.25">
      <c r="B300" s="49" t="s">
        <v>384</v>
      </c>
      <c r="C300" s="51" t="s">
        <v>67</v>
      </c>
      <c r="D300" s="50">
        <v>12.7381927381927</v>
      </c>
      <c r="E300" s="50">
        <v>20.59271388354998</v>
      </c>
      <c r="F300" s="50">
        <v>2.4615384615384599</v>
      </c>
      <c r="G300" s="170">
        <v>2.5773195876288599</v>
      </c>
      <c r="H300" s="170">
        <v>3.5490605427975002</v>
      </c>
      <c r="I300" s="170">
        <v>3.8988408851422398</v>
      </c>
      <c r="J300" s="170">
        <v>3.7115588547189802</v>
      </c>
      <c r="K300" s="170">
        <v>6.4410480349345001</v>
      </c>
      <c r="L300" s="170">
        <v>8.3908045977011394</v>
      </c>
      <c r="M300" s="170">
        <v>10.761789600967299</v>
      </c>
    </row>
    <row r="301" spans="2:13" ht="38.25" customHeight="1" x14ac:dyDescent="0.25">
      <c r="B301" s="49" t="s">
        <v>385</v>
      </c>
      <c r="C301" s="51" t="s">
        <v>67</v>
      </c>
      <c r="D301" s="50">
        <v>12.3997398655972</v>
      </c>
      <c r="E301" s="50"/>
      <c r="F301" s="50">
        <v>2.5588536335721499</v>
      </c>
      <c r="G301" s="170">
        <v>2.4615384615384599</v>
      </c>
      <c r="H301" s="170">
        <v>2.5773195876288599</v>
      </c>
      <c r="I301" s="170">
        <v>3.5490605427975002</v>
      </c>
      <c r="J301" s="170">
        <v>3.4883720930232598</v>
      </c>
      <c r="K301" s="170">
        <v>5.8504875406283903</v>
      </c>
      <c r="L301" s="170">
        <v>7.6222980659840598</v>
      </c>
      <c r="M301" s="170">
        <v>10.8043217286914</v>
      </c>
    </row>
    <row r="302" spans="2:13" ht="38.25" customHeight="1" x14ac:dyDescent="0.25">
      <c r="B302" s="49" t="s">
        <v>386</v>
      </c>
      <c r="C302" s="51" t="s">
        <v>67</v>
      </c>
      <c r="D302" s="50">
        <v>12.0964270340077</v>
      </c>
      <c r="E302" s="50"/>
      <c r="F302" s="50">
        <v>2.8600612870275701</v>
      </c>
      <c r="G302" s="170">
        <v>2.5588536335721499</v>
      </c>
      <c r="H302" s="170">
        <v>2.4615384615384599</v>
      </c>
      <c r="I302" s="170">
        <v>2.5773195876288599</v>
      </c>
      <c r="J302" s="170">
        <v>3.5978835978835999</v>
      </c>
      <c r="K302" s="170">
        <v>5.0429184549356201</v>
      </c>
      <c r="L302" s="170">
        <v>6.7796610169491496</v>
      </c>
      <c r="M302" s="170">
        <v>10.952380952380899</v>
      </c>
    </row>
    <row r="303" spans="2:13" ht="38.25" customHeight="1" x14ac:dyDescent="0.25">
      <c r="B303" s="49" t="s">
        <v>387</v>
      </c>
      <c r="C303" s="51" t="s">
        <v>67</v>
      </c>
      <c r="D303" s="50">
        <v>12.2746964753703</v>
      </c>
      <c r="E303" s="50">
        <v>17.845847458051882</v>
      </c>
      <c r="F303" s="50">
        <v>2.85132382892056</v>
      </c>
      <c r="G303" s="170">
        <v>2.8600612870275701</v>
      </c>
      <c r="H303" s="170">
        <v>2.5588536335721499</v>
      </c>
      <c r="I303" s="170">
        <v>2.4615384615384599</v>
      </c>
      <c r="J303" s="170">
        <v>3.8988408851422398</v>
      </c>
      <c r="K303" s="170">
        <v>5.1391862955032002</v>
      </c>
      <c r="L303" s="170">
        <v>6.5095398428731803</v>
      </c>
      <c r="M303" s="170">
        <v>10.141509433962201</v>
      </c>
    </row>
    <row r="304" spans="2:13" ht="38.25" customHeight="1" x14ac:dyDescent="0.25">
      <c r="B304" s="49" t="s">
        <v>388</v>
      </c>
      <c r="C304" s="51" t="s">
        <v>67</v>
      </c>
      <c r="D304" s="50">
        <v>12.1356903965599</v>
      </c>
      <c r="E304" s="50"/>
      <c r="F304" s="50">
        <v>3.2653061224489801</v>
      </c>
      <c r="G304" s="170">
        <v>2.85132382892056</v>
      </c>
      <c r="H304" s="170">
        <v>2.8600612870275701</v>
      </c>
      <c r="I304" s="170">
        <v>2.5588536335721499</v>
      </c>
      <c r="J304" s="170">
        <v>3.5490605427975002</v>
      </c>
      <c r="K304" s="170">
        <v>4.5891141942369202</v>
      </c>
      <c r="L304" s="170">
        <v>6.6815144766146997</v>
      </c>
      <c r="M304" s="170">
        <v>9.5906432748538002</v>
      </c>
    </row>
    <row r="305" spans="2:13" ht="38.25" customHeight="1" x14ac:dyDescent="0.25">
      <c r="B305" s="49" t="s">
        <v>389</v>
      </c>
      <c r="C305" s="51" t="s">
        <v>67</v>
      </c>
      <c r="D305" s="50">
        <v>11.417178236003901</v>
      </c>
      <c r="E305" s="50"/>
      <c r="F305" s="50">
        <v>3.7909836065573801</v>
      </c>
      <c r="G305" s="170">
        <v>3.2653061224489801</v>
      </c>
      <c r="H305" s="170">
        <v>2.85132382892056</v>
      </c>
      <c r="I305" s="170">
        <v>2.8600612870275701</v>
      </c>
      <c r="J305" s="170">
        <v>2.5773195876288599</v>
      </c>
      <c r="K305" s="170">
        <v>3.8297872340425401</v>
      </c>
      <c r="L305" s="170">
        <v>7.0640176600441498</v>
      </c>
      <c r="M305" s="170">
        <v>8.9223638470451903</v>
      </c>
    </row>
    <row r="306" spans="2:13" ht="38.25" customHeight="1" x14ac:dyDescent="0.25">
      <c r="B306" s="49" t="s">
        <v>390</v>
      </c>
      <c r="C306" s="51" t="s">
        <v>391</v>
      </c>
      <c r="D306" s="50">
        <v>9.1252424211493093</v>
      </c>
      <c r="E306" s="50">
        <v>17.617455461782427</v>
      </c>
      <c r="F306" s="50">
        <v>4.1922290388548102</v>
      </c>
      <c r="G306" s="170">
        <v>3.7909836065573801</v>
      </c>
      <c r="H306" s="170">
        <v>3.2653061224489801</v>
      </c>
      <c r="I306" s="170">
        <v>2.85132382892056</v>
      </c>
      <c r="J306" s="170">
        <v>2.4615384615384599</v>
      </c>
      <c r="K306" s="170">
        <v>3.7115588547189802</v>
      </c>
      <c r="L306" s="170">
        <v>6.4410480349345001</v>
      </c>
      <c r="M306" s="170">
        <v>8.3908045977011394</v>
      </c>
    </row>
    <row r="307" spans="2:13" ht="38.25" customHeight="1" x14ac:dyDescent="0.25">
      <c r="B307" s="49" t="s">
        <v>392</v>
      </c>
      <c r="C307" s="51" t="s">
        <v>67</v>
      </c>
      <c r="D307" s="50">
        <v>8.0829326923076792</v>
      </c>
      <c r="E307" s="50"/>
      <c r="F307" s="50">
        <v>4.5965270684371804</v>
      </c>
      <c r="G307" s="170">
        <v>4.1922290388548102</v>
      </c>
      <c r="H307" s="170">
        <v>3.7909836065573801</v>
      </c>
      <c r="I307" s="170">
        <v>3.2653061224489801</v>
      </c>
      <c r="J307" s="170">
        <v>2.5588536335721499</v>
      </c>
      <c r="K307" s="170">
        <v>3.4883720930232598</v>
      </c>
      <c r="L307" s="170">
        <v>5.8504875406283903</v>
      </c>
      <c r="M307" s="170">
        <v>7.6222980659840598</v>
      </c>
    </row>
    <row r="308" spans="2:13" ht="38.25" customHeight="1" x14ac:dyDescent="0.25">
      <c r="B308" s="49" t="s">
        <v>393</v>
      </c>
      <c r="C308" s="51" t="s">
        <v>67</v>
      </c>
      <c r="D308" s="50">
        <v>7.9396585946804104</v>
      </c>
      <c r="E308" s="50"/>
      <c r="F308" s="50">
        <v>4.8008171603677097</v>
      </c>
      <c r="G308" s="170">
        <v>4.5965270684371804</v>
      </c>
      <c r="H308" s="170">
        <v>4.1922290388548102</v>
      </c>
      <c r="I308" s="170">
        <v>3.7909836065573801</v>
      </c>
      <c r="J308" s="170">
        <v>2.8600612870275701</v>
      </c>
      <c r="K308" s="170">
        <v>3.5978835978835999</v>
      </c>
      <c r="L308" s="170">
        <v>5.0429184549356201</v>
      </c>
      <c r="M308" s="170">
        <v>6.7796610169491496</v>
      </c>
    </row>
    <row r="309" spans="2:13" ht="38.25" customHeight="1" x14ac:dyDescent="0.25">
      <c r="B309" s="49" t="s">
        <v>394</v>
      </c>
      <c r="C309" s="51" t="s">
        <v>67</v>
      </c>
      <c r="D309" s="50">
        <v>8.0400276052449904</v>
      </c>
      <c r="E309" s="50">
        <v>14.634645391226458</v>
      </c>
      <c r="F309" s="50">
        <v>4.56389452332657</v>
      </c>
      <c r="G309" s="170">
        <v>4.8008171603677097</v>
      </c>
      <c r="H309" s="170">
        <v>4.5965270684371804</v>
      </c>
      <c r="I309" s="170">
        <v>4.1922290388548102</v>
      </c>
      <c r="J309" s="170">
        <v>2.85132382892056</v>
      </c>
      <c r="K309" s="170">
        <v>3.8988408851422398</v>
      </c>
      <c r="L309" s="170">
        <v>5.1391862955032002</v>
      </c>
      <c r="M309" s="170">
        <v>6.5095398428731803</v>
      </c>
    </row>
    <row r="310" spans="2:13" ht="38.25" customHeight="1" x14ac:dyDescent="0.25">
      <c r="B310" s="49" t="s">
        <v>395</v>
      </c>
      <c r="C310" s="51" t="s">
        <v>67</v>
      </c>
      <c r="D310" s="50">
        <v>7.8801820762566601</v>
      </c>
      <c r="E310" s="50"/>
      <c r="F310" s="50">
        <v>4.2338709677419297</v>
      </c>
      <c r="G310" s="170">
        <v>4.56389452332657</v>
      </c>
      <c r="H310" s="170">
        <v>4.8008171603677097</v>
      </c>
      <c r="I310" s="170">
        <v>4.5965270684371804</v>
      </c>
      <c r="J310" s="170">
        <v>3.2653061224489801</v>
      </c>
      <c r="K310" s="170">
        <v>3.5490605427975002</v>
      </c>
      <c r="L310" s="170">
        <v>4.5891141942369202</v>
      </c>
      <c r="M310" s="170">
        <v>6.6815144766146997</v>
      </c>
    </row>
    <row r="311" spans="2:13" ht="38.25" customHeight="1" x14ac:dyDescent="0.25">
      <c r="B311" s="49" t="s">
        <v>396</v>
      </c>
      <c r="C311" s="51" t="s">
        <v>67</v>
      </c>
      <c r="D311" s="50">
        <v>7.8694911127343499</v>
      </c>
      <c r="E311" s="50"/>
      <c r="F311" s="50">
        <v>4.2211055276381897</v>
      </c>
      <c r="G311" s="170">
        <v>4.2338709677419297</v>
      </c>
      <c r="H311" s="170">
        <v>4.56389452332657</v>
      </c>
      <c r="I311" s="170">
        <v>4.8008171603677097</v>
      </c>
      <c r="J311" s="170">
        <v>3.7909836065573801</v>
      </c>
      <c r="K311" s="170">
        <v>2.5773195876288599</v>
      </c>
      <c r="L311" s="170">
        <v>3.8297872340425401</v>
      </c>
      <c r="M311" s="170">
        <v>7.0640176600441498</v>
      </c>
    </row>
    <row r="312" spans="2:13" ht="38.25" customHeight="1" x14ac:dyDescent="0.25">
      <c r="B312" s="49" t="s">
        <v>397</v>
      </c>
      <c r="C312" s="51" t="s">
        <v>67</v>
      </c>
      <c r="D312" s="50">
        <v>7.6859744285160696</v>
      </c>
      <c r="E312" s="50">
        <v>14.163116617569857</v>
      </c>
      <c r="F312" s="50">
        <v>4.2042042042041903</v>
      </c>
      <c r="G312" s="170">
        <v>4.2211055276381897</v>
      </c>
      <c r="H312" s="170">
        <v>4.2338709677419297</v>
      </c>
      <c r="I312" s="170">
        <v>4.56389452332657</v>
      </c>
      <c r="J312" s="170">
        <v>4.1922290388548102</v>
      </c>
      <c r="K312" s="170">
        <v>2.4615384615384599</v>
      </c>
      <c r="L312" s="170">
        <v>3.7115588547189802</v>
      </c>
      <c r="M312" s="170">
        <v>6.4410480349345001</v>
      </c>
    </row>
    <row r="313" spans="2:13" ht="38.25" customHeight="1" x14ac:dyDescent="0.25">
      <c r="B313" s="49" t="s">
        <v>398</v>
      </c>
      <c r="C313" s="51" t="s">
        <v>67</v>
      </c>
      <c r="D313" s="50">
        <v>7.5409836065573801</v>
      </c>
      <c r="E313" s="50"/>
      <c r="F313" s="50">
        <v>4.2914171656686504</v>
      </c>
      <c r="G313" s="170">
        <v>4.2042042042041903</v>
      </c>
      <c r="H313" s="170">
        <v>4.2211055276381897</v>
      </c>
      <c r="I313" s="170">
        <v>4.2338709677419297</v>
      </c>
      <c r="J313" s="170">
        <v>4.5965270684371804</v>
      </c>
      <c r="K313" s="170">
        <v>2.5588536335721499</v>
      </c>
      <c r="L313" s="170">
        <v>3.4883720930232598</v>
      </c>
      <c r="M313" s="170">
        <v>5.8504875406283903</v>
      </c>
    </row>
    <row r="314" spans="2:13" ht="38.25" customHeight="1" x14ac:dyDescent="0.25">
      <c r="B314" s="49" t="s">
        <v>399</v>
      </c>
      <c r="C314" s="51" t="s">
        <v>67</v>
      </c>
      <c r="D314" s="50">
        <v>7.7380952380952497</v>
      </c>
      <c r="E314" s="50"/>
      <c r="F314" s="50">
        <v>4.2701092353525203</v>
      </c>
      <c r="G314" s="170">
        <v>4.2914171656686504</v>
      </c>
      <c r="H314" s="170">
        <v>4.2042042042041903</v>
      </c>
      <c r="I314" s="170">
        <v>4.2211055276381897</v>
      </c>
      <c r="J314" s="170">
        <v>4.8008171603677097</v>
      </c>
      <c r="K314" s="170">
        <v>2.8600612870275701</v>
      </c>
      <c r="L314" s="170">
        <v>3.5978835978835999</v>
      </c>
      <c r="M314" s="170">
        <v>5.0429184549356201</v>
      </c>
    </row>
    <row r="315" spans="2:13" ht="38.25" customHeight="1" x14ac:dyDescent="0.25">
      <c r="B315" s="49" t="s">
        <v>400</v>
      </c>
      <c r="C315" s="51" t="s">
        <v>67</v>
      </c>
      <c r="D315" s="50">
        <v>7.6076600609756202</v>
      </c>
      <c r="E315" s="50">
        <v>17.882160796539594</v>
      </c>
      <c r="F315" s="50">
        <v>4.2574257425742497</v>
      </c>
      <c r="G315" s="170">
        <v>4.2701092353525203</v>
      </c>
      <c r="H315" s="170">
        <v>4.2914171656686504</v>
      </c>
      <c r="I315" s="170">
        <v>4.2042042042041903</v>
      </c>
      <c r="J315" s="170">
        <v>4.56389452332657</v>
      </c>
      <c r="K315" s="170">
        <v>2.85132382892056</v>
      </c>
      <c r="L315" s="170">
        <v>3.8988408851422398</v>
      </c>
      <c r="M315" s="170">
        <v>5.1391862955032002</v>
      </c>
    </row>
    <row r="316" spans="2:13" ht="38.25" customHeight="1" x14ac:dyDescent="0.25">
      <c r="B316" s="49" t="s">
        <v>401</v>
      </c>
      <c r="C316" s="51" t="s">
        <v>67</v>
      </c>
      <c r="D316" s="50">
        <v>8.0054916441793207</v>
      </c>
      <c r="E316" s="50"/>
      <c r="F316" s="50">
        <v>4.0513833992094801</v>
      </c>
      <c r="G316" s="170">
        <v>4.2574257425742497</v>
      </c>
      <c r="H316" s="170">
        <v>4.2701092353525203</v>
      </c>
      <c r="I316" s="170">
        <v>4.2914171656686504</v>
      </c>
      <c r="J316" s="170">
        <v>4.2338709677419297</v>
      </c>
      <c r="K316" s="170">
        <v>3.2653061224489801</v>
      </c>
      <c r="L316" s="170">
        <v>3.5490605427975002</v>
      </c>
      <c r="M316" s="170">
        <v>4.5891141942369202</v>
      </c>
    </row>
    <row r="317" spans="2:13" ht="38.25" customHeight="1" x14ac:dyDescent="0.25">
      <c r="B317" s="49" t="s">
        <v>402</v>
      </c>
      <c r="C317" s="51" t="s">
        <v>67</v>
      </c>
      <c r="D317" s="50">
        <v>8.6131386861313892</v>
      </c>
      <c r="E317" s="50"/>
      <c r="F317" s="50">
        <v>3.9486673247778801</v>
      </c>
      <c r="G317" s="170">
        <v>4.0513833992094801</v>
      </c>
      <c r="H317" s="170">
        <v>4.2574257425742497</v>
      </c>
      <c r="I317" s="170">
        <v>4.2701092353525203</v>
      </c>
      <c r="J317" s="170">
        <v>4.2211055276381897</v>
      </c>
      <c r="K317" s="170">
        <v>3.7909836065573801</v>
      </c>
      <c r="L317" s="170">
        <v>2.5773195876288599</v>
      </c>
      <c r="M317" s="170">
        <v>3.8297872340425401</v>
      </c>
    </row>
    <row r="318" spans="2:13" ht="38.25" customHeight="1" x14ac:dyDescent="0.25">
      <c r="B318" s="49" t="s">
        <v>403</v>
      </c>
      <c r="C318" s="51" t="s">
        <v>404</v>
      </c>
      <c r="D318" s="50">
        <v>9.0824057618557799</v>
      </c>
      <c r="E318" s="50">
        <v>16.873886842002786</v>
      </c>
      <c r="F318" s="50">
        <v>3.53287536800784</v>
      </c>
      <c r="G318" s="170">
        <v>3.9486673247778801</v>
      </c>
      <c r="H318" s="170">
        <v>4.0513833992094801</v>
      </c>
      <c r="I318" s="170">
        <v>4.2574257425742497</v>
      </c>
      <c r="J318" s="170">
        <v>4.2042042042041903</v>
      </c>
      <c r="K318" s="170">
        <v>4.1922290388548102</v>
      </c>
      <c r="L318" s="170">
        <v>2.4615384615384599</v>
      </c>
      <c r="M318" s="170">
        <v>3.7115588547189802</v>
      </c>
    </row>
    <row r="319" spans="2:13" ht="38.25" customHeight="1" x14ac:dyDescent="0.25">
      <c r="B319" s="49" t="s">
        <v>405</v>
      </c>
      <c r="C319" s="51" t="s">
        <v>67</v>
      </c>
      <c r="D319" s="50">
        <v>9.0770086182930196</v>
      </c>
      <c r="E319" s="50"/>
      <c r="F319" s="50">
        <v>3.5156249999999898</v>
      </c>
      <c r="G319" s="170">
        <v>3.53287536800784</v>
      </c>
      <c r="H319" s="170">
        <v>3.9486673247778801</v>
      </c>
      <c r="I319" s="170">
        <v>4.0513833992094801</v>
      </c>
      <c r="J319" s="170">
        <v>4.2914171656686504</v>
      </c>
      <c r="K319" s="170">
        <v>4.5965270684371804</v>
      </c>
      <c r="L319" s="170">
        <v>2.5588536335721499</v>
      </c>
      <c r="M319" s="170">
        <v>3.4883720930232598</v>
      </c>
    </row>
    <row r="320" spans="2:13" ht="38.25" customHeight="1" x14ac:dyDescent="0.25">
      <c r="B320" s="49" t="s">
        <v>406</v>
      </c>
      <c r="C320" s="51" t="s">
        <v>67</v>
      </c>
      <c r="D320" s="50">
        <v>8.7808017653549104</v>
      </c>
      <c r="E320" s="50"/>
      <c r="F320" s="50">
        <v>3.7037037037037099</v>
      </c>
      <c r="G320" s="170">
        <v>3.5156249999999898</v>
      </c>
      <c r="H320" s="170">
        <v>3.53287536800784</v>
      </c>
      <c r="I320" s="170">
        <v>3.9486673247778801</v>
      </c>
      <c r="J320" s="170">
        <v>4.2701092353525203</v>
      </c>
      <c r="K320" s="170">
        <v>4.8008171603677097</v>
      </c>
      <c r="L320" s="170">
        <v>2.8600612870275701</v>
      </c>
      <c r="M320" s="170">
        <v>3.5978835978835999</v>
      </c>
    </row>
    <row r="321" spans="2:13" ht="38.25" customHeight="1" x14ac:dyDescent="0.25">
      <c r="B321" s="49" t="s">
        <v>407</v>
      </c>
      <c r="C321" s="51" t="s">
        <v>67</v>
      </c>
      <c r="D321" s="50">
        <v>8.3816215722954901</v>
      </c>
      <c r="E321" s="50">
        <v>17.31629004354474</v>
      </c>
      <c r="F321" s="50">
        <v>3.68574199806014</v>
      </c>
      <c r="G321" s="170">
        <v>3.7037037037037099</v>
      </c>
      <c r="H321" s="170">
        <v>3.5156249999999898</v>
      </c>
      <c r="I321" s="170">
        <v>3.53287536800784</v>
      </c>
      <c r="J321" s="170">
        <v>4.2574257425742497</v>
      </c>
      <c r="K321" s="170">
        <v>4.56389452332657</v>
      </c>
      <c r="L321" s="170">
        <v>2.85132382892056</v>
      </c>
      <c r="M321" s="170">
        <v>3.8988408851422398</v>
      </c>
    </row>
    <row r="322" spans="2:13" ht="38.25" customHeight="1" x14ac:dyDescent="0.25">
      <c r="B322" s="49" t="s">
        <v>408</v>
      </c>
      <c r="C322" s="51" t="s">
        <v>67</v>
      </c>
      <c r="D322" s="50">
        <v>8.4115965700285802</v>
      </c>
      <c r="E322" s="50"/>
      <c r="F322" s="50">
        <v>3.7717601547388702</v>
      </c>
      <c r="G322" s="170">
        <v>3.68574199806014</v>
      </c>
      <c r="H322" s="170">
        <v>3.7037037037037099</v>
      </c>
      <c r="I322" s="170">
        <v>3.5156249999999898</v>
      </c>
      <c r="J322" s="170">
        <v>4.0513833992094801</v>
      </c>
      <c r="K322" s="170">
        <v>4.2338709677419297</v>
      </c>
      <c r="L322" s="170">
        <v>3.2653061224489801</v>
      </c>
      <c r="M322" s="170">
        <v>3.5490605427975002</v>
      </c>
    </row>
    <row r="323" spans="2:13" ht="38.25" customHeight="1" x14ac:dyDescent="0.25">
      <c r="B323" s="49" t="s">
        <v>409</v>
      </c>
      <c r="C323" s="51" t="s">
        <v>67</v>
      </c>
      <c r="D323" s="50">
        <v>8.9160760236558101</v>
      </c>
      <c r="E323" s="50"/>
      <c r="F323" s="50">
        <v>3.7608486017357601</v>
      </c>
      <c r="G323" s="170">
        <v>3.7717601547388702</v>
      </c>
      <c r="H323" s="170">
        <v>3.68574199806014</v>
      </c>
      <c r="I323" s="170">
        <v>3.7037037037037099</v>
      </c>
      <c r="J323" s="170">
        <v>3.9486673247778801</v>
      </c>
      <c r="K323" s="170">
        <v>4.2211055276381897</v>
      </c>
      <c r="L323" s="170">
        <v>3.7909836065573801</v>
      </c>
      <c r="M323" s="170">
        <v>2.5773195876288599</v>
      </c>
    </row>
    <row r="324" spans="2:13" ht="38.25" customHeight="1" x14ac:dyDescent="0.25">
      <c r="B324" s="49" t="s">
        <v>410</v>
      </c>
      <c r="C324" s="51" t="s">
        <v>67</v>
      </c>
      <c r="D324" s="50">
        <v>9.2646728131324494</v>
      </c>
      <c r="E324" s="50">
        <v>15.953778842906452</v>
      </c>
      <c r="F324" s="50">
        <v>3.5542747358309299</v>
      </c>
      <c r="G324" s="170">
        <v>3.7608486017357601</v>
      </c>
      <c r="H324" s="170">
        <v>3.7717601547388702</v>
      </c>
      <c r="I324" s="170">
        <v>3.68574199806014</v>
      </c>
      <c r="J324" s="170">
        <v>3.53287536800784</v>
      </c>
      <c r="K324" s="170">
        <v>4.2042042042041903</v>
      </c>
      <c r="L324" s="170">
        <v>4.1922290388548102</v>
      </c>
      <c r="M324" s="170">
        <v>2.4615384615384599</v>
      </c>
    </row>
    <row r="325" spans="2:13" ht="38.25" customHeight="1" x14ac:dyDescent="0.25">
      <c r="B325" s="49" t="s">
        <v>411</v>
      </c>
      <c r="C325" s="51" t="s">
        <v>67</v>
      </c>
      <c r="D325" s="50">
        <v>9.5767575322811993</v>
      </c>
      <c r="E325" s="50"/>
      <c r="F325" s="50">
        <v>3.3492822966507099</v>
      </c>
      <c r="G325" s="170">
        <v>3.5542747358309299</v>
      </c>
      <c r="H325" s="170">
        <v>3.7608486017357601</v>
      </c>
      <c r="I325" s="170">
        <v>3.7717601547388702</v>
      </c>
      <c r="J325" s="170">
        <v>3.5156249999999898</v>
      </c>
      <c r="K325" s="170">
        <v>4.2914171656686504</v>
      </c>
      <c r="L325" s="170">
        <v>4.5965270684371804</v>
      </c>
      <c r="M325" s="170">
        <v>2.5588536335721499</v>
      </c>
    </row>
    <row r="326" spans="2:13" ht="38.25" customHeight="1" x14ac:dyDescent="0.25">
      <c r="B326" s="49" t="s">
        <v>412</v>
      </c>
      <c r="C326" s="51" t="s">
        <v>67</v>
      </c>
      <c r="D326" s="50">
        <v>9.4457315986455104</v>
      </c>
      <c r="E326" s="50"/>
      <c r="F326" s="50">
        <v>3.1428571428571401</v>
      </c>
      <c r="G326" s="170">
        <v>3.3492822966507099</v>
      </c>
      <c r="H326" s="170">
        <v>3.5542747358309299</v>
      </c>
      <c r="I326" s="170">
        <v>3.7608486017357601</v>
      </c>
      <c r="J326" s="170">
        <v>3.7037037037037099</v>
      </c>
      <c r="K326" s="170">
        <v>4.2701092353525203</v>
      </c>
      <c r="L326" s="170">
        <v>4.8008171603677097</v>
      </c>
      <c r="M326" s="170">
        <v>2.8600612870275701</v>
      </c>
    </row>
    <row r="327" spans="2:13" ht="38.25" customHeight="1" x14ac:dyDescent="0.25">
      <c r="B327" s="49" t="s">
        <v>413</v>
      </c>
      <c r="C327" s="51" t="s">
        <v>67</v>
      </c>
      <c r="D327" s="50">
        <v>9.2567178715303804</v>
      </c>
      <c r="E327" s="50">
        <v>17.016343088193022</v>
      </c>
      <c r="F327" s="50">
        <v>3.22886989553656</v>
      </c>
      <c r="G327" s="170">
        <v>3.1428571428571401</v>
      </c>
      <c r="H327" s="170">
        <v>3.3492822966507099</v>
      </c>
      <c r="I327" s="170">
        <v>3.5542747358309299</v>
      </c>
      <c r="J327" s="170">
        <v>3.68574199806014</v>
      </c>
      <c r="K327" s="170">
        <v>4.2574257425742497</v>
      </c>
      <c r="L327" s="170">
        <v>4.56389452332657</v>
      </c>
      <c r="M327" s="170">
        <v>2.85132382892056</v>
      </c>
    </row>
    <row r="328" spans="2:13" ht="38.25" customHeight="1" x14ac:dyDescent="0.25">
      <c r="B328" s="49" t="s">
        <v>414</v>
      </c>
      <c r="C328" s="51" t="s">
        <v>67</v>
      </c>
      <c r="D328" s="50">
        <v>8.6087490137634806</v>
      </c>
      <c r="E328" s="50"/>
      <c r="F328" s="50">
        <v>3.5137701804368402</v>
      </c>
      <c r="G328" s="170">
        <v>3.22886989553656</v>
      </c>
      <c r="H328" s="170">
        <v>3.1428571428571401</v>
      </c>
      <c r="I328" s="170">
        <v>3.3492822966507099</v>
      </c>
      <c r="J328" s="170">
        <v>3.7717601547388702</v>
      </c>
      <c r="K328" s="170">
        <v>4.0513833992094801</v>
      </c>
      <c r="L328" s="170">
        <v>4.2338709677419297</v>
      </c>
      <c r="M328" s="170">
        <v>3.2653061224489801</v>
      </c>
    </row>
    <row r="329" spans="2:13" ht="38.25" customHeight="1" x14ac:dyDescent="0.25">
      <c r="B329" s="49" t="s">
        <v>415</v>
      </c>
      <c r="C329" s="51" t="s">
        <v>67</v>
      </c>
      <c r="D329" s="50">
        <v>8.05150884495316</v>
      </c>
      <c r="E329" s="50"/>
      <c r="F329" s="50">
        <v>3.7986704653371302</v>
      </c>
      <c r="G329" s="170">
        <v>3.5137701804368402</v>
      </c>
      <c r="H329" s="170">
        <v>3.22886989553656</v>
      </c>
      <c r="I329" s="170">
        <v>3.1428571428571401</v>
      </c>
      <c r="J329" s="170">
        <v>3.7608486017357601</v>
      </c>
      <c r="K329" s="170">
        <v>3.9486673247778801</v>
      </c>
      <c r="L329" s="170">
        <v>4.2211055276381897</v>
      </c>
      <c r="M329" s="170">
        <v>3.7909836065573801</v>
      </c>
    </row>
    <row r="330" spans="2:13" ht="38.25" customHeight="1" x14ac:dyDescent="0.25">
      <c r="B330" s="49" t="s">
        <v>416</v>
      </c>
      <c r="C330" s="51" t="s">
        <v>417</v>
      </c>
      <c r="D330" s="50">
        <v>7.2757674498370699</v>
      </c>
      <c r="E330" s="50">
        <v>16.138422697665501</v>
      </c>
      <c r="F330" s="50">
        <v>3.8862559241706101</v>
      </c>
      <c r="G330" s="170">
        <v>3.7986704653371302</v>
      </c>
      <c r="H330" s="170">
        <v>3.5137701804368402</v>
      </c>
      <c r="I330" s="170">
        <v>3.22886989553656</v>
      </c>
      <c r="J330" s="170">
        <v>3.5542747358309299</v>
      </c>
      <c r="K330" s="170">
        <v>3.53287536800784</v>
      </c>
      <c r="L330" s="170">
        <v>4.2042042042041903</v>
      </c>
      <c r="M330" s="170">
        <v>4.1922290388548102</v>
      </c>
    </row>
    <row r="331" spans="2:13" ht="38.25" customHeight="1" x14ac:dyDescent="0.25">
      <c r="B331" s="49" t="s">
        <v>418</v>
      </c>
      <c r="C331" s="51" t="s">
        <v>67</v>
      </c>
      <c r="D331" s="50">
        <v>6.7456777537062997</v>
      </c>
      <c r="E331" s="50"/>
      <c r="F331" s="50">
        <v>3.1132075471698002</v>
      </c>
      <c r="G331" s="170">
        <v>3.8862559241706101</v>
      </c>
      <c r="H331" s="170">
        <v>3.7986704653371302</v>
      </c>
      <c r="I331" s="170">
        <v>3.5137701804368402</v>
      </c>
      <c r="J331" s="170">
        <v>3.3492822966507099</v>
      </c>
      <c r="K331" s="170">
        <v>3.5156249999999898</v>
      </c>
      <c r="L331" s="170">
        <v>4.2914171656686504</v>
      </c>
      <c r="M331" s="170">
        <v>4.5965270684371804</v>
      </c>
    </row>
    <row r="332" spans="2:13" ht="38.25" customHeight="1" x14ac:dyDescent="0.25">
      <c r="B332" s="49" t="s">
        <v>419</v>
      </c>
      <c r="C332" s="51" t="s">
        <v>67</v>
      </c>
      <c r="D332" s="50">
        <v>7.0535035077339199</v>
      </c>
      <c r="E332" s="50"/>
      <c r="F332" s="50">
        <v>2.2556390977443499</v>
      </c>
      <c r="G332" s="170">
        <v>3.1132075471698002</v>
      </c>
      <c r="H332" s="170">
        <v>3.8862559241706101</v>
      </c>
      <c r="I332" s="170">
        <v>3.7986704653371302</v>
      </c>
      <c r="J332" s="170">
        <v>3.1428571428571401</v>
      </c>
      <c r="K332" s="170">
        <v>3.7037037037037099</v>
      </c>
      <c r="L332" s="170">
        <v>4.2701092353525203</v>
      </c>
      <c r="M332" s="170">
        <v>4.8008171603677097</v>
      </c>
    </row>
    <row r="333" spans="2:13" ht="38.25" customHeight="1" x14ac:dyDescent="0.25">
      <c r="B333" s="49" t="s">
        <v>420</v>
      </c>
      <c r="C333" s="51" t="s">
        <v>67</v>
      </c>
      <c r="D333" s="50">
        <v>7.6787067441273003</v>
      </c>
      <c r="E333" s="50">
        <v>16.043197493576162</v>
      </c>
      <c r="F333" s="50">
        <v>1.5902712815715501</v>
      </c>
      <c r="G333" s="170">
        <v>2.2556390977443499</v>
      </c>
      <c r="H333" s="170">
        <v>3.1132075471698002</v>
      </c>
      <c r="I333" s="170">
        <v>3.8862559241706101</v>
      </c>
      <c r="J333" s="170">
        <v>3.22886989553656</v>
      </c>
      <c r="K333" s="170">
        <v>3.68574199806014</v>
      </c>
      <c r="L333" s="170">
        <v>4.2574257425742497</v>
      </c>
      <c r="M333" s="170">
        <v>4.56389452332657</v>
      </c>
    </row>
    <row r="334" spans="2:13" ht="38.25" customHeight="1" x14ac:dyDescent="0.25">
      <c r="B334" s="49" t="s">
        <v>421</v>
      </c>
      <c r="C334" s="51" t="s">
        <v>67</v>
      </c>
      <c r="D334" s="50">
        <v>8.1732580037664793</v>
      </c>
      <c r="E334" s="50"/>
      <c r="F334" s="50">
        <v>1.49114631873253</v>
      </c>
      <c r="G334" s="170">
        <v>1.5902712815715501</v>
      </c>
      <c r="H334" s="170">
        <v>2.2556390977443499</v>
      </c>
      <c r="I334" s="170">
        <v>3.1132075471698002</v>
      </c>
      <c r="J334" s="170">
        <v>3.5137701804368402</v>
      </c>
      <c r="K334" s="170">
        <v>3.7717601547388702</v>
      </c>
      <c r="L334" s="170">
        <v>4.0513833992094801</v>
      </c>
      <c r="M334" s="170">
        <v>4.2338709677419297</v>
      </c>
    </row>
    <row r="335" spans="2:13" ht="38.25" customHeight="1" x14ac:dyDescent="0.25">
      <c r="B335" s="49" t="s">
        <v>422</v>
      </c>
      <c r="C335" s="51" t="s">
        <v>67</v>
      </c>
      <c r="D335" s="50">
        <v>7.9747989720633301</v>
      </c>
      <c r="E335" s="50"/>
      <c r="F335" s="50">
        <v>1.76579925650558</v>
      </c>
      <c r="G335" s="170">
        <v>1.49114631873253</v>
      </c>
      <c r="H335" s="170">
        <v>1.5902712815715501</v>
      </c>
      <c r="I335" s="170">
        <v>2.2556390977443499</v>
      </c>
      <c r="J335" s="170">
        <v>3.7986704653371302</v>
      </c>
      <c r="K335" s="170">
        <v>3.7608486017357601</v>
      </c>
      <c r="L335" s="170">
        <v>3.9486673247778801</v>
      </c>
      <c r="M335" s="170">
        <v>4.2211055276381897</v>
      </c>
    </row>
    <row r="336" spans="2:13" ht="38.25" customHeight="1" x14ac:dyDescent="0.25">
      <c r="B336" s="49" t="s">
        <v>423</v>
      </c>
      <c r="C336" s="51" t="s">
        <v>67</v>
      </c>
      <c r="D336" s="50">
        <v>8.1127804074912397</v>
      </c>
      <c r="E336" s="50">
        <v>16.576189057886474</v>
      </c>
      <c r="F336" s="50">
        <v>1.5769944341372899</v>
      </c>
      <c r="G336" s="170">
        <v>1.76579925650558</v>
      </c>
      <c r="H336" s="170">
        <v>1.49114631873253</v>
      </c>
      <c r="I336" s="170">
        <v>1.5902712815715501</v>
      </c>
      <c r="J336" s="170">
        <v>3.8862559241706101</v>
      </c>
      <c r="K336" s="170">
        <v>3.5542747358309299</v>
      </c>
      <c r="L336" s="170">
        <v>3.53287536800784</v>
      </c>
      <c r="M336" s="170">
        <v>4.2042042042041903</v>
      </c>
    </row>
    <row r="337" spans="2:13" ht="38.25" customHeight="1" x14ac:dyDescent="0.25">
      <c r="B337" s="49" t="s">
        <v>424</v>
      </c>
      <c r="C337" s="51" t="s">
        <v>67</v>
      </c>
      <c r="D337" s="50">
        <v>8.2855973813420594</v>
      </c>
      <c r="E337" s="50"/>
      <c r="F337" s="50">
        <v>1.57407407407407</v>
      </c>
      <c r="G337" s="170">
        <v>1.5769944341372899</v>
      </c>
      <c r="H337" s="170">
        <v>1.76579925650558</v>
      </c>
      <c r="I337" s="170">
        <v>1.49114631873253</v>
      </c>
      <c r="J337" s="170">
        <v>3.1132075471698002</v>
      </c>
      <c r="K337" s="170">
        <v>3.3492822966507099</v>
      </c>
      <c r="L337" s="170">
        <v>3.5156249999999898</v>
      </c>
      <c r="M337" s="170">
        <v>4.2914171656686504</v>
      </c>
    </row>
    <row r="338" spans="2:13" ht="38.25" customHeight="1" x14ac:dyDescent="0.25">
      <c r="B338" s="49" t="s">
        <v>425</v>
      </c>
      <c r="C338" s="51" t="s">
        <v>67</v>
      </c>
      <c r="D338" s="50">
        <v>8.6060902133203001</v>
      </c>
      <c r="E338" s="50"/>
      <c r="F338" s="50">
        <v>1.7543859649122799</v>
      </c>
      <c r="G338" s="170">
        <v>1.57407407407407</v>
      </c>
      <c r="H338" s="170">
        <v>1.5769944341372899</v>
      </c>
      <c r="I338" s="170">
        <v>1.76579925650558</v>
      </c>
      <c r="J338" s="170">
        <v>2.2556390977443499</v>
      </c>
      <c r="K338" s="170">
        <v>3.1428571428571401</v>
      </c>
      <c r="L338" s="170">
        <v>3.7037037037037099</v>
      </c>
      <c r="M338" s="170">
        <v>4.2701092353525203</v>
      </c>
    </row>
    <row r="339" spans="2:13" ht="38.25" customHeight="1" x14ac:dyDescent="0.25">
      <c r="B339" s="49" t="s">
        <v>426</v>
      </c>
      <c r="C339" s="51" t="s">
        <v>67</v>
      </c>
      <c r="D339" s="50">
        <v>8.8897893030794197</v>
      </c>
      <c r="E339" s="50">
        <v>13.818140520118277</v>
      </c>
      <c r="F339" s="50">
        <v>1.4719411223551</v>
      </c>
      <c r="G339" s="170">
        <v>1.7543859649122799</v>
      </c>
      <c r="H339" s="170">
        <v>1.57407407407407</v>
      </c>
      <c r="I339" s="170">
        <v>1.5769944341372899</v>
      </c>
      <c r="J339" s="170">
        <v>1.5902712815715501</v>
      </c>
      <c r="K339" s="170">
        <v>3.22886989553656</v>
      </c>
      <c r="L339" s="170">
        <v>3.68574199806014</v>
      </c>
      <c r="M339" s="170">
        <v>4.2574257425742497</v>
      </c>
    </row>
    <row r="340" spans="2:13" ht="38.25" customHeight="1" x14ac:dyDescent="0.25">
      <c r="B340" s="49" t="s">
        <v>427</v>
      </c>
      <c r="C340" s="51" t="s">
        <v>67</v>
      </c>
      <c r="D340" s="50">
        <v>9.0200984744531407</v>
      </c>
      <c r="E340" s="50"/>
      <c r="F340" s="50">
        <v>1.28440366972477</v>
      </c>
      <c r="G340" s="170">
        <v>1.4719411223551</v>
      </c>
      <c r="H340" s="170">
        <v>1.7543859649122799</v>
      </c>
      <c r="I340" s="170">
        <v>1.57407407407407</v>
      </c>
      <c r="J340" s="170">
        <v>1.49114631873253</v>
      </c>
      <c r="K340" s="170">
        <v>3.5137701804368402</v>
      </c>
      <c r="L340" s="170">
        <v>3.7717601547388702</v>
      </c>
      <c r="M340" s="170">
        <v>4.0513833992094801</v>
      </c>
    </row>
    <row r="341" spans="2:13" ht="38.25" customHeight="1" x14ac:dyDescent="0.25">
      <c r="B341" s="49" t="s">
        <v>428</v>
      </c>
      <c r="C341" s="51" t="s">
        <v>67</v>
      </c>
      <c r="D341" s="50">
        <v>9.4659122828136901</v>
      </c>
      <c r="E341" s="50"/>
      <c r="F341" s="50">
        <v>1.0978956999085101</v>
      </c>
      <c r="G341" s="170">
        <v>1.28440366972477</v>
      </c>
      <c r="H341" s="170">
        <v>1.4719411223551</v>
      </c>
      <c r="I341" s="170">
        <v>1.7543859649122799</v>
      </c>
      <c r="J341" s="170">
        <v>1.76579925650558</v>
      </c>
      <c r="K341" s="170">
        <v>3.7986704653371302</v>
      </c>
      <c r="L341" s="170">
        <v>3.7608486017357601</v>
      </c>
      <c r="M341" s="170">
        <v>3.9486673247778801</v>
      </c>
    </row>
    <row r="342" spans="2:13" ht="38.25" customHeight="1" x14ac:dyDescent="0.25">
      <c r="B342" s="49" t="s">
        <v>429</v>
      </c>
      <c r="C342" s="51" t="s">
        <v>430</v>
      </c>
      <c r="D342" s="50">
        <v>9.6638823388353803</v>
      </c>
      <c r="E342" s="50">
        <v>13.08163413219946</v>
      </c>
      <c r="F342" s="50">
        <v>1.4598540145985399</v>
      </c>
      <c r="G342" s="170">
        <v>1.0978956999085101</v>
      </c>
      <c r="H342" s="170">
        <v>1.28440366972477</v>
      </c>
      <c r="I342" s="170">
        <v>1.4719411223551</v>
      </c>
      <c r="J342" s="170">
        <v>1.5769944341372899</v>
      </c>
      <c r="K342" s="170">
        <v>3.8862559241706101</v>
      </c>
      <c r="L342" s="170">
        <v>3.5542747358309299</v>
      </c>
      <c r="M342" s="170">
        <v>3.53287536800784</v>
      </c>
    </row>
    <row r="343" spans="2:13" ht="38.25" customHeight="1" x14ac:dyDescent="0.25">
      <c r="B343" s="49" t="s">
        <v>431</v>
      </c>
      <c r="C343" s="51" t="s">
        <v>67</v>
      </c>
      <c r="D343" s="50">
        <v>9.3358271319988795</v>
      </c>
      <c r="E343" s="50"/>
      <c r="F343" s="50">
        <v>2.1043000914913002</v>
      </c>
      <c r="G343" s="170">
        <v>1.4598540145985399</v>
      </c>
      <c r="H343" s="170">
        <v>1.0978956999085101</v>
      </c>
      <c r="I343" s="170">
        <v>1.28440366972477</v>
      </c>
      <c r="J343" s="170">
        <v>1.57407407407407</v>
      </c>
      <c r="K343" s="170">
        <v>3.1132075471698002</v>
      </c>
      <c r="L343" s="170">
        <v>3.3492822966507099</v>
      </c>
      <c r="M343" s="170">
        <v>3.5156249999999898</v>
      </c>
    </row>
    <row r="344" spans="2:13" ht="38.25" customHeight="1" x14ac:dyDescent="0.25">
      <c r="B344" s="49" t="s">
        <v>432</v>
      </c>
      <c r="C344" s="51" t="s">
        <v>67</v>
      </c>
      <c r="D344" s="50">
        <v>8.7086968536575693</v>
      </c>
      <c r="E344" s="50"/>
      <c r="F344" s="50">
        <v>3.0330882352941102</v>
      </c>
      <c r="G344" s="170">
        <v>2.1043000914913002</v>
      </c>
      <c r="H344" s="170">
        <v>1.4598540145985399</v>
      </c>
      <c r="I344" s="170">
        <v>1.0978956999085101</v>
      </c>
      <c r="J344" s="170">
        <v>1.7543859649122799</v>
      </c>
      <c r="K344" s="170">
        <v>2.2556390977443499</v>
      </c>
      <c r="L344" s="170">
        <v>3.1428571428571401</v>
      </c>
      <c r="M344" s="170">
        <v>3.7037037037037099</v>
      </c>
    </row>
    <row r="345" spans="2:13" ht="38.25" customHeight="1" x14ac:dyDescent="0.25">
      <c r="B345" s="49" t="s">
        <v>433</v>
      </c>
      <c r="C345" s="51" t="s">
        <v>67</v>
      </c>
      <c r="D345" s="50">
        <v>8.2062710141527706</v>
      </c>
      <c r="E345" s="50">
        <v>12.137185100728434</v>
      </c>
      <c r="F345" s="50">
        <v>3.7753222836095799</v>
      </c>
      <c r="G345" s="170">
        <v>3.0330882352941102</v>
      </c>
      <c r="H345" s="170">
        <v>2.1043000914913002</v>
      </c>
      <c r="I345" s="170">
        <v>1.4598540145985399</v>
      </c>
      <c r="J345" s="170">
        <v>1.4719411223551</v>
      </c>
      <c r="K345" s="170">
        <v>1.5902712815715501</v>
      </c>
      <c r="L345" s="170">
        <v>3.22886989553656</v>
      </c>
      <c r="M345" s="170">
        <v>3.68574199806014</v>
      </c>
    </row>
    <row r="346" spans="2:13" ht="38.25" customHeight="1" x14ac:dyDescent="0.25">
      <c r="B346" s="49" t="s">
        <v>434</v>
      </c>
      <c r="C346" s="51" t="s">
        <v>67</v>
      </c>
      <c r="D346" s="50">
        <v>7.27715877437325</v>
      </c>
      <c r="E346" s="50"/>
      <c r="F346" s="50">
        <v>3.8567493112947502</v>
      </c>
      <c r="G346" s="170">
        <v>3.7753222836095799</v>
      </c>
      <c r="H346" s="170">
        <v>3.0330882352941102</v>
      </c>
      <c r="I346" s="170">
        <v>2.1043000914913002</v>
      </c>
      <c r="J346" s="170">
        <v>1.28440366972477</v>
      </c>
      <c r="K346" s="170">
        <v>1.49114631873253</v>
      </c>
      <c r="L346" s="170">
        <v>3.5137701804368402</v>
      </c>
      <c r="M346" s="170">
        <v>3.7717601547388702</v>
      </c>
    </row>
    <row r="347" spans="2:13" ht="38.25" customHeight="1" x14ac:dyDescent="0.25">
      <c r="B347" s="49" t="s">
        <v>435</v>
      </c>
      <c r="C347" s="51" t="s">
        <v>67</v>
      </c>
      <c r="D347" s="50">
        <v>6.5105566218809896</v>
      </c>
      <c r="E347" s="50"/>
      <c r="F347" s="50">
        <v>3.6529680365296802</v>
      </c>
      <c r="G347" s="170">
        <v>3.8567493112947502</v>
      </c>
      <c r="H347" s="170">
        <v>3.7753222836095799</v>
      </c>
      <c r="I347" s="170">
        <v>3.0330882352941102</v>
      </c>
      <c r="J347" s="170">
        <v>1.0978956999085101</v>
      </c>
      <c r="K347" s="170">
        <v>1.76579925650558</v>
      </c>
      <c r="L347" s="170">
        <v>3.7986704653371302</v>
      </c>
      <c r="M347" s="170">
        <v>3.7608486017357601</v>
      </c>
    </row>
    <row r="348" spans="2:13" ht="38.25" customHeight="1" x14ac:dyDescent="0.25">
      <c r="B348" s="49" t="s">
        <v>436</v>
      </c>
      <c r="C348" s="51" t="s">
        <v>67</v>
      </c>
      <c r="D348" s="50">
        <v>5.8021777202467097</v>
      </c>
      <c r="E348" s="50">
        <v>10.585450363806778</v>
      </c>
      <c r="F348" s="50">
        <v>3.9269406392694002</v>
      </c>
      <c r="G348" s="170">
        <v>3.6529680365296802</v>
      </c>
      <c r="H348" s="170">
        <v>3.8567493112947502</v>
      </c>
      <c r="I348" s="170">
        <v>3.7753222836095799</v>
      </c>
      <c r="J348" s="170">
        <v>1.4598540145985399</v>
      </c>
      <c r="K348" s="170">
        <v>1.5769944341372899</v>
      </c>
      <c r="L348" s="170">
        <v>3.8862559241706101</v>
      </c>
      <c r="M348" s="170">
        <v>3.5542747358309299</v>
      </c>
    </row>
    <row r="349" spans="2:13" ht="38.25" customHeight="1" x14ac:dyDescent="0.25">
      <c r="B349" s="49" t="s">
        <v>437</v>
      </c>
      <c r="C349" s="51" t="s">
        <v>67</v>
      </c>
      <c r="D349" s="50">
        <v>5.3542414509729701</v>
      </c>
      <c r="E349" s="50"/>
      <c r="F349" s="50">
        <v>4.2844120328167703</v>
      </c>
      <c r="G349" s="170">
        <v>3.9269406392694002</v>
      </c>
      <c r="H349" s="170">
        <v>3.6529680365296802</v>
      </c>
      <c r="I349" s="170">
        <v>3.8567493112947502</v>
      </c>
      <c r="J349" s="170">
        <v>2.1043000914913002</v>
      </c>
      <c r="K349" s="170">
        <v>1.57407407407407</v>
      </c>
      <c r="L349" s="170">
        <v>3.1132075471698002</v>
      </c>
      <c r="M349" s="170">
        <v>3.3492822966507099</v>
      </c>
    </row>
    <row r="350" spans="2:13" ht="38.25" customHeight="1" x14ac:dyDescent="0.25">
      <c r="B350" s="49" t="s">
        <v>438</v>
      </c>
      <c r="C350" s="51" t="s">
        <v>67</v>
      </c>
      <c r="D350" s="50">
        <v>4.9366519229327404</v>
      </c>
      <c r="E350" s="50"/>
      <c r="F350" s="50">
        <v>4.3557168784028999</v>
      </c>
      <c r="G350" s="170">
        <v>4.2844120328167703</v>
      </c>
      <c r="H350" s="170">
        <v>3.9269406392694002</v>
      </c>
      <c r="I350" s="170">
        <v>3.6529680365296802</v>
      </c>
      <c r="J350" s="170">
        <v>3.0330882352941102</v>
      </c>
      <c r="K350" s="170">
        <v>1.7543859649122799</v>
      </c>
      <c r="L350" s="170">
        <v>2.2556390977443499</v>
      </c>
      <c r="M350" s="170">
        <v>3.1428571428571401</v>
      </c>
    </row>
    <row r="351" spans="2:13" ht="38.25" customHeight="1" x14ac:dyDescent="0.25">
      <c r="B351" s="49" t="s">
        <v>439</v>
      </c>
      <c r="C351" s="51" t="s">
        <v>67</v>
      </c>
      <c r="D351" s="50">
        <v>4.74064151224231</v>
      </c>
      <c r="E351" s="50">
        <v>9.7921515598227415</v>
      </c>
      <c r="F351" s="50">
        <v>4.53309156844968</v>
      </c>
      <c r="G351" s="170">
        <v>4.3557168784028999</v>
      </c>
      <c r="H351" s="170">
        <v>4.2844120328167703</v>
      </c>
      <c r="I351" s="170">
        <v>3.9269406392694002</v>
      </c>
      <c r="J351" s="170">
        <v>3.7753222836095799</v>
      </c>
      <c r="K351" s="170">
        <v>1.4719411223551</v>
      </c>
      <c r="L351" s="170">
        <v>1.5902712815715501</v>
      </c>
      <c r="M351" s="170">
        <v>3.22886989553656</v>
      </c>
    </row>
    <row r="352" spans="2:13" ht="38.25" customHeight="1" x14ac:dyDescent="0.25">
      <c r="B352" s="49" t="s">
        <v>440</v>
      </c>
      <c r="C352" s="51" t="s">
        <v>67</v>
      </c>
      <c r="D352" s="50">
        <v>4.35345944545218</v>
      </c>
      <c r="E352" s="50"/>
      <c r="F352" s="50">
        <v>4.5289855072463698</v>
      </c>
      <c r="G352" s="170">
        <v>4.53309156844968</v>
      </c>
      <c r="H352" s="170">
        <v>4.3557168784028999</v>
      </c>
      <c r="I352" s="170">
        <v>4.2844120328167703</v>
      </c>
      <c r="J352" s="170">
        <v>3.8567493112947502</v>
      </c>
      <c r="K352" s="170">
        <v>1.28440366972477</v>
      </c>
      <c r="L352" s="170">
        <v>1.49114631873253</v>
      </c>
      <c r="M352" s="170">
        <v>3.5137701804368402</v>
      </c>
    </row>
    <row r="353" spans="2:13" ht="38.25" customHeight="1" x14ac:dyDescent="0.25">
      <c r="B353" s="49" t="s">
        <v>441</v>
      </c>
      <c r="C353" s="51" t="s">
        <v>67</v>
      </c>
      <c r="D353" s="50">
        <v>3.60703812316715</v>
      </c>
      <c r="E353" s="50"/>
      <c r="F353" s="50">
        <v>4.4343891402714899</v>
      </c>
      <c r="G353" s="170">
        <v>4.5289855072463698</v>
      </c>
      <c r="H353" s="170">
        <v>4.53309156844968</v>
      </c>
      <c r="I353" s="170">
        <v>4.3557168784028999</v>
      </c>
      <c r="J353" s="170">
        <v>3.6529680365296802</v>
      </c>
      <c r="K353" s="170">
        <v>1.0978956999085101</v>
      </c>
      <c r="L353" s="170">
        <v>1.76579925650558</v>
      </c>
      <c r="M353" s="170">
        <v>3.7986704653371302</v>
      </c>
    </row>
    <row r="354" spans="2:13" ht="38.25" customHeight="1" x14ac:dyDescent="0.25">
      <c r="B354" s="49" t="s">
        <v>442</v>
      </c>
      <c r="C354" s="51" t="s">
        <v>443</v>
      </c>
      <c r="D354" s="50">
        <v>3.77200335289186</v>
      </c>
      <c r="E354" s="50">
        <v>10.719029128633514</v>
      </c>
      <c r="F354" s="50">
        <v>4.0467625899280497</v>
      </c>
      <c r="G354" s="170">
        <v>4.4343891402714899</v>
      </c>
      <c r="H354" s="170">
        <v>4.5289855072463698</v>
      </c>
      <c r="I354" s="170">
        <v>4.53309156844968</v>
      </c>
      <c r="J354" s="170">
        <v>3.9269406392694002</v>
      </c>
      <c r="K354" s="170">
        <v>1.4598540145985399</v>
      </c>
      <c r="L354" s="170">
        <v>1.5769944341372899</v>
      </c>
      <c r="M354" s="170">
        <v>3.8862559241706101</v>
      </c>
    </row>
    <row r="355" spans="2:13" ht="38.25" customHeight="1" x14ac:dyDescent="0.25">
      <c r="B355" s="49" t="s">
        <v>444</v>
      </c>
      <c r="C355" s="51" t="s">
        <v>67</v>
      </c>
      <c r="D355" s="50">
        <v>4.4731574158325698</v>
      </c>
      <c r="E355" s="50"/>
      <c r="F355" s="50">
        <v>3.9426523297490998</v>
      </c>
      <c r="G355" s="170">
        <v>4.0467625899280497</v>
      </c>
      <c r="H355" s="170">
        <v>4.4343891402714899</v>
      </c>
      <c r="I355" s="170">
        <v>4.5289855072463698</v>
      </c>
      <c r="J355" s="170">
        <v>4.2844120328167703</v>
      </c>
      <c r="K355" s="170">
        <v>2.1043000914913002</v>
      </c>
      <c r="L355" s="170">
        <v>1.57407407407407</v>
      </c>
      <c r="M355" s="170">
        <v>3.1132075471698002</v>
      </c>
    </row>
    <row r="356" spans="2:13" ht="38.25" customHeight="1" x14ac:dyDescent="0.25">
      <c r="B356" s="49" t="s">
        <v>445</v>
      </c>
      <c r="C356" s="51" t="s">
        <v>67</v>
      </c>
      <c r="D356" s="50">
        <v>4.9751243781094496</v>
      </c>
      <c r="E356" s="50"/>
      <c r="F356" s="50">
        <v>3.9250669045495101</v>
      </c>
      <c r="G356" s="170">
        <v>3.9426523297490998</v>
      </c>
      <c r="H356" s="170">
        <v>4.0467625899280497</v>
      </c>
      <c r="I356" s="170">
        <v>4.4343891402714899</v>
      </c>
      <c r="J356" s="170">
        <v>4.3557168784028999</v>
      </c>
      <c r="K356" s="170">
        <v>3.0330882352941102</v>
      </c>
      <c r="L356" s="170">
        <v>1.7543859649122799</v>
      </c>
      <c r="M356" s="170">
        <v>2.2556390977443499</v>
      </c>
    </row>
    <row r="357" spans="2:13" ht="38.25" customHeight="1" x14ac:dyDescent="0.25">
      <c r="B357" s="49" t="s">
        <v>446</v>
      </c>
      <c r="C357" s="51" t="s">
        <v>67</v>
      </c>
      <c r="D357" s="50">
        <v>5.1667449506810703</v>
      </c>
      <c r="E357" s="50">
        <v>10.321760397974101</v>
      </c>
      <c r="F357" s="50">
        <v>3.9041703637976801</v>
      </c>
      <c r="G357" s="170">
        <v>3.9250669045495101</v>
      </c>
      <c r="H357" s="170">
        <v>3.9426523297490998</v>
      </c>
      <c r="I357" s="170">
        <v>4.0467625899280497</v>
      </c>
      <c r="J357" s="170">
        <v>4.53309156844968</v>
      </c>
      <c r="K357" s="170">
        <v>3.7753222836095799</v>
      </c>
      <c r="L357" s="170">
        <v>1.4719411223551</v>
      </c>
      <c r="M357" s="170">
        <v>1.5902712815715501</v>
      </c>
    </row>
    <row r="358" spans="2:13" ht="38.25" customHeight="1" x14ac:dyDescent="0.25">
      <c r="B358" s="49" t="s">
        <v>447</v>
      </c>
      <c r="C358" s="51" t="s">
        <v>67</v>
      </c>
      <c r="D358" s="50">
        <v>5.5212953947131096</v>
      </c>
      <c r="E358" s="50"/>
      <c r="F358" s="50">
        <v>3.89036251105217</v>
      </c>
      <c r="G358" s="170">
        <v>3.9041703637976801</v>
      </c>
      <c r="H358" s="170">
        <v>3.9250669045495101</v>
      </c>
      <c r="I358" s="170">
        <v>3.9426523297490998</v>
      </c>
      <c r="J358" s="170">
        <v>4.5289855072463698</v>
      </c>
      <c r="K358" s="170">
        <v>3.8567493112947502</v>
      </c>
      <c r="L358" s="170">
        <v>1.28440366972477</v>
      </c>
      <c r="M358" s="170">
        <v>1.49114631873253</v>
      </c>
    </row>
    <row r="359" spans="2:13" ht="38.25" customHeight="1" x14ac:dyDescent="0.25">
      <c r="B359" s="49" t="s">
        <v>448</v>
      </c>
      <c r="C359" s="51" t="s">
        <v>67</v>
      </c>
      <c r="D359" s="50">
        <v>5.9035536653932104</v>
      </c>
      <c r="E359" s="50"/>
      <c r="F359" s="50">
        <v>3.9647577092511002</v>
      </c>
      <c r="G359" s="170">
        <v>3.89036251105217</v>
      </c>
      <c r="H359" s="170">
        <v>3.9041703637976801</v>
      </c>
      <c r="I359" s="170">
        <v>3.9250669045495101</v>
      </c>
      <c r="J359" s="170">
        <v>4.4343891402714899</v>
      </c>
      <c r="K359" s="170">
        <v>3.6529680365296802</v>
      </c>
      <c r="L359" s="170">
        <v>1.0978956999085101</v>
      </c>
      <c r="M359" s="170">
        <v>1.76579925650558</v>
      </c>
    </row>
    <row r="360" spans="2:13" ht="38.25" customHeight="1" x14ac:dyDescent="0.25">
      <c r="B360" s="49" t="s">
        <v>449</v>
      </c>
      <c r="C360" s="51" t="s">
        <v>67</v>
      </c>
      <c r="D360" s="50">
        <v>6.05253688377113</v>
      </c>
      <c r="E360" s="50">
        <v>10.718140882968264</v>
      </c>
      <c r="F360" s="50">
        <v>4.1300527240773297</v>
      </c>
      <c r="G360" s="170">
        <v>3.9647577092511002</v>
      </c>
      <c r="H360" s="170">
        <v>3.89036251105217</v>
      </c>
      <c r="I360" s="170">
        <v>3.9041703637976801</v>
      </c>
      <c r="J360" s="170">
        <v>4.0467625899280497</v>
      </c>
      <c r="K360" s="170">
        <v>3.9269406392694002</v>
      </c>
      <c r="L360" s="170">
        <v>1.4598540145985399</v>
      </c>
      <c r="M360" s="170">
        <v>1.5769944341372899</v>
      </c>
    </row>
    <row r="361" spans="2:13" ht="38.25" customHeight="1" x14ac:dyDescent="0.25">
      <c r="B361" s="49" t="s">
        <v>450</v>
      </c>
      <c r="C361" s="51" t="s">
        <v>67</v>
      </c>
      <c r="D361" s="50">
        <v>5.8747579083279602</v>
      </c>
      <c r="E361" s="50"/>
      <c r="F361" s="50">
        <v>4.0209790209790102</v>
      </c>
      <c r="G361" s="170">
        <v>4.1300527240773297</v>
      </c>
      <c r="H361" s="170">
        <v>3.9647577092511002</v>
      </c>
      <c r="I361" s="170">
        <v>3.89036251105217</v>
      </c>
      <c r="J361" s="170">
        <v>3.9426523297490998</v>
      </c>
      <c r="K361" s="170">
        <v>4.2844120328167703</v>
      </c>
      <c r="L361" s="170">
        <v>2.1043000914913002</v>
      </c>
      <c r="M361" s="170">
        <v>1.57407407407407</v>
      </c>
    </row>
    <row r="362" spans="2:13" ht="38.25" customHeight="1" x14ac:dyDescent="0.25">
      <c r="B362" s="49" t="s">
        <v>451</v>
      </c>
      <c r="C362" s="51" t="s">
        <v>67</v>
      </c>
      <c r="D362" s="50">
        <v>5.6224325772459398</v>
      </c>
      <c r="E362" s="50"/>
      <c r="F362" s="50">
        <v>4.1739130434782501</v>
      </c>
      <c r="G362" s="170">
        <v>4.0209790209790102</v>
      </c>
      <c r="H362" s="170">
        <v>4.1300527240773297</v>
      </c>
      <c r="I362" s="170">
        <v>3.9647577092511002</v>
      </c>
      <c r="J362" s="170">
        <v>3.9250669045495101</v>
      </c>
      <c r="K362" s="170">
        <v>4.3557168784028999</v>
      </c>
      <c r="L362" s="170">
        <v>3.0330882352941102</v>
      </c>
      <c r="M362" s="170">
        <v>1.7543859649122799</v>
      </c>
    </row>
    <row r="363" spans="2:13" ht="38.25" customHeight="1" x14ac:dyDescent="0.25">
      <c r="B363" s="49" t="s">
        <v>452</v>
      </c>
      <c r="C363" s="51" t="s">
        <v>67</v>
      </c>
      <c r="D363" s="50">
        <v>5.3467386670456101</v>
      </c>
      <c r="E363" s="50">
        <v>10.390896959553238</v>
      </c>
      <c r="F363" s="50">
        <v>4.24978317432784</v>
      </c>
      <c r="G363" s="170">
        <v>4.1739130434782501</v>
      </c>
      <c r="H363" s="170">
        <v>4.0209790209790102</v>
      </c>
      <c r="I363" s="170">
        <v>4.1300527240773297</v>
      </c>
      <c r="J363" s="170">
        <v>3.9041703637976801</v>
      </c>
      <c r="K363" s="170">
        <v>4.53309156844968</v>
      </c>
      <c r="L363" s="170">
        <v>3.7753222836095799</v>
      </c>
      <c r="M363" s="170">
        <v>1.4719411223551</v>
      </c>
    </row>
    <row r="364" spans="2:13" ht="38.25" customHeight="1" x14ac:dyDescent="0.25">
      <c r="B364" s="49" t="s">
        <v>453</v>
      </c>
      <c r="C364" s="51" t="s">
        <v>67</v>
      </c>
      <c r="D364" s="50">
        <v>5.7220901770193899</v>
      </c>
      <c r="E364" s="50"/>
      <c r="F364" s="50">
        <v>4.2461005199306596</v>
      </c>
      <c r="G364" s="170">
        <v>4.24978317432784</v>
      </c>
      <c r="H364" s="170">
        <v>4.1739130434782501</v>
      </c>
      <c r="I364" s="170">
        <v>4.0209790209790102</v>
      </c>
      <c r="J364" s="170">
        <v>3.89036251105217</v>
      </c>
      <c r="K364" s="170">
        <v>4.5289855072463698</v>
      </c>
      <c r="L364" s="170">
        <v>3.8567493112947502</v>
      </c>
      <c r="M364" s="170">
        <v>1.28440366972477</v>
      </c>
    </row>
    <row r="365" spans="2:13" ht="38.25" customHeight="1" x14ac:dyDescent="0.25">
      <c r="B365" s="49" t="s">
        <v>454</v>
      </c>
      <c r="C365" s="51" t="s">
        <v>67</v>
      </c>
      <c r="D365" s="50">
        <v>5.72459666006226</v>
      </c>
      <c r="E365" s="50"/>
      <c r="F365" s="50">
        <v>4.4194107452339599</v>
      </c>
      <c r="G365" s="170">
        <v>4.2461005199306596</v>
      </c>
      <c r="H365" s="170">
        <v>4.24978317432784</v>
      </c>
      <c r="I365" s="170">
        <v>4.1739130434782501</v>
      </c>
      <c r="J365" s="170">
        <v>3.9647577092511002</v>
      </c>
      <c r="K365" s="170">
        <v>4.4343891402714899</v>
      </c>
      <c r="L365" s="170">
        <v>3.6529680365296802</v>
      </c>
      <c r="M365" s="170">
        <v>1.0978956999085101</v>
      </c>
    </row>
    <row r="366" spans="2:13" ht="38.25" customHeight="1" x14ac:dyDescent="0.25">
      <c r="B366" s="49" t="s">
        <v>455</v>
      </c>
      <c r="C366" s="51" t="s">
        <v>456</v>
      </c>
      <c r="D366" s="50">
        <v>5.0677811336657896</v>
      </c>
      <c r="E366" s="50">
        <v>10.184595210309256</v>
      </c>
      <c r="F366" s="50">
        <v>4.6672428694900496</v>
      </c>
      <c r="G366" s="170">
        <v>4.4194107452339599</v>
      </c>
      <c r="H366" s="170">
        <v>4.2461005199306596</v>
      </c>
      <c r="I366" s="170">
        <v>4.24978317432784</v>
      </c>
      <c r="J366" s="170">
        <v>4.1300527240773297</v>
      </c>
      <c r="K366" s="170">
        <v>4.0467625899280497</v>
      </c>
      <c r="L366" s="170">
        <v>3.9269406392694002</v>
      </c>
      <c r="M366" s="170">
        <v>1.4598540145985399</v>
      </c>
    </row>
    <row r="367" spans="2:13" ht="38.25" customHeight="1" x14ac:dyDescent="0.25">
      <c r="B367" s="49" t="s">
        <v>457</v>
      </c>
      <c r="C367" s="51" t="s">
        <v>67</v>
      </c>
      <c r="D367" s="50">
        <v>4.2433110367892803</v>
      </c>
      <c r="E367" s="50"/>
      <c r="F367" s="50">
        <v>4.8275862068965401</v>
      </c>
      <c r="G367" s="170">
        <v>4.6672428694900496</v>
      </c>
      <c r="H367" s="170">
        <v>4.4194107452339599</v>
      </c>
      <c r="I367" s="170">
        <v>4.2461005199306596</v>
      </c>
      <c r="J367" s="170">
        <v>4.0209790209790102</v>
      </c>
      <c r="K367" s="170">
        <v>3.9426523297490998</v>
      </c>
      <c r="L367" s="170">
        <v>4.2844120328167703</v>
      </c>
      <c r="M367" s="170">
        <v>2.1043000914913002</v>
      </c>
    </row>
    <row r="368" spans="2:13" ht="38.25" customHeight="1" x14ac:dyDescent="0.25">
      <c r="B368" s="49" t="s">
        <v>458</v>
      </c>
      <c r="C368" s="51" t="s">
        <v>67</v>
      </c>
      <c r="D368" s="50">
        <v>3.7707129760957501</v>
      </c>
      <c r="E368" s="50"/>
      <c r="F368" s="50">
        <v>4.9785407725321802</v>
      </c>
      <c r="G368" s="170">
        <v>4.8275862068965401</v>
      </c>
      <c r="H368" s="170">
        <v>4.6672428694900496</v>
      </c>
      <c r="I368" s="170">
        <v>4.4194107452339599</v>
      </c>
      <c r="J368" s="170">
        <v>4.1739130434782501</v>
      </c>
      <c r="K368" s="170">
        <v>3.9250669045495101</v>
      </c>
      <c r="L368" s="170">
        <v>4.3557168784028999</v>
      </c>
      <c r="M368" s="170">
        <v>3.0330882352941102</v>
      </c>
    </row>
    <row r="369" spans="2:13" ht="38.25" customHeight="1" x14ac:dyDescent="0.25">
      <c r="B369" s="49" t="s">
        <v>459</v>
      </c>
      <c r="C369" s="51" t="s">
        <v>67</v>
      </c>
      <c r="D369" s="50">
        <v>3.27412649878036</v>
      </c>
      <c r="E369" s="50">
        <v>9.9019255346875727</v>
      </c>
      <c r="F369" s="50">
        <v>5.1238257899231403</v>
      </c>
      <c r="G369" s="170">
        <v>4.9785407725321802</v>
      </c>
      <c r="H369" s="170">
        <v>4.8275862068965401</v>
      </c>
      <c r="I369" s="170">
        <v>4.6672428694900496</v>
      </c>
      <c r="J369" s="170">
        <v>4.24978317432784</v>
      </c>
      <c r="K369" s="170">
        <v>3.9041703637976801</v>
      </c>
      <c r="L369" s="170">
        <v>4.53309156844968</v>
      </c>
      <c r="M369" s="170">
        <v>3.7753222836095799</v>
      </c>
    </row>
    <row r="370" spans="2:13" ht="38.25" customHeight="1" x14ac:dyDescent="0.25">
      <c r="B370" s="49" t="s">
        <v>460</v>
      </c>
      <c r="C370" s="51" t="s">
        <v>67</v>
      </c>
      <c r="D370" s="50">
        <v>2.9254955570745</v>
      </c>
      <c r="E370" s="50"/>
      <c r="F370" s="50">
        <v>5.3617021276595702</v>
      </c>
      <c r="G370" s="170">
        <v>5.1238257899231403</v>
      </c>
      <c r="H370" s="170">
        <v>4.9785407725321802</v>
      </c>
      <c r="I370" s="170">
        <v>4.8275862068965401</v>
      </c>
      <c r="J370" s="170">
        <v>4.2461005199306596</v>
      </c>
      <c r="K370" s="170">
        <v>3.89036251105217</v>
      </c>
      <c r="L370" s="170">
        <v>4.5289855072463698</v>
      </c>
      <c r="M370" s="170">
        <v>3.8567493112947502</v>
      </c>
    </row>
    <row r="371" spans="2:13" ht="38.25" customHeight="1" x14ac:dyDescent="0.25">
      <c r="B371" s="49" t="s">
        <v>461</v>
      </c>
      <c r="C371" s="51" t="s">
        <v>67</v>
      </c>
      <c r="D371" s="50">
        <v>3.0458753062891302</v>
      </c>
      <c r="E371" s="50"/>
      <c r="F371" s="50">
        <v>5.1694915254237204</v>
      </c>
      <c r="G371" s="170">
        <v>5.3617021276595702</v>
      </c>
      <c r="H371" s="170">
        <v>5.1238257899231403</v>
      </c>
      <c r="I371" s="170">
        <v>4.9785407725321802</v>
      </c>
      <c r="J371" s="170">
        <v>4.4194107452339599</v>
      </c>
      <c r="K371" s="170">
        <v>3.9647577092511002</v>
      </c>
      <c r="L371" s="170">
        <v>4.4343891402714899</v>
      </c>
      <c r="M371" s="170">
        <v>3.6529680365296802</v>
      </c>
    </row>
    <row r="372" spans="2:13" ht="38.25" customHeight="1" x14ac:dyDescent="0.25">
      <c r="B372" s="49" t="s">
        <v>462</v>
      </c>
      <c r="C372" s="51" t="s">
        <v>67</v>
      </c>
      <c r="D372" s="50">
        <v>3.5694896851248701</v>
      </c>
      <c r="E372" s="50">
        <v>9.808994986132797</v>
      </c>
      <c r="F372" s="50">
        <v>4.9789029535865001</v>
      </c>
      <c r="G372" s="170">
        <v>5.1694915254237204</v>
      </c>
      <c r="H372" s="170">
        <v>5.3617021276595702</v>
      </c>
      <c r="I372" s="170">
        <v>5.1238257899231403</v>
      </c>
      <c r="J372" s="170">
        <v>4.6672428694900496</v>
      </c>
      <c r="K372" s="170">
        <v>4.1300527240773297</v>
      </c>
      <c r="L372" s="170">
        <v>4.0467625899280497</v>
      </c>
      <c r="M372" s="170">
        <v>3.9269406392694002</v>
      </c>
    </row>
    <row r="373" spans="2:13" ht="38.25" customHeight="1" x14ac:dyDescent="0.25">
      <c r="B373" s="49" t="s">
        <v>463</v>
      </c>
      <c r="C373" s="51" t="s">
        <v>67</v>
      </c>
      <c r="D373" s="50">
        <v>4.1463414634146298</v>
      </c>
      <c r="E373" s="50"/>
      <c r="F373" s="50">
        <v>4.7058823529411704</v>
      </c>
      <c r="G373" s="170">
        <v>4.9789029535865001</v>
      </c>
      <c r="H373" s="170">
        <v>5.1694915254237204</v>
      </c>
      <c r="I373" s="170">
        <v>5.3617021276595702</v>
      </c>
      <c r="J373" s="170">
        <v>4.8275862068965401</v>
      </c>
      <c r="K373" s="170">
        <v>4.0209790209790102</v>
      </c>
      <c r="L373" s="170">
        <v>3.9426523297490998</v>
      </c>
      <c r="M373" s="170">
        <v>4.2844120328167703</v>
      </c>
    </row>
    <row r="374" spans="2:13" ht="38.25" customHeight="1" x14ac:dyDescent="0.25">
      <c r="B374" s="49" t="s">
        <v>464</v>
      </c>
      <c r="C374" s="51" t="s">
        <v>67</v>
      </c>
      <c r="D374" s="50">
        <v>4.5858838648584603</v>
      </c>
      <c r="E374" s="50"/>
      <c r="F374" s="50">
        <v>4.3405676126878099</v>
      </c>
      <c r="G374" s="170">
        <v>4.7058823529411704</v>
      </c>
      <c r="H374" s="170">
        <v>4.9789029535865001</v>
      </c>
      <c r="I374" s="170">
        <v>5.1694915254237204</v>
      </c>
      <c r="J374" s="170">
        <v>4.9785407725321802</v>
      </c>
      <c r="K374" s="170">
        <v>4.1739130434782501</v>
      </c>
      <c r="L374" s="170">
        <v>3.9250669045495101</v>
      </c>
      <c r="M374" s="170">
        <v>4.3557168784028999</v>
      </c>
    </row>
    <row r="375" spans="2:13" ht="38.25" customHeight="1" x14ac:dyDescent="0.25">
      <c r="B375" s="49" t="s">
        <v>465</v>
      </c>
      <c r="C375" s="51" t="s">
        <v>67</v>
      </c>
      <c r="D375" s="50">
        <v>5.0180420193572202</v>
      </c>
      <c r="E375" s="50">
        <v>10.006064688018739</v>
      </c>
      <c r="F375" s="50">
        <v>4.49251247920132</v>
      </c>
      <c r="G375" s="170">
        <v>4.3405676126878099</v>
      </c>
      <c r="H375" s="170">
        <v>4.7058823529411704</v>
      </c>
      <c r="I375" s="170">
        <v>4.9789029535865001</v>
      </c>
      <c r="J375" s="170">
        <v>5.1238257899231403</v>
      </c>
      <c r="K375" s="170">
        <v>4.24978317432784</v>
      </c>
      <c r="L375" s="170">
        <v>3.9041703637976801</v>
      </c>
      <c r="M375" s="170">
        <v>4.53309156844968</v>
      </c>
    </row>
    <row r="376" spans="2:13" ht="38.25" customHeight="1" x14ac:dyDescent="0.25">
      <c r="B376" s="49" t="s">
        <v>466</v>
      </c>
      <c r="C376" s="51" t="s">
        <v>67</v>
      </c>
      <c r="D376" s="50">
        <v>5.1372391114690403</v>
      </c>
      <c r="E376" s="50"/>
      <c r="F376" s="50">
        <v>4.6550290939318399</v>
      </c>
      <c r="G376" s="170">
        <v>4.49251247920132</v>
      </c>
      <c r="H376" s="170">
        <v>4.3405676126878099</v>
      </c>
      <c r="I376" s="170">
        <v>4.7058823529411704</v>
      </c>
      <c r="J376" s="170">
        <v>5.3617021276595702</v>
      </c>
      <c r="K376" s="170">
        <v>4.2461005199306596</v>
      </c>
      <c r="L376" s="170">
        <v>3.89036251105217</v>
      </c>
      <c r="M376" s="170">
        <v>4.5289855072463698</v>
      </c>
    </row>
    <row r="377" spans="2:13" ht="38.25" customHeight="1" x14ac:dyDescent="0.25">
      <c r="B377" s="49" t="s">
        <v>467</v>
      </c>
      <c r="C377" s="51" t="s">
        <v>67</v>
      </c>
      <c r="D377" s="50">
        <v>5.4982932869285897</v>
      </c>
      <c r="E377" s="50"/>
      <c r="F377" s="50">
        <v>4.6473029045643104</v>
      </c>
      <c r="G377" s="170">
        <v>4.6550290939318399</v>
      </c>
      <c r="H377" s="170">
        <v>4.49251247920132</v>
      </c>
      <c r="I377" s="170">
        <v>4.3405676126878099</v>
      </c>
      <c r="J377" s="170">
        <v>5.1694915254237204</v>
      </c>
      <c r="K377" s="170">
        <v>4.4194107452339599</v>
      </c>
      <c r="L377" s="170">
        <v>3.9647577092511002</v>
      </c>
      <c r="M377" s="170">
        <v>4.4343891402714899</v>
      </c>
    </row>
    <row r="378" spans="2:13" ht="38.25" customHeight="1" x14ac:dyDescent="0.25">
      <c r="B378" s="49" t="s">
        <v>468</v>
      </c>
      <c r="C378" s="51" t="s">
        <v>469</v>
      </c>
      <c r="D378" s="50">
        <v>5.85285957816627</v>
      </c>
      <c r="E378" s="50">
        <v>11.348835308719989</v>
      </c>
      <c r="F378" s="50">
        <v>5.2023121387283302</v>
      </c>
      <c r="G378" s="170">
        <v>4.6473029045643104</v>
      </c>
      <c r="H378" s="170">
        <v>4.6550290939318399</v>
      </c>
      <c r="I378" s="170">
        <v>4.49251247920132</v>
      </c>
      <c r="J378" s="170">
        <v>4.9789029535865001</v>
      </c>
      <c r="K378" s="170">
        <v>4.6672428694900496</v>
      </c>
      <c r="L378" s="170">
        <v>4.1300527240773297</v>
      </c>
      <c r="M378" s="170">
        <v>4.0467625899280497</v>
      </c>
    </row>
    <row r="379" spans="2:13" ht="38.25" customHeight="1" x14ac:dyDescent="0.25">
      <c r="B379" s="49" t="s">
        <v>470</v>
      </c>
      <c r="C379" s="51" t="s">
        <v>67</v>
      </c>
      <c r="D379" s="50">
        <v>6.2495822471759901</v>
      </c>
      <c r="E379" s="50"/>
      <c r="F379" s="50">
        <v>5.2631578947368398</v>
      </c>
      <c r="G379" s="170">
        <v>5.2023121387283302</v>
      </c>
      <c r="H379" s="170">
        <v>4.6473029045643104</v>
      </c>
      <c r="I379" s="170">
        <v>4.6550290939318399</v>
      </c>
      <c r="J379" s="170">
        <v>4.7058823529411704</v>
      </c>
      <c r="K379" s="170">
        <v>4.8275862068965401</v>
      </c>
      <c r="L379" s="170">
        <v>4.0209790209790102</v>
      </c>
      <c r="M379" s="170">
        <v>3.9426523297490998</v>
      </c>
    </row>
    <row r="380" spans="2:13" ht="38.25" customHeight="1" x14ac:dyDescent="0.25">
      <c r="B380" s="49" t="s">
        <v>471</v>
      </c>
      <c r="C380" s="51" t="s">
        <v>67</v>
      </c>
      <c r="D380" s="50">
        <v>6.3473013968063503</v>
      </c>
      <c r="E380" s="50"/>
      <c r="F380" s="50">
        <v>5.2330335241209998</v>
      </c>
      <c r="G380" s="170">
        <v>5.2631578947368398</v>
      </c>
      <c r="H380" s="170">
        <v>5.2023121387283302</v>
      </c>
      <c r="I380" s="170">
        <v>4.6473029045643104</v>
      </c>
      <c r="J380" s="170">
        <v>4.3405676126878099</v>
      </c>
      <c r="K380" s="170">
        <v>4.9785407725321802</v>
      </c>
      <c r="L380" s="170">
        <v>4.1739130434782501</v>
      </c>
      <c r="M380" s="170">
        <v>3.9250669045495101</v>
      </c>
    </row>
    <row r="381" spans="2:13" ht="38.25" customHeight="1" x14ac:dyDescent="0.25">
      <c r="B381" s="49" t="s">
        <v>472</v>
      </c>
      <c r="C381" s="51" t="s">
        <v>67</v>
      </c>
      <c r="D381" s="50">
        <v>6.5069860279440999</v>
      </c>
      <c r="E381" s="50">
        <v>12.280016271876049</v>
      </c>
      <c r="F381" s="50">
        <v>4.7116165718927796</v>
      </c>
      <c r="G381" s="170">
        <v>5.2330335241209998</v>
      </c>
      <c r="H381" s="170">
        <v>5.2631578947368398</v>
      </c>
      <c r="I381" s="170">
        <v>5.2023121387283302</v>
      </c>
      <c r="J381" s="170">
        <v>4.49251247920132</v>
      </c>
      <c r="K381" s="170">
        <v>5.1238257899231403</v>
      </c>
      <c r="L381" s="170">
        <v>4.24978317432784</v>
      </c>
      <c r="M381" s="170">
        <v>3.9041703637976801</v>
      </c>
    </row>
    <row r="382" spans="2:13" ht="38.25" customHeight="1" x14ac:dyDescent="0.25">
      <c r="B382" s="49" t="s">
        <v>473</v>
      </c>
      <c r="C382" s="51" t="s">
        <v>67</v>
      </c>
      <c r="D382" s="50">
        <v>6.2757338291937801</v>
      </c>
      <c r="E382" s="50"/>
      <c r="F382" s="50">
        <v>4.3618739903069397</v>
      </c>
      <c r="G382" s="170">
        <v>4.7116165718927796</v>
      </c>
      <c r="H382" s="170">
        <v>5.2330335241209998</v>
      </c>
      <c r="I382" s="170">
        <v>5.2631578947368398</v>
      </c>
      <c r="J382" s="170">
        <v>4.6550290939318399</v>
      </c>
      <c r="K382" s="170">
        <v>5.3617021276595702</v>
      </c>
      <c r="L382" s="170">
        <v>4.2461005199306596</v>
      </c>
      <c r="M382" s="170">
        <v>3.89036251105217</v>
      </c>
    </row>
    <row r="383" spans="2:13" ht="38.25" customHeight="1" x14ac:dyDescent="0.25">
      <c r="B383" s="49" t="s">
        <v>474</v>
      </c>
      <c r="C383" s="51" t="s">
        <v>67</v>
      </c>
      <c r="D383" s="50">
        <v>6.1362660589847602</v>
      </c>
      <c r="E383" s="50"/>
      <c r="F383" s="50">
        <v>4.6736502820306303</v>
      </c>
      <c r="G383" s="170">
        <v>4.3618739903069397</v>
      </c>
      <c r="H383" s="170">
        <v>4.7116165718927796</v>
      </c>
      <c r="I383" s="170">
        <v>5.2330335241209998</v>
      </c>
      <c r="J383" s="170">
        <v>4.6473029045643104</v>
      </c>
      <c r="K383" s="170">
        <v>5.1694915254237204</v>
      </c>
      <c r="L383" s="170">
        <v>4.4194107452339599</v>
      </c>
      <c r="M383" s="170">
        <v>3.9647577092511002</v>
      </c>
    </row>
    <row r="384" spans="2:13" ht="38.25" customHeight="1" x14ac:dyDescent="0.25">
      <c r="B384" s="49" t="s">
        <v>475</v>
      </c>
      <c r="C384" s="51" t="s">
        <v>67</v>
      </c>
      <c r="D384" s="50">
        <v>5.6381863451710101</v>
      </c>
      <c r="E384" s="50">
        <v>13.154543364301711</v>
      </c>
      <c r="F384" s="50">
        <v>4.8231511254019201</v>
      </c>
      <c r="G384" s="170">
        <v>4.6736502820306303</v>
      </c>
      <c r="H384" s="170">
        <v>4.3618739903069397</v>
      </c>
      <c r="I384" s="170">
        <v>4.7116165718927796</v>
      </c>
      <c r="J384" s="170">
        <v>5.2023121387283302</v>
      </c>
      <c r="K384" s="170">
        <v>4.9789029535865001</v>
      </c>
      <c r="L384" s="170">
        <v>4.6672428694900496</v>
      </c>
      <c r="M384" s="170">
        <v>4.1300527240773297</v>
      </c>
    </row>
    <row r="385" spans="2:13" ht="38.25" customHeight="1" x14ac:dyDescent="0.25">
      <c r="B385" s="49" t="s">
        <v>476</v>
      </c>
      <c r="C385" s="51" t="s">
        <v>67</v>
      </c>
      <c r="D385" s="50">
        <v>5.45147020556856</v>
      </c>
      <c r="E385" s="50"/>
      <c r="F385" s="50">
        <v>5.61797752808988</v>
      </c>
      <c r="G385" s="170">
        <v>4.8231511254019201</v>
      </c>
      <c r="H385" s="170">
        <v>4.6736502820306303</v>
      </c>
      <c r="I385" s="170">
        <v>4.3618739903069397</v>
      </c>
      <c r="J385" s="170">
        <v>5.2631578947368398</v>
      </c>
      <c r="K385" s="170">
        <v>4.7058823529411704</v>
      </c>
      <c r="L385" s="170">
        <v>4.8275862068965401</v>
      </c>
      <c r="M385" s="170">
        <v>4.0209790209790102</v>
      </c>
    </row>
    <row r="386" spans="2:13" ht="38.25" customHeight="1" x14ac:dyDescent="0.25">
      <c r="B386" s="49" t="s">
        <v>477</v>
      </c>
      <c r="C386" s="51" t="s">
        <v>67</v>
      </c>
      <c r="D386" s="50">
        <v>5.2417138237671699</v>
      </c>
      <c r="E386" s="50"/>
      <c r="F386" s="50">
        <v>6.1599999999999904</v>
      </c>
      <c r="G386" s="170">
        <v>5.61797752808988</v>
      </c>
      <c r="H386" s="170">
        <v>4.8231511254019201</v>
      </c>
      <c r="I386" s="170">
        <v>4.6736502820306303</v>
      </c>
      <c r="J386" s="170">
        <v>5.2330335241209998</v>
      </c>
      <c r="K386" s="170">
        <v>4.3405676126878099</v>
      </c>
      <c r="L386" s="170">
        <v>4.9785407725321802</v>
      </c>
      <c r="M386" s="170">
        <v>4.1739130434782501</v>
      </c>
    </row>
    <row r="387" spans="2:13" ht="38.25" customHeight="1" x14ac:dyDescent="0.25">
      <c r="B387" s="49" t="s">
        <v>478</v>
      </c>
      <c r="C387" s="51" t="s">
        <v>67</v>
      </c>
      <c r="D387" s="50">
        <v>4.6626633698339903</v>
      </c>
      <c r="E387" s="50">
        <v>13.946049331627494</v>
      </c>
      <c r="F387" s="50">
        <v>6.2898089171974503</v>
      </c>
      <c r="G387" s="170">
        <v>6.1599999999999904</v>
      </c>
      <c r="H387" s="170">
        <v>5.61797752808988</v>
      </c>
      <c r="I387" s="170">
        <v>4.8231511254019201</v>
      </c>
      <c r="J387" s="170">
        <v>4.7116165718927796</v>
      </c>
      <c r="K387" s="170">
        <v>4.49251247920132</v>
      </c>
      <c r="L387" s="170">
        <v>5.1238257899231403</v>
      </c>
      <c r="M387" s="170">
        <v>4.24978317432784</v>
      </c>
    </row>
    <row r="388" spans="2:13" ht="38.25" customHeight="1" x14ac:dyDescent="0.25">
      <c r="B388" s="49" t="s">
        <v>479</v>
      </c>
      <c r="C388" s="51" t="s">
        <v>67</v>
      </c>
      <c r="D388" s="50">
        <v>4.12663964510259</v>
      </c>
      <c r="E388" s="50"/>
      <c r="F388" s="50">
        <v>6.2748212867355004</v>
      </c>
      <c r="G388" s="170">
        <v>6.2898089171974503</v>
      </c>
      <c r="H388" s="170">
        <v>6.1599999999999904</v>
      </c>
      <c r="I388" s="170">
        <v>5.61797752808988</v>
      </c>
      <c r="J388" s="170">
        <v>4.3618739903069397</v>
      </c>
      <c r="K388" s="170">
        <v>4.6550290939318399</v>
      </c>
      <c r="L388" s="170">
        <v>5.3617021276595702</v>
      </c>
      <c r="M388" s="170">
        <v>4.2461005199306596</v>
      </c>
    </row>
    <row r="389" spans="2:13" ht="38.25" customHeight="1" x14ac:dyDescent="0.25">
      <c r="B389" s="49" t="s">
        <v>480</v>
      </c>
      <c r="C389" s="51" t="s">
        <v>67</v>
      </c>
      <c r="D389" s="50">
        <v>3.7842981760507501</v>
      </c>
      <c r="E389" s="50"/>
      <c r="F389" s="50">
        <v>6.10626486915148</v>
      </c>
      <c r="G389" s="170">
        <v>6.2748212867355004</v>
      </c>
      <c r="H389" s="170">
        <v>6.2898089171974503</v>
      </c>
      <c r="I389" s="170">
        <v>6.1599999999999904</v>
      </c>
      <c r="J389" s="170">
        <v>4.6736502820306303</v>
      </c>
      <c r="K389" s="170">
        <v>4.6473029045643104</v>
      </c>
      <c r="L389" s="170">
        <v>5.1694915254237204</v>
      </c>
      <c r="M389" s="170">
        <v>4.4194107452339599</v>
      </c>
    </row>
    <row r="390" spans="2:13" ht="38.25" customHeight="1" x14ac:dyDescent="0.25">
      <c r="B390" s="49" t="s">
        <v>481</v>
      </c>
      <c r="C390" s="51" t="s">
        <v>482</v>
      </c>
      <c r="D390" s="50">
        <v>3.81773399014777</v>
      </c>
      <c r="E390" s="50">
        <v>13.539865227503132</v>
      </c>
      <c r="F390" s="50">
        <v>5.65149136577707</v>
      </c>
      <c r="G390" s="170">
        <v>6.10626486915148</v>
      </c>
      <c r="H390" s="170">
        <v>6.2748212867355004</v>
      </c>
      <c r="I390" s="170">
        <v>6.2898089171974503</v>
      </c>
      <c r="J390" s="170">
        <v>4.8231511254019201</v>
      </c>
      <c r="K390" s="170">
        <v>5.2023121387283302</v>
      </c>
      <c r="L390" s="170">
        <v>4.9789029535865001</v>
      </c>
      <c r="M390" s="170">
        <v>4.6672428694900496</v>
      </c>
    </row>
    <row r="391" spans="2:13" ht="38.25" customHeight="1" x14ac:dyDescent="0.25">
      <c r="B391" s="49" t="s">
        <v>483</v>
      </c>
      <c r="C391" s="51" t="s">
        <v>67</v>
      </c>
      <c r="D391" s="50">
        <v>3.9412430800201301</v>
      </c>
      <c r="E391" s="50"/>
      <c r="F391" s="50">
        <v>5.3125</v>
      </c>
      <c r="G391" s="170">
        <v>5.65149136577707</v>
      </c>
      <c r="H391" s="170">
        <v>6.10626486915148</v>
      </c>
      <c r="I391" s="170">
        <v>6.2748212867355004</v>
      </c>
      <c r="J391" s="170">
        <v>5.61797752808988</v>
      </c>
      <c r="K391" s="170">
        <v>5.2631578947368398</v>
      </c>
      <c r="L391" s="170">
        <v>4.7058823529411704</v>
      </c>
      <c r="M391" s="170">
        <v>4.8275862068965401</v>
      </c>
    </row>
    <row r="392" spans="2:13" ht="38.25" customHeight="1" x14ac:dyDescent="0.25">
      <c r="B392" s="49" t="s">
        <v>484</v>
      </c>
      <c r="C392" s="51" t="s">
        <v>67</v>
      </c>
      <c r="D392" s="50">
        <v>4.1315319268988402</v>
      </c>
      <c r="E392" s="50"/>
      <c r="F392" s="50">
        <v>4.8951048951049003</v>
      </c>
      <c r="G392" s="170">
        <v>5.3125</v>
      </c>
      <c r="H392" s="170">
        <v>5.65149136577707</v>
      </c>
      <c r="I392" s="170">
        <v>6.10626486915148</v>
      </c>
      <c r="J392" s="170">
        <v>6.1599999999999904</v>
      </c>
      <c r="K392" s="170">
        <v>5.2330335241209998</v>
      </c>
      <c r="L392" s="170">
        <v>4.3405676126878099</v>
      </c>
      <c r="M392" s="170">
        <v>4.9785407725321802</v>
      </c>
    </row>
    <row r="393" spans="2:13" ht="38.25" customHeight="1" x14ac:dyDescent="0.25">
      <c r="B393" s="49" t="s">
        <v>485</v>
      </c>
      <c r="C393" s="51" t="s">
        <v>67</v>
      </c>
      <c r="D393" s="50">
        <v>4.0854572713643202</v>
      </c>
      <c r="E393" s="50">
        <v>12.540230565114191</v>
      </c>
      <c r="F393" s="50">
        <v>4.8875096974398602</v>
      </c>
      <c r="G393" s="170">
        <v>4.8951048951049003</v>
      </c>
      <c r="H393" s="170">
        <v>5.3125</v>
      </c>
      <c r="I393" s="170">
        <v>5.65149136577707</v>
      </c>
      <c r="J393" s="170">
        <v>6.2898089171974503</v>
      </c>
      <c r="K393" s="170">
        <v>4.7116165718927796</v>
      </c>
      <c r="L393" s="170">
        <v>4.49251247920132</v>
      </c>
      <c r="M393" s="170">
        <v>5.1238257899231403</v>
      </c>
    </row>
    <row r="394" spans="2:13" ht="38.25" customHeight="1" x14ac:dyDescent="0.25">
      <c r="B394" s="49" t="s">
        <v>486</v>
      </c>
      <c r="C394" s="51" t="s">
        <v>67</v>
      </c>
      <c r="D394" s="50">
        <v>4.4491657814159797</v>
      </c>
      <c r="E394" s="50"/>
      <c r="F394" s="50">
        <v>4.95356037151703</v>
      </c>
      <c r="G394" s="170">
        <v>4.8875096974398602</v>
      </c>
      <c r="H394" s="170">
        <v>4.8951048951049003</v>
      </c>
      <c r="I394" s="170">
        <v>5.3125</v>
      </c>
      <c r="J394" s="170">
        <v>6.2748212867355004</v>
      </c>
      <c r="K394" s="170">
        <v>4.3618739903069397</v>
      </c>
      <c r="L394" s="170">
        <v>4.6550290939318399</v>
      </c>
      <c r="M394" s="170">
        <v>5.3617021276595702</v>
      </c>
    </row>
    <row r="395" spans="2:13" ht="38.25" customHeight="1" x14ac:dyDescent="0.25">
      <c r="B395" s="49" t="s">
        <v>487</v>
      </c>
      <c r="C395" s="51" t="s">
        <v>67</v>
      </c>
      <c r="D395" s="50">
        <v>4.3003391729159599</v>
      </c>
      <c r="E395" s="50"/>
      <c r="F395" s="50">
        <v>4.6959199384141597</v>
      </c>
      <c r="G395" s="170">
        <v>4.95356037151703</v>
      </c>
      <c r="H395" s="170">
        <v>4.8875096974398602</v>
      </c>
      <c r="I395" s="170">
        <v>4.8951048951049003</v>
      </c>
      <c r="J395" s="170">
        <v>6.10626486915148</v>
      </c>
      <c r="K395" s="170">
        <v>4.6736502820306303</v>
      </c>
      <c r="L395" s="170">
        <v>4.6473029045643104</v>
      </c>
      <c r="M395" s="170">
        <v>5.1694915254237204</v>
      </c>
    </row>
    <row r="396" spans="2:13" ht="38.25" customHeight="1" x14ac:dyDescent="0.25">
      <c r="B396" s="49" t="s">
        <v>488</v>
      </c>
      <c r="C396" s="51" t="s">
        <v>67</v>
      </c>
      <c r="D396" s="50">
        <v>4.0812529074275004</v>
      </c>
      <c r="E396" s="50">
        <v>13.360599484182323</v>
      </c>
      <c r="F396" s="50">
        <v>4.44785276073618</v>
      </c>
      <c r="G396" s="170">
        <v>4.6959199384141597</v>
      </c>
      <c r="H396" s="170">
        <v>4.95356037151703</v>
      </c>
      <c r="I396" s="170">
        <v>4.8875096974398602</v>
      </c>
      <c r="J396" s="170">
        <v>5.65149136577707</v>
      </c>
      <c r="K396" s="170">
        <v>4.8231511254019201</v>
      </c>
      <c r="L396" s="170">
        <v>5.2023121387283302</v>
      </c>
      <c r="M396" s="170">
        <v>4.9789029535865001</v>
      </c>
    </row>
    <row r="397" spans="2:13" ht="38.25" customHeight="1" x14ac:dyDescent="0.25">
      <c r="B397" s="49" t="s">
        <v>489</v>
      </c>
      <c r="C397" s="51" t="s">
        <v>67</v>
      </c>
      <c r="D397" s="50">
        <v>3.4855027760641502</v>
      </c>
      <c r="E397" s="50"/>
      <c r="F397" s="50">
        <v>3.7993920972644299</v>
      </c>
      <c r="G397" s="170">
        <v>4.44785276073618</v>
      </c>
      <c r="H397" s="170">
        <v>4.6959199384141597</v>
      </c>
      <c r="I397" s="170">
        <v>4.95356037151703</v>
      </c>
      <c r="J397" s="170">
        <v>5.3125</v>
      </c>
      <c r="K397" s="170">
        <v>5.61797752808988</v>
      </c>
      <c r="L397" s="170">
        <v>5.2631578947368398</v>
      </c>
      <c r="M397" s="170">
        <v>4.7058823529411704</v>
      </c>
    </row>
    <row r="398" spans="2:13" ht="38.25" customHeight="1" x14ac:dyDescent="0.25">
      <c r="B398" s="49" t="s">
        <v>490</v>
      </c>
      <c r="C398" s="51" t="s">
        <v>67</v>
      </c>
      <c r="D398" s="50">
        <v>3.0817919252750001</v>
      </c>
      <c r="E398" s="50"/>
      <c r="F398" s="50">
        <v>3.3911077618688701</v>
      </c>
      <c r="G398" s="170">
        <v>3.7993920972644299</v>
      </c>
      <c r="H398" s="170">
        <v>4.44785276073618</v>
      </c>
      <c r="I398" s="170">
        <v>4.6959199384141597</v>
      </c>
      <c r="J398" s="170">
        <v>4.8951048951049003</v>
      </c>
      <c r="K398" s="170">
        <v>6.1599999999999904</v>
      </c>
      <c r="L398" s="170">
        <v>5.2330335241209998</v>
      </c>
      <c r="M398" s="170">
        <v>4.3405676126878099</v>
      </c>
    </row>
    <row r="399" spans="2:13" ht="38.25" customHeight="1" x14ac:dyDescent="0.25">
      <c r="B399" s="49" t="s">
        <v>491</v>
      </c>
      <c r="C399" s="51" t="s">
        <v>67</v>
      </c>
      <c r="D399" s="50">
        <v>3.09268861411958</v>
      </c>
      <c r="E399" s="50">
        <v>12.983696007513032</v>
      </c>
      <c r="F399" s="50">
        <v>2.9213483146067398</v>
      </c>
      <c r="G399" s="170">
        <v>3.3911077618688701</v>
      </c>
      <c r="H399" s="170">
        <v>3.7993920972644299</v>
      </c>
      <c r="I399" s="170">
        <v>4.44785276073618</v>
      </c>
      <c r="J399" s="170">
        <v>4.8875096974398602</v>
      </c>
      <c r="K399" s="170">
        <v>6.2898089171974503</v>
      </c>
      <c r="L399" s="170">
        <v>4.7116165718927796</v>
      </c>
      <c r="M399" s="170">
        <v>4.49251247920132</v>
      </c>
    </row>
    <row r="400" spans="2:13" ht="38.25" customHeight="1" x14ac:dyDescent="0.25">
      <c r="B400" s="49" t="s">
        <v>492</v>
      </c>
      <c r="C400" s="51" t="s">
        <v>67</v>
      </c>
      <c r="D400" s="50">
        <v>3.15392631643474</v>
      </c>
      <c r="E400" s="50"/>
      <c r="F400" s="50">
        <v>2.9895366218236101</v>
      </c>
      <c r="G400" s="170">
        <v>2.9213483146067398</v>
      </c>
      <c r="H400" s="170">
        <v>3.3911077618688701</v>
      </c>
      <c r="I400" s="170">
        <v>3.7993920972644299</v>
      </c>
      <c r="J400" s="170">
        <v>4.95356037151703</v>
      </c>
      <c r="K400" s="170">
        <v>6.2748212867355004</v>
      </c>
      <c r="L400" s="170">
        <v>4.3618739903069397</v>
      </c>
      <c r="M400" s="170">
        <v>4.6550290939318399</v>
      </c>
    </row>
    <row r="401" spans="2:13" ht="38.25" customHeight="1" x14ac:dyDescent="0.25">
      <c r="B401" s="49" t="s">
        <v>493</v>
      </c>
      <c r="C401" s="51" t="s">
        <v>67</v>
      </c>
      <c r="D401" s="50">
        <v>3.0686472278256498</v>
      </c>
      <c r="E401" s="50"/>
      <c r="F401" s="50">
        <v>3.0642750373692</v>
      </c>
      <c r="G401" s="170">
        <v>2.9895366218236101</v>
      </c>
      <c r="H401" s="170">
        <v>2.9213483146067398</v>
      </c>
      <c r="I401" s="170">
        <v>3.3911077618688701</v>
      </c>
      <c r="J401" s="170">
        <v>4.6959199384141597</v>
      </c>
      <c r="K401" s="170">
        <v>6.10626486915148</v>
      </c>
      <c r="L401" s="170">
        <v>4.6736502820306303</v>
      </c>
      <c r="M401" s="170">
        <v>4.6473029045643104</v>
      </c>
    </row>
    <row r="402" spans="2:13" ht="38.25" customHeight="1" x14ac:dyDescent="0.25">
      <c r="B402" s="49" t="s">
        <v>494</v>
      </c>
      <c r="C402" s="51" t="s">
        <v>495</v>
      </c>
      <c r="D402" s="50">
        <v>2.8439334489156498</v>
      </c>
      <c r="E402" s="50">
        <v>12.007974168219974</v>
      </c>
      <c r="F402" s="50">
        <v>2.6002971768202001</v>
      </c>
      <c r="G402" s="170">
        <v>3.0642750373692</v>
      </c>
      <c r="H402" s="170">
        <v>2.9895366218236101</v>
      </c>
      <c r="I402" s="170">
        <v>2.9213483146067398</v>
      </c>
      <c r="J402" s="170">
        <v>4.44785276073618</v>
      </c>
      <c r="K402" s="170">
        <v>5.65149136577707</v>
      </c>
      <c r="L402" s="170">
        <v>4.8231511254019201</v>
      </c>
      <c r="M402" s="170">
        <v>5.2023121387283302</v>
      </c>
    </row>
    <row r="403" spans="2:13" ht="38.25" customHeight="1" x14ac:dyDescent="0.25">
      <c r="B403" s="49" t="s">
        <v>496</v>
      </c>
      <c r="C403" s="51" t="s">
        <v>67</v>
      </c>
      <c r="D403" s="50">
        <v>2.8899984869117801</v>
      </c>
      <c r="E403" s="50"/>
      <c r="F403" s="50">
        <v>2.8189910979228299</v>
      </c>
      <c r="G403" s="170">
        <v>2.6002971768202001</v>
      </c>
      <c r="H403" s="170">
        <v>3.0642750373692</v>
      </c>
      <c r="I403" s="170">
        <v>2.9895366218236101</v>
      </c>
      <c r="J403" s="170">
        <v>3.7993920972644299</v>
      </c>
      <c r="K403" s="170">
        <v>5.3125</v>
      </c>
      <c r="L403" s="170">
        <v>5.61797752808988</v>
      </c>
      <c r="M403" s="170">
        <v>5.2631578947368398</v>
      </c>
    </row>
    <row r="404" spans="2:13" ht="38.25" customHeight="1" x14ac:dyDescent="0.25">
      <c r="B404" s="49" t="s">
        <v>497</v>
      </c>
      <c r="C404" s="51" t="s">
        <v>67</v>
      </c>
      <c r="D404" s="50">
        <v>2.4684668412655402</v>
      </c>
      <c r="E404" s="50"/>
      <c r="F404" s="50">
        <v>3.18518518518519</v>
      </c>
      <c r="G404" s="170">
        <v>2.8189910979228299</v>
      </c>
      <c r="H404" s="170">
        <v>2.6002971768202001</v>
      </c>
      <c r="I404" s="170">
        <v>3.0642750373692</v>
      </c>
      <c r="J404" s="170">
        <v>3.3911077618688701</v>
      </c>
      <c r="K404" s="170">
        <v>4.8951048951049003</v>
      </c>
      <c r="L404" s="170">
        <v>6.1599999999999904</v>
      </c>
      <c r="M404" s="170">
        <v>5.2330335241209998</v>
      </c>
    </row>
    <row r="405" spans="2:13" ht="38.25" customHeight="1" x14ac:dyDescent="0.25">
      <c r="B405" s="49" t="s">
        <v>498</v>
      </c>
      <c r="C405" s="51" t="s">
        <v>67</v>
      </c>
      <c r="D405" s="50">
        <v>2.0195654783339201</v>
      </c>
      <c r="E405" s="50">
        <v>12.624915630013442</v>
      </c>
      <c r="F405" s="50">
        <v>3.1804733727810701</v>
      </c>
      <c r="G405" s="170">
        <v>3.18518518518519</v>
      </c>
      <c r="H405" s="170">
        <v>2.8189910979228299</v>
      </c>
      <c r="I405" s="170">
        <v>2.6002971768202001</v>
      </c>
      <c r="J405" s="170">
        <v>2.9213483146067398</v>
      </c>
      <c r="K405" s="170">
        <v>4.8875096974398602</v>
      </c>
      <c r="L405" s="170">
        <v>6.2898089171974503</v>
      </c>
      <c r="M405" s="170">
        <v>4.7116165718927796</v>
      </c>
    </row>
    <row r="406" spans="2:13" ht="38.25" customHeight="1" x14ac:dyDescent="0.25">
      <c r="B406" s="49" t="s">
        <v>499</v>
      </c>
      <c r="C406" s="51" t="s">
        <v>67</v>
      </c>
      <c r="D406" s="50">
        <v>1.66317678731677</v>
      </c>
      <c r="E406" s="50"/>
      <c r="F406" s="50">
        <v>3.0235988200589898</v>
      </c>
      <c r="G406" s="170">
        <v>3.1804733727810701</v>
      </c>
      <c r="H406" s="170">
        <v>3.18518518518519</v>
      </c>
      <c r="I406" s="170">
        <v>2.8189910979228299</v>
      </c>
      <c r="J406" s="170">
        <v>2.9895366218236101</v>
      </c>
      <c r="K406" s="170">
        <v>4.95356037151703</v>
      </c>
      <c r="L406" s="170">
        <v>6.2748212867355004</v>
      </c>
      <c r="M406" s="170">
        <v>4.3618739903069397</v>
      </c>
    </row>
    <row r="407" spans="2:13" ht="38.25" customHeight="1" x14ac:dyDescent="0.25">
      <c r="B407" s="49" t="s">
        <v>500</v>
      </c>
      <c r="C407" s="51" t="s">
        <v>67</v>
      </c>
      <c r="D407" s="50">
        <v>1.2381037620454001</v>
      </c>
      <c r="E407" s="50"/>
      <c r="F407" s="50">
        <v>3.0882352941176299</v>
      </c>
      <c r="G407" s="170">
        <v>3.0235988200589898</v>
      </c>
      <c r="H407" s="170">
        <v>3.1804733727810701</v>
      </c>
      <c r="I407" s="170">
        <v>3.18518518518519</v>
      </c>
      <c r="J407" s="170">
        <v>3.0642750373692</v>
      </c>
      <c r="K407" s="170">
        <v>4.6959199384141597</v>
      </c>
      <c r="L407" s="170">
        <v>6.10626486915148</v>
      </c>
      <c r="M407" s="170">
        <v>4.6736502820306303</v>
      </c>
    </row>
    <row r="408" spans="2:13" ht="38.25" customHeight="1" x14ac:dyDescent="0.25">
      <c r="B408" s="49" t="s">
        <v>501</v>
      </c>
      <c r="C408" s="51" t="s">
        <v>67</v>
      </c>
      <c r="D408" s="50">
        <v>1.12630732099759</v>
      </c>
      <c r="E408" s="50">
        <v>10.894542688558081</v>
      </c>
      <c r="F408" s="50">
        <v>3.1571218795888401</v>
      </c>
      <c r="G408" s="170">
        <v>3.0882352941176299</v>
      </c>
      <c r="H408" s="170">
        <v>3.0235988200589898</v>
      </c>
      <c r="I408" s="170">
        <v>3.1804733727810701</v>
      </c>
      <c r="J408" s="170">
        <v>2.6002971768202001</v>
      </c>
      <c r="K408" s="170">
        <v>4.44785276073618</v>
      </c>
      <c r="L408" s="170">
        <v>5.65149136577707</v>
      </c>
      <c r="M408" s="170">
        <v>4.8231511254019201</v>
      </c>
    </row>
    <row r="409" spans="2:13" ht="38.25" customHeight="1" x14ac:dyDescent="0.25">
      <c r="B409" s="49" t="s">
        <v>502</v>
      </c>
      <c r="C409" s="51" t="s">
        <v>67</v>
      </c>
      <c r="D409" s="50">
        <v>1.3055141579731799</v>
      </c>
      <c r="E409" s="50"/>
      <c r="F409" s="50">
        <v>3.1478770131771601</v>
      </c>
      <c r="G409" s="170">
        <v>3.1571218795888401</v>
      </c>
      <c r="H409" s="170">
        <v>3.0882352941176299</v>
      </c>
      <c r="I409" s="170">
        <v>3.0235988200589898</v>
      </c>
      <c r="J409" s="170">
        <v>2.8189910979228299</v>
      </c>
      <c r="K409" s="170">
        <v>3.7993920972644299</v>
      </c>
      <c r="L409" s="170">
        <v>5.3125</v>
      </c>
      <c r="M409" s="170">
        <v>5.61797752808988</v>
      </c>
    </row>
    <row r="410" spans="2:13" ht="38.25" customHeight="1" x14ac:dyDescent="0.25">
      <c r="B410" s="49" t="s">
        <v>503</v>
      </c>
      <c r="C410" s="51" t="s">
        <v>67</v>
      </c>
      <c r="D410" s="50">
        <v>1.6513159855733399</v>
      </c>
      <c r="E410" s="50"/>
      <c r="F410" s="50">
        <v>2.9883381924198398</v>
      </c>
      <c r="G410" s="170">
        <v>3.1478770131771601</v>
      </c>
      <c r="H410" s="170">
        <v>3.1571218795888401</v>
      </c>
      <c r="I410" s="170">
        <v>3.0882352941176299</v>
      </c>
      <c r="J410" s="170">
        <v>3.18518518518519</v>
      </c>
      <c r="K410" s="170">
        <v>3.3911077618688701</v>
      </c>
      <c r="L410" s="170">
        <v>4.8951048951049003</v>
      </c>
      <c r="M410" s="170">
        <v>6.1599999999999904</v>
      </c>
    </row>
    <row r="411" spans="2:13" ht="38.25" customHeight="1" x14ac:dyDescent="0.25">
      <c r="B411" s="49" t="s">
        <v>504</v>
      </c>
      <c r="C411" s="51" t="s">
        <v>67</v>
      </c>
      <c r="D411" s="50">
        <v>1.89577691140145</v>
      </c>
      <c r="E411" s="50">
        <v>9.8721939512291605</v>
      </c>
      <c r="F411" s="50">
        <v>3.2023289665211099</v>
      </c>
      <c r="G411" s="170">
        <v>2.9883381924198398</v>
      </c>
      <c r="H411" s="170">
        <v>3.1478770131771601</v>
      </c>
      <c r="I411" s="170">
        <v>3.1571218795888401</v>
      </c>
      <c r="J411" s="170">
        <v>3.1804733727810701</v>
      </c>
      <c r="K411" s="170">
        <v>2.9213483146067398</v>
      </c>
      <c r="L411" s="170">
        <v>4.8875096974398602</v>
      </c>
      <c r="M411" s="170">
        <v>6.2898089171974503</v>
      </c>
    </row>
    <row r="412" spans="2:13" ht="38.25" customHeight="1" x14ac:dyDescent="0.25">
      <c r="B412" s="49" t="s">
        <v>505</v>
      </c>
      <c r="C412" s="51" t="s">
        <v>67</v>
      </c>
      <c r="D412" s="50">
        <v>1.8125092853959199</v>
      </c>
      <c r="E412" s="50"/>
      <c r="F412" s="50">
        <v>3.0478955007256801</v>
      </c>
      <c r="G412" s="170">
        <v>3.2023289665211099</v>
      </c>
      <c r="H412" s="170">
        <v>2.9883381924198398</v>
      </c>
      <c r="I412" s="170">
        <v>3.1478770131771601</v>
      </c>
      <c r="J412" s="170">
        <v>3.0235988200589898</v>
      </c>
      <c r="K412" s="170">
        <v>2.9895366218236101</v>
      </c>
      <c r="L412" s="170">
        <v>4.95356037151703</v>
      </c>
      <c r="M412" s="170">
        <v>6.2748212867355004</v>
      </c>
    </row>
    <row r="413" spans="2:13" ht="38.25" customHeight="1" x14ac:dyDescent="0.25">
      <c r="B413" s="49" t="s">
        <v>506</v>
      </c>
      <c r="C413" s="51" t="s">
        <v>67</v>
      </c>
      <c r="D413" s="50">
        <v>1.5568471620900299</v>
      </c>
      <c r="E413" s="50"/>
      <c r="F413" s="50">
        <v>2.9006526468455398</v>
      </c>
      <c r="G413" s="170">
        <v>3.0478955007256801</v>
      </c>
      <c r="H413" s="170">
        <v>3.2023289665211099</v>
      </c>
      <c r="I413" s="170">
        <v>2.9883381924198398</v>
      </c>
      <c r="J413" s="170">
        <v>3.0882352941176299</v>
      </c>
      <c r="K413" s="170">
        <v>3.0642750373692</v>
      </c>
      <c r="L413" s="170">
        <v>4.6959199384141597</v>
      </c>
      <c r="M413" s="170">
        <v>6.10626486915148</v>
      </c>
    </row>
    <row r="414" spans="2:13" ht="38.25" customHeight="1" x14ac:dyDescent="0.25">
      <c r="B414" s="49" t="s">
        <v>507</v>
      </c>
      <c r="C414" s="51" t="s">
        <v>508</v>
      </c>
      <c r="D414" s="50">
        <v>1.12090382112859</v>
      </c>
      <c r="E414" s="50">
        <v>8.9993837097375913</v>
      </c>
      <c r="F414" s="50">
        <v>3.25850832729905</v>
      </c>
      <c r="G414" s="170">
        <v>2.9006526468455398</v>
      </c>
      <c r="H414" s="170">
        <v>3.0478955007256801</v>
      </c>
      <c r="I414" s="170">
        <v>3.2023289665211099</v>
      </c>
      <c r="J414" s="170">
        <v>3.1571218795888401</v>
      </c>
      <c r="K414" s="170">
        <v>2.6002971768202001</v>
      </c>
      <c r="L414" s="170">
        <v>4.44785276073618</v>
      </c>
      <c r="M414" s="170">
        <v>5.65149136577707</v>
      </c>
    </row>
    <row r="415" spans="2:13" ht="38.25" customHeight="1" x14ac:dyDescent="0.25">
      <c r="B415" s="49" t="s">
        <v>509</v>
      </c>
      <c r="C415" s="51" t="s">
        <v>67</v>
      </c>
      <c r="D415" s="50">
        <v>0.42647058823529399</v>
      </c>
      <c r="E415" s="50"/>
      <c r="F415" s="50">
        <v>3.2467532467532401</v>
      </c>
      <c r="G415" s="170">
        <v>3.25850832729905</v>
      </c>
      <c r="H415" s="170">
        <v>2.9006526468455398</v>
      </c>
      <c r="I415" s="170">
        <v>3.0478955007256801</v>
      </c>
      <c r="J415" s="170">
        <v>3.1478770131771601</v>
      </c>
      <c r="K415" s="170">
        <v>2.8189910979228299</v>
      </c>
      <c r="L415" s="170">
        <v>3.7993920972644299</v>
      </c>
      <c r="M415" s="170">
        <v>5.3125</v>
      </c>
    </row>
    <row r="416" spans="2:13" ht="38.25" customHeight="1" x14ac:dyDescent="0.25">
      <c r="B416" s="49" t="s">
        <v>510</v>
      </c>
      <c r="C416" s="51" t="s">
        <v>67</v>
      </c>
      <c r="D416" s="50">
        <v>0.229148917418247</v>
      </c>
      <c r="E416" s="50"/>
      <c r="F416" s="50">
        <v>3.08686288585784</v>
      </c>
      <c r="G416" s="170">
        <v>3.2467532467532401</v>
      </c>
      <c r="H416" s="170">
        <v>3.25850832729905</v>
      </c>
      <c r="I416" s="170">
        <v>2.9006526468455398</v>
      </c>
      <c r="J416" s="170">
        <v>2.9883381924198398</v>
      </c>
      <c r="K416" s="170">
        <v>3.18518518518519</v>
      </c>
      <c r="L416" s="170">
        <v>3.3911077618688701</v>
      </c>
      <c r="M416" s="170">
        <v>4.8951048951049003</v>
      </c>
    </row>
    <row r="417" spans="2:13" ht="38.25" customHeight="1" x14ac:dyDescent="0.25">
      <c r="B417" s="49" t="s">
        <v>511</v>
      </c>
      <c r="C417" s="51" t="s">
        <v>67</v>
      </c>
      <c r="D417" s="50">
        <v>0.341206577050927</v>
      </c>
      <c r="E417" s="50">
        <v>9.2177091322312386</v>
      </c>
      <c r="F417" s="50">
        <v>3.2258064516128999</v>
      </c>
      <c r="G417" s="170">
        <v>3.08686288585784</v>
      </c>
      <c r="H417" s="170">
        <v>3.2467532467532401</v>
      </c>
      <c r="I417" s="170">
        <v>3.25850832729905</v>
      </c>
      <c r="J417" s="170">
        <v>3.2023289665211099</v>
      </c>
      <c r="K417" s="170">
        <v>3.1804733727810701</v>
      </c>
      <c r="L417" s="170">
        <v>2.9213483146067398</v>
      </c>
      <c r="M417" s="170">
        <v>4.8875096974398602</v>
      </c>
    </row>
    <row r="418" spans="2:13" ht="38.25" customHeight="1" x14ac:dyDescent="0.25">
      <c r="B418" s="49" t="s">
        <v>512</v>
      </c>
      <c r="C418" s="51" t="s">
        <v>67</v>
      </c>
      <c r="D418" s="50">
        <v>1.1269346201377</v>
      </c>
      <c r="E418" s="50"/>
      <c r="F418" s="50">
        <v>3.2211882605583302</v>
      </c>
      <c r="G418" s="170">
        <v>3.2258064516128999</v>
      </c>
      <c r="H418" s="170">
        <v>3.08686288585784</v>
      </c>
      <c r="I418" s="170">
        <v>3.2467532467532401</v>
      </c>
      <c r="J418" s="170">
        <v>3.0478955007256801</v>
      </c>
      <c r="K418" s="170">
        <v>3.0235988200589898</v>
      </c>
      <c r="L418" s="170">
        <v>2.9895366218236101</v>
      </c>
      <c r="M418" s="170">
        <v>4.95356037151703</v>
      </c>
    </row>
    <row r="419" spans="2:13" ht="38.25" customHeight="1" x14ac:dyDescent="0.25">
      <c r="B419" s="49" t="s">
        <v>513</v>
      </c>
      <c r="C419" s="51" t="s">
        <v>67</v>
      </c>
      <c r="D419" s="50">
        <v>1.44397948959745</v>
      </c>
      <c r="E419" s="50"/>
      <c r="F419" s="50">
        <v>2.9957203994293899</v>
      </c>
      <c r="G419" s="170">
        <v>3.2211882605583302</v>
      </c>
      <c r="H419" s="170">
        <v>3.2258064516128999</v>
      </c>
      <c r="I419" s="170">
        <v>3.08686288585784</v>
      </c>
      <c r="J419" s="170">
        <v>2.9006526468455398</v>
      </c>
      <c r="K419" s="170">
        <v>3.0882352941176299</v>
      </c>
      <c r="L419" s="170">
        <v>3.0642750373692</v>
      </c>
      <c r="M419" s="170">
        <v>4.6959199384141597</v>
      </c>
    </row>
    <row r="420" spans="2:13" ht="38.25" customHeight="1" x14ac:dyDescent="0.25">
      <c r="B420" s="49" t="s">
        <v>514</v>
      </c>
      <c r="C420" s="51" t="s">
        <v>67</v>
      </c>
      <c r="D420" s="50">
        <v>1.41724859306402</v>
      </c>
      <c r="E420" s="50">
        <v>8.5338337817966305</v>
      </c>
      <c r="F420" s="50">
        <v>2.77580071174377</v>
      </c>
      <c r="G420" s="170">
        <v>2.9957203994293899</v>
      </c>
      <c r="H420" s="170">
        <v>3.2211882605583302</v>
      </c>
      <c r="I420" s="170">
        <v>3.2258064516128999</v>
      </c>
      <c r="J420" s="170">
        <v>3.25850832729905</v>
      </c>
      <c r="K420" s="170">
        <v>3.1571218795888401</v>
      </c>
      <c r="L420" s="170">
        <v>2.6002971768202001</v>
      </c>
      <c r="M420" s="170">
        <v>4.44785276073618</v>
      </c>
    </row>
    <row r="421" spans="2:13" ht="38.25" customHeight="1" x14ac:dyDescent="0.25">
      <c r="B421" s="49" t="s">
        <v>515</v>
      </c>
      <c r="C421" s="51" t="s">
        <v>67</v>
      </c>
      <c r="D421" s="50">
        <v>1.37989878780745</v>
      </c>
      <c r="E421" s="50"/>
      <c r="F421" s="50">
        <v>2.7679205110007099</v>
      </c>
      <c r="G421" s="170">
        <v>2.77580071174377</v>
      </c>
      <c r="H421" s="170">
        <v>2.9957203994293899</v>
      </c>
      <c r="I421" s="170">
        <v>3.2211882605583302</v>
      </c>
      <c r="J421" s="170">
        <v>3.2467532467532401</v>
      </c>
      <c r="K421" s="170">
        <v>3.1478770131771601</v>
      </c>
      <c r="L421" s="170">
        <v>2.8189910979228299</v>
      </c>
      <c r="M421" s="170">
        <v>3.7993920972644299</v>
      </c>
    </row>
    <row r="422" spans="2:13" ht="38.25" customHeight="1" x14ac:dyDescent="0.25">
      <c r="B422" s="49" t="s">
        <v>516</v>
      </c>
      <c r="C422" s="51" t="s">
        <v>67</v>
      </c>
      <c r="D422" s="50">
        <v>1.2286309122364401</v>
      </c>
      <c r="E422" s="50"/>
      <c r="F422" s="50">
        <v>2.6893135173389799</v>
      </c>
      <c r="G422" s="170">
        <v>2.7679205110007099</v>
      </c>
      <c r="H422" s="170">
        <v>2.77580071174377</v>
      </c>
      <c r="I422" s="170">
        <v>2.9957203994293899</v>
      </c>
      <c r="J422" s="170">
        <v>3.08686288585784</v>
      </c>
      <c r="K422" s="170">
        <v>2.9883381924198398</v>
      </c>
      <c r="L422" s="170">
        <v>3.18518518518519</v>
      </c>
      <c r="M422" s="170">
        <v>3.3911077618688701</v>
      </c>
    </row>
    <row r="423" spans="2:13" ht="38.25" customHeight="1" x14ac:dyDescent="0.25">
      <c r="B423" s="49" t="s">
        <v>517</v>
      </c>
      <c r="C423" s="51" t="s">
        <v>67</v>
      </c>
      <c r="D423" s="50">
        <v>0.96092061452186495</v>
      </c>
      <c r="E423" s="50">
        <v>8.5869577968350086</v>
      </c>
      <c r="F423" s="50">
        <v>2.7503526093088602</v>
      </c>
      <c r="G423" s="170">
        <v>2.6893135173389799</v>
      </c>
      <c r="H423" s="170">
        <v>2.7679205110007099</v>
      </c>
      <c r="I423" s="170">
        <v>2.77580071174377</v>
      </c>
      <c r="J423" s="170">
        <v>3.2258064516128999</v>
      </c>
      <c r="K423" s="170">
        <v>3.2023289665211099</v>
      </c>
      <c r="L423" s="170">
        <v>3.1804733727810701</v>
      </c>
      <c r="M423" s="170">
        <v>2.9213483146067398</v>
      </c>
    </row>
    <row r="424" spans="2:13" ht="38.25" customHeight="1" x14ac:dyDescent="0.25">
      <c r="B424" s="49" t="s">
        <v>518</v>
      </c>
      <c r="C424" s="51" t="s">
        <v>67</v>
      </c>
      <c r="D424" s="50">
        <v>1.2724354297387901</v>
      </c>
      <c r="E424" s="50"/>
      <c r="F424" s="50">
        <v>2.6760563380281699</v>
      </c>
      <c r="G424" s="170">
        <v>2.7503526093088602</v>
      </c>
      <c r="H424" s="170">
        <v>2.6893135173389799</v>
      </c>
      <c r="I424" s="170">
        <v>2.7679205110007099</v>
      </c>
      <c r="J424" s="170">
        <v>3.2211882605583302</v>
      </c>
      <c r="K424" s="170">
        <v>3.0478955007256801</v>
      </c>
      <c r="L424" s="170">
        <v>3.0235988200589898</v>
      </c>
      <c r="M424" s="170">
        <v>2.9895366218236101</v>
      </c>
    </row>
    <row r="425" spans="2:13" ht="38.25" customHeight="1" x14ac:dyDescent="0.25">
      <c r="B425" s="49" t="s">
        <v>519</v>
      </c>
      <c r="C425" s="51" t="s">
        <v>67</v>
      </c>
      <c r="D425" s="50">
        <v>1.45414196863959</v>
      </c>
      <c r="E425" s="50"/>
      <c r="F425" s="50">
        <v>2.74841437632135</v>
      </c>
      <c r="G425" s="170">
        <v>2.6760563380281699</v>
      </c>
      <c r="H425" s="170">
        <v>2.7503526093088602</v>
      </c>
      <c r="I425" s="170">
        <v>2.6893135173389799</v>
      </c>
      <c r="J425" s="170">
        <v>2.9957203994293899</v>
      </c>
      <c r="K425" s="170">
        <v>2.9006526468455398</v>
      </c>
      <c r="L425" s="170">
        <v>3.0882352941176299</v>
      </c>
      <c r="M425" s="170">
        <v>3.0642750373692</v>
      </c>
    </row>
    <row r="426" spans="2:13" ht="38.25" customHeight="1" x14ac:dyDescent="0.25">
      <c r="B426" s="49" t="s">
        <v>520</v>
      </c>
      <c r="C426" s="51" t="s">
        <v>521</v>
      </c>
      <c r="D426" s="50">
        <v>1.63200842326928</v>
      </c>
      <c r="E426" s="50">
        <v>8.1617414160706101</v>
      </c>
      <c r="F426" s="50">
        <v>2.5245441795231298</v>
      </c>
      <c r="G426" s="170">
        <v>2.74841437632135</v>
      </c>
      <c r="H426" s="170">
        <v>2.6760563380281699</v>
      </c>
      <c r="I426" s="170">
        <v>2.7503526093088602</v>
      </c>
      <c r="J426" s="170">
        <v>2.77580071174377</v>
      </c>
      <c r="K426" s="170">
        <v>3.25850832729905</v>
      </c>
      <c r="L426" s="170">
        <v>3.1571218795888401</v>
      </c>
      <c r="M426" s="170">
        <v>2.6002971768202001</v>
      </c>
    </row>
    <row r="427" spans="2:13" ht="38.25" customHeight="1" x14ac:dyDescent="0.25">
      <c r="B427" s="49" t="s">
        <v>522</v>
      </c>
      <c r="C427" s="51" t="s">
        <v>67</v>
      </c>
      <c r="D427" s="50">
        <v>1.79235612827646</v>
      </c>
      <c r="E427" s="50"/>
      <c r="F427" s="50">
        <v>2.5157232704402399</v>
      </c>
      <c r="G427" s="170">
        <v>2.5245441795231298</v>
      </c>
      <c r="H427" s="170">
        <v>2.74841437632135</v>
      </c>
      <c r="I427" s="170">
        <v>2.6760563380281699</v>
      </c>
      <c r="J427" s="170">
        <v>2.7679205110007099</v>
      </c>
      <c r="K427" s="170">
        <v>3.2467532467532401</v>
      </c>
      <c r="L427" s="170">
        <v>3.1478770131771601</v>
      </c>
      <c r="M427" s="170">
        <v>2.8189910979228299</v>
      </c>
    </row>
    <row r="428" spans="2:13" ht="38.25" customHeight="1" x14ac:dyDescent="0.25">
      <c r="B428" s="49" t="s">
        <v>523</v>
      </c>
      <c r="C428" s="51" t="s">
        <v>67</v>
      </c>
      <c r="D428" s="50">
        <v>2.0048656095201798</v>
      </c>
      <c r="E428" s="50"/>
      <c r="F428" s="50">
        <v>2.5069637883008302</v>
      </c>
      <c r="G428" s="170">
        <v>2.5157232704402399</v>
      </c>
      <c r="H428" s="170">
        <v>2.5245441795231298</v>
      </c>
      <c r="I428" s="170">
        <v>2.74841437632135</v>
      </c>
      <c r="J428" s="170">
        <v>2.6893135173389799</v>
      </c>
      <c r="K428" s="170">
        <v>3.08686288585784</v>
      </c>
      <c r="L428" s="170">
        <v>2.9883381924198398</v>
      </c>
      <c r="M428" s="170">
        <v>3.18518518518519</v>
      </c>
    </row>
    <row r="429" spans="2:13" ht="38.25" customHeight="1" x14ac:dyDescent="0.25">
      <c r="B429" s="49" t="s">
        <v>524</v>
      </c>
      <c r="C429" s="51" t="s">
        <v>67</v>
      </c>
      <c r="D429" s="50">
        <v>2.0520036349778601</v>
      </c>
      <c r="E429" s="50">
        <v>6.7521915463183175</v>
      </c>
      <c r="F429" s="50">
        <v>2.3611111111111098</v>
      </c>
      <c r="G429" s="170">
        <v>2.5069637883008302</v>
      </c>
      <c r="H429" s="170">
        <v>2.5157232704402399</v>
      </c>
      <c r="I429" s="170">
        <v>2.5245441795231298</v>
      </c>
      <c r="J429" s="170">
        <v>2.7503526093088602</v>
      </c>
      <c r="K429" s="170">
        <v>3.2258064516128999</v>
      </c>
      <c r="L429" s="170">
        <v>3.2023289665211099</v>
      </c>
      <c r="M429" s="170">
        <v>3.1804733727810701</v>
      </c>
    </row>
    <row r="430" spans="2:13" ht="38.25" customHeight="1" x14ac:dyDescent="0.25">
      <c r="B430" s="49" t="s">
        <v>525</v>
      </c>
      <c r="C430" s="51" t="s">
        <v>67</v>
      </c>
      <c r="D430" s="50">
        <v>1.56827373505193</v>
      </c>
      <c r="E430" s="50"/>
      <c r="F430" s="50">
        <v>2.28848821081831</v>
      </c>
      <c r="G430" s="170">
        <v>2.3611111111111098</v>
      </c>
      <c r="H430" s="170">
        <v>2.5069637883008302</v>
      </c>
      <c r="I430" s="170">
        <v>2.5157232704402399</v>
      </c>
      <c r="J430" s="170">
        <v>2.6760563380281699</v>
      </c>
      <c r="K430" s="170">
        <v>3.2211882605583302</v>
      </c>
      <c r="L430" s="170">
        <v>3.0478955007256801</v>
      </c>
      <c r="M430" s="170">
        <v>3.0235988200589898</v>
      </c>
    </row>
    <row r="431" spans="2:13" ht="38.25" customHeight="1" x14ac:dyDescent="0.25">
      <c r="B431" s="49" t="s">
        <v>526</v>
      </c>
      <c r="C431" s="51" t="s">
        <v>67</v>
      </c>
      <c r="D431" s="50">
        <v>1.0777364629328301</v>
      </c>
      <c r="E431" s="50"/>
      <c r="F431" s="50">
        <v>2.4930747922437599</v>
      </c>
      <c r="G431" s="170">
        <v>2.28848821081831</v>
      </c>
      <c r="H431" s="170">
        <v>2.3611111111111098</v>
      </c>
      <c r="I431" s="170">
        <v>2.5069637883008302</v>
      </c>
      <c r="J431" s="170">
        <v>2.74841437632135</v>
      </c>
      <c r="K431" s="170">
        <v>2.9957203994293899</v>
      </c>
      <c r="L431" s="170">
        <v>2.9006526468455398</v>
      </c>
      <c r="M431" s="170">
        <v>3.0882352941176299</v>
      </c>
    </row>
    <row r="432" spans="2:13" ht="38.25" customHeight="1" x14ac:dyDescent="0.25">
      <c r="B432" s="49" t="s">
        <v>527</v>
      </c>
      <c r="C432" s="51" t="s">
        <v>67</v>
      </c>
      <c r="D432" s="50">
        <v>1.3422428820453101</v>
      </c>
      <c r="E432" s="50">
        <v>6.3756477688145656</v>
      </c>
      <c r="F432" s="50">
        <v>2.7700831024930701</v>
      </c>
      <c r="G432" s="170">
        <v>2.4930747922437599</v>
      </c>
      <c r="H432" s="170">
        <v>2.28848821081831</v>
      </c>
      <c r="I432" s="170">
        <v>2.3611111111111098</v>
      </c>
      <c r="J432" s="170">
        <v>2.5245441795231298</v>
      </c>
      <c r="K432" s="170">
        <v>2.77580071174377</v>
      </c>
      <c r="L432" s="170">
        <v>3.25850832729905</v>
      </c>
      <c r="M432" s="170">
        <v>3.1571218795888401</v>
      </c>
    </row>
    <row r="433" spans="2:13" ht="38.25" customHeight="1" x14ac:dyDescent="0.25">
      <c r="B433" s="49" t="s">
        <v>528</v>
      </c>
      <c r="C433" s="51" t="s">
        <v>67</v>
      </c>
      <c r="D433" s="50">
        <v>1.1608671677743201</v>
      </c>
      <c r="E433" s="50"/>
      <c r="F433" s="50">
        <v>2.9005524861878298</v>
      </c>
      <c r="G433" s="170">
        <v>2.7700831024930701</v>
      </c>
      <c r="H433" s="170">
        <v>2.4930747922437599</v>
      </c>
      <c r="I433" s="170">
        <v>2.28848821081831</v>
      </c>
      <c r="J433" s="170">
        <v>2.5157232704402399</v>
      </c>
      <c r="K433" s="170">
        <v>2.7679205110007099</v>
      </c>
      <c r="L433" s="170">
        <v>3.2467532467532401</v>
      </c>
      <c r="M433" s="170">
        <v>3.1478770131771601</v>
      </c>
    </row>
    <row r="434" spans="2:13" ht="38.25" customHeight="1" x14ac:dyDescent="0.25">
      <c r="B434" s="49" t="s">
        <v>529</v>
      </c>
      <c r="C434" s="51" t="s">
        <v>67</v>
      </c>
      <c r="D434" s="50">
        <v>0.98198250391055197</v>
      </c>
      <c r="E434" s="50"/>
      <c r="F434" s="50">
        <v>2.9634734665747802</v>
      </c>
      <c r="G434" s="170">
        <v>2.9005524861878298</v>
      </c>
      <c r="H434" s="170">
        <v>2.7700831024930701</v>
      </c>
      <c r="I434" s="170">
        <v>2.4930747922437599</v>
      </c>
      <c r="J434" s="170">
        <v>2.5069637883008302</v>
      </c>
      <c r="K434" s="170">
        <v>2.6893135173389799</v>
      </c>
      <c r="L434" s="170">
        <v>3.08686288585784</v>
      </c>
      <c r="M434" s="170">
        <v>2.9883381924198398</v>
      </c>
    </row>
    <row r="435" spans="2:13" ht="38.25" customHeight="1" x14ac:dyDescent="0.25">
      <c r="B435" s="49" t="s">
        <v>530</v>
      </c>
      <c r="C435" s="51" t="s">
        <v>67</v>
      </c>
      <c r="D435" s="50">
        <v>0.79844938814477295</v>
      </c>
      <c r="E435" s="50">
        <v>5.830715391075266</v>
      </c>
      <c r="F435" s="50">
        <v>2.6080988332189499</v>
      </c>
      <c r="G435" s="170">
        <v>2.9634734665747802</v>
      </c>
      <c r="H435" s="170">
        <v>2.9005524861878298</v>
      </c>
      <c r="I435" s="170">
        <v>2.7700831024930701</v>
      </c>
      <c r="J435" s="170">
        <v>2.3611111111111098</v>
      </c>
      <c r="K435" s="170">
        <v>2.7503526093088602</v>
      </c>
      <c r="L435" s="170">
        <v>3.2258064516128999</v>
      </c>
      <c r="M435" s="170">
        <v>3.2023289665211099</v>
      </c>
    </row>
    <row r="436" spans="2:13" ht="38.25" customHeight="1" x14ac:dyDescent="0.25">
      <c r="B436" s="49" t="s">
        <v>531</v>
      </c>
      <c r="C436" s="51" t="s">
        <v>67</v>
      </c>
      <c r="D436" s="50">
        <v>0.49278118786201802</v>
      </c>
      <c r="E436" s="50"/>
      <c r="F436" s="50">
        <v>2.6748971193415398</v>
      </c>
      <c r="G436" s="170">
        <v>2.6080988332189499</v>
      </c>
      <c r="H436" s="170">
        <v>2.9634734665747802</v>
      </c>
      <c r="I436" s="170">
        <v>2.9005524861878298</v>
      </c>
      <c r="J436" s="170">
        <v>2.28848821081831</v>
      </c>
      <c r="K436" s="170">
        <v>2.6760563380281699</v>
      </c>
      <c r="L436" s="170">
        <v>3.2211882605583302</v>
      </c>
      <c r="M436" s="170">
        <v>3.0478955007256801</v>
      </c>
    </row>
    <row r="437" spans="2:13" ht="38.25" customHeight="1" x14ac:dyDescent="0.25">
      <c r="B437" s="49" t="s">
        <v>532</v>
      </c>
      <c r="C437" s="51" t="s">
        <v>67</v>
      </c>
      <c r="D437" s="50">
        <v>0.34249532306806901</v>
      </c>
      <c r="E437" s="50"/>
      <c r="F437" s="50">
        <v>2.6748971193415398</v>
      </c>
      <c r="G437" s="170">
        <v>2.6748971193415398</v>
      </c>
      <c r="H437" s="170">
        <v>2.6080988332189499</v>
      </c>
      <c r="I437" s="170">
        <v>2.9634734665747802</v>
      </c>
      <c r="J437" s="170">
        <v>2.4930747922437599</v>
      </c>
      <c r="K437" s="170">
        <v>2.74841437632135</v>
      </c>
      <c r="L437" s="170">
        <v>2.9957203994293899</v>
      </c>
      <c r="M437" s="170">
        <v>2.9006526468455398</v>
      </c>
    </row>
    <row r="438" spans="2:13" ht="38.25" customHeight="1" x14ac:dyDescent="0.25">
      <c r="B438" s="49" t="s">
        <v>533</v>
      </c>
      <c r="C438" s="51" t="s">
        <v>534</v>
      </c>
      <c r="D438" s="50">
        <v>0.50361161472272498</v>
      </c>
      <c r="E438" s="50">
        <v>6.2992843545127712</v>
      </c>
      <c r="F438" s="50">
        <v>2.80437756497949</v>
      </c>
      <c r="G438" s="170">
        <v>2.6748971193415398</v>
      </c>
      <c r="H438" s="170">
        <v>2.6748971193415398</v>
      </c>
      <c r="I438" s="170">
        <v>2.6080988332189499</v>
      </c>
      <c r="J438" s="170">
        <v>2.7700831024930701</v>
      </c>
      <c r="K438" s="170">
        <v>2.5245441795231298</v>
      </c>
      <c r="L438" s="170">
        <v>2.77580071174377</v>
      </c>
      <c r="M438" s="170">
        <v>3.25850832729905</v>
      </c>
    </row>
    <row r="439" spans="2:13" ht="38.25" customHeight="1" x14ac:dyDescent="0.25">
      <c r="B439" s="49" t="s">
        <v>535</v>
      </c>
      <c r="C439" s="51" t="s">
        <v>67</v>
      </c>
      <c r="D439" s="50">
        <v>0.408550795523211</v>
      </c>
      <c r="E439" s="50"/>
      <c r="F439" s="50">
        <v>2.86298568507158</v>
      </c>
      <c r="G439" s="170">
        <v>2.80437756497949</v>
      </c>
      <c r="H439" s="170">
        <v>2.6748971193415398</v>
      </c>
      <c r="I439" s="170">
        <v>2.6748971193415398</v>
      </c>
      <c r="J439" s="170">
        <v>2.9005524861878298</v>
      </c>
      <c r="K439" s="170">
        <v>2.5157232704402399</v>
      </c>
      <c r="L439" s="170">
        <v>2.7679205110007099</v>
      </c>
      <c r="M439" s="170">
        <v>3.2467532467532401</v>
      </c>
    </row>
    <row r="440" spans="2:13" ht="38.25" customHeight="1" x14ac:dyDescent="0.25">
      <c r="B440" s="49" t="s">
        <v>536</v>
      </c>
      <c r="C440" s="51" t="s">
        <v>67</v>
      </c>
      <c r="D440" s="50">
        <v>0.31608287118186201</v>
      </c>
      <c r="E440" s="50"/>
      <c r="F440" s="50">
        <v>2.85326086956522</v>
      </c>
      <c r="G440" s="170">
        <v>2.86298568507158</v>
      </c>
      <c r="H440" s="170">
        <v>2.80437756497949</v>
      </c>
      <c r="I440" s="170">
        <v>2.6748971193415398</v>
      </c>
      <c r="J440" s="170">
        <v>2.9634734665747802</v>
      </c>
      <c r="K440" s="170">
        <v>2.5069637883008302</v>
      </c>
      <c r="L440" s="170">
        <v>2.6893135173389799</v>
      </c>
      <c r="M440" s="170">
        <v>3.08686288585784</v>
      </c>
    </row>
    <row r="441" spans="2:13" ht="38.25" customHeight="1" x14ac:dyDescent="0.25">
      <c r="B441" s="49" t="s">
        <v>537</v>
      </c>
      <c r="C441" s="51" t="s">
        <v>67</v>
      </c>
      <c r="D441" s="50">
        <v>0.51417573894808299</v>
      </c>
      <c r="E441" s="50">
        <v>6.5773358399690727</v>
      </c>
      <c r="F441" s="50">
        <v>3.0529172320217</v>
      </c>
      <c r="G441" s="170">
        <v>2.85326086956522</v>
      </c>
      <c r="H441" s="170">
        <v>2.86298568507158</v>
      </c>
      <c r="I441" s="170">
        <v>2.80437756497949</v>
      </c>
      <c r="J441" s="170">
        <v>2.6080988332189499</v>
      </c>
      <c r="K441" s="170">
        <v>2.3611111111111098</v>
      </c>
      <c r="L441" s="170">
        <v>2.7503526093088602</v>
      </c>
      <c r="M441" s="170">
        <v>3.2258064516128999</v>
      </c>
    </row>
    <row r="442" spans="2:13" ht="38.25" customHeight="1" x14ac:dyDescent="0.25">
      <c r="B442" s="49" t="s">
        <v>538</v>
      </c>
      <c r="C442" s="51" t="s">
        <v>67</v>
      </c>
      <c r="D442" s="50">
        <v>0.95680073335624005</v>
      </c>
      <c r="E442" s="50"/>
      <c r="F442" s="50">
        <v>3.1864406779660901</v>
      </c>
      <c r="G442" s="170">
        <v>3.0529172320217</v>
      </c>
      <c r="H442" s="170">
        <v>2.85326086956522</v>
      </c>
      <c r="I442" s="170">
        <v>2.86298568507158</v>
      </c>
      <c r="J442" s="170">
        <v>2.6748971193415398</v>
      </c>
      <c r="K442" s="170">
        <v>2.28848821081831</v>
      </c>
      <c r="L442" s="170">
        <v>2.6760563380281699</v>
      </c>
      <c r="M442" s="170">
        <v>3.2211882605583302</v>
      </c>
    </row>
    <row r="443" spans="2:13" ht="38.25" customHeight="1" x14ac:dyDescent="0.25">
      <c r="B443" s="49" t="s">
        <v>539</v>
      </c>
      <c r="C443" s="51" t="s">
        <v>67</v>
      </c>
      <c r="D443" s="50">
        <v>1.9945394453226</v>
      </c>
      <c r="E443" s="50"/>
      <c r="F443" s="50">
        <v>3.0405405405405399</v>
      </c>
      <c r="G443" s="170">
        <v>3.1864406779660901</v>
      </c>
      <c r="H443" s="170">
        <v>3.0529172320217</v>
      </c>
      <c r="I443" s="170">
        <v>2.85326086956522</v>
      </c>
      <c r="J443" s="170">
        <v>2.6748971193415398</v>
      </c>
      <c r="K443" s="170">
        <v>2.4930747922437599</v>
      </c>
      <c r="L443" s="170">
        <v>2.74841437632135</v>
      </c>
      <c r="M443" s="170">
        <v>2.9957203994293899</v>
      </c>
    </row>
    <row r="444" spans="2:13" ht="38.25" customHeight="1" x14ac:dyDescent="0.25">
      <c r="B444" s="49" t="s">
        <v>540</v>
      </c>
      <c r="C444" s="51" t="s">
        <v>67</v>
      </c>
      <c r="D444" s="50">
        <v>2.2705120119259199</v>
      </c>
      <c r="E444" s="50">
        <v>5.9929252570454423</v>
      </c>
      <c r="F444" s="50">
        <v>2.76280323450134</v>
      </c>
      <c r="G444" s="170">
        <v>3.0405405405405399</v>
      </c>
      <c r="H444" s="170">
        <v>3.1864406779660901</v>
      </c>
      <c r="I444" s="170">
        <v>3.0529172320217</v>
      </c>
      <c r="J444" s="170">
        <v>2.80437756497949</v>
      </c>
      <c r="K444" s="170">
        <v>2.7700831024930701</v>
      </c>
      <c r="L444" s="170">
        <v>2.5245441795231298</v>
      </c>
      <c r="M444" s="170">
        <v>2.77580071174377</v>
      </c>
    </row>
    <row r="445" spans="2:13" ht="38.25" customHeight="1" x14ac:dyDescent="0.25">
      <c r="B445" s="49" t="s">
        <v>541</v>
      </c>
      <c r="C445" s="51" t="s">
        <v>67</v>
      </c>
      <c r="D445" s="50">
        <v>2.9635367358062901</v>
      </c>
      <c r="E445" s="50"/>
      <c r="F445" s="50">
        <v>2.6174496644295302</v>
      </c>
      <c r="G445" s="170">
        <v>2.76280323450134</v>
      </c>
      <c r="H445" s="170">
        <v>3.0405405405405399</v>
      </c>
      <c r="I445" s="170">
        <v>3.1864406779660901</v>
      </c>
      <c r="J445" s="170">
        <v>2.86298568507158</v>
      </c>
      <c r="K445" s="170">
        <v>2.9005524861878298</v>
      </c>
      <c r="L445" s="170">
        <v>2.5157232704402399</v>
      </c>
      <c r="M445" s="170">
        <v>2.7679205110007099</v>
      </c>
    </row>
    <row r="446" spans="2:13" ht="38.25" customHeight="1" x14ac:dyDescent="0.25">
      <c r="B446" s="49" t="s">
        <v>542</v>
      </c>
      <c r="C446" s="51" t="s">
        <v>67</v>
      </c>
      <c r="D446" s="50">
        <v>3.3275006454203799</v>
      </c>
      <c r="E446" s="50"/>
      <c r="F446" s="50">
        <v>2.54350736278445</v>
      </c>
      <c r="G446" s="170">
        <v>2.6174496644295302</v>
      </c>
      <c r="H446" s="170">
        <v>2.76280323450134</v>
      </c>
      <c r="I446" s="170">
        <v>3.0405405405405399</v>
      </c>
      <c r="J446" s="170">
        <v>2.85326086956522</v>
      </c>
      <c r="K446" s="170">
        <v>2.9634734665747802</v>
      </c>
      <c r="L446" s="170">
        <v>2.5069637883008302</v>
      </c>
      <c r="M446" s="170">
        <v>2.6893135173389799</v>
      </c>
    </row>
    <row r="447" spans="2:13" ht="38.25" customHeight="1" x14ac:dyDescent="0.25">
      <c r="B447" s="49" t="s">
        <v>543</v>
      </c>
      <c r="C447" s="51" t="s">
        <v>67</v>
      </c>
      <c r="D447" s="50">
        <v>3.7051918606319698</v>
      </c>
      <c r="E447" s="50">
        <v>3.9272731060487698</v>
      </c>
      <c r="F447" s="50">
        <v>2.8093645484949699</v>
      </c>
      <c r="G447" s="170">
        <v>2.54350736278445</v>
      </c>
      <c r="H447" s="170">
        <v>2.6174496644295302</v>
      </c>
      <c r="I447" s="170">
        <v>2.76280323450134</v>
      </c>
      <c r="J447" s="170">
        <v>3.0529172320217</v>
      </c>
      <c r="K447" s="170">
        <v>2.6080988332189499</v>
      </c>
      <c r="L447" s="170">
        <v>2.3611111111111098</v>
      </c>
      <c r="M447" s="170">
        <v>2.7503526093088602</v>
      </c>
    </row>
    <row r="448" spans="2:13" ht="38.25" customHeight="1" x14ac:dyDescent="0.25">
      <c r="B448" s="49" t="s">
        <v>544</v>
      </c>
      <c r="C448" s="51" t="s">
        <v>67</v>
      </c>
      <c r="D448" s="50">
        <v>3.8053452626749298</v>
      </c>
      <c r="E448" s="50"/>
      <c r="F448" s="50">
        <v>2.6052104208416802</v>
      </c>
      <c r="G448" s="170">
        <v>2.8093645484949699</v>
      </c>
      <c r="H448" s="170">
        <v>2.54350736278445</v>
      </c>
      <c r="I448" s="170">
        <v>2.6174496644295302</v>
      </c>
      <c r="J448" s="170">
        <v>3.1864406779660901</v>
      </c>
      <c r="K448" s="170">
        <v>2.6748971193415398</v>
      </c>
      <c r="L448" s="170">
        <v>2.28848821081831</v>
      </c>
      <c r="M448" s="170">
        <v>2.6760563380281699</v>
      </c>
    </row>
    <row r="449" spans="2:13" ht="38.25" customHeight="1" x14ac:dyDescent="0.25">
      <c r="B449" s="49" t="s">
        <v>545</v>
      </c>
      <c r="C449" s="51" t="s">
        <v>67</v>
      </c>
      <c r="D449" s="50">
        <v>4.10452042221202</v>
      </c>
      <c r="E449" s="50"/>
      <c r="F449" s="50">
        <v>2.5384101536406201</v>
      </c>
      <c r="G449" s="170">
        <v>2.6052104208416802</v>
      </c>
      <c r="H449" s="170">
        <v>2.8093645484949699</v>
      </c>
      <c r="I449" s="170">
        <v>2.54350736278445</v>
      </c>
      <c r="J449" s="170">
        <v>3.0405405405405399</v>
      </c>
      <c r="K449" s="170">
        <v>2.6748971193415398</v>
      </c>
      <c r="L449" s="170">
        <v>2.4930747922437599</v>
      </c>
      <c r="M449" s="170">
        <v>2.74841437632135</v>
      </c>
    </row>
    <row r="450" spans="2:13" ht="38.25" customHeight="1" x14ac:dyDescent="0.25">
      <c r="B450" s="49" t="s">
        <v>546</v>
      </c>
      <c r="C450" s="51" t="s">
        <v>547</v>
      </c>
      <c r="D450" s="50">
        <v>4.4525254839079098</v>
      </c>
      <c r="E450" s="50">
        <v>5.2151305602086788</v>
      </c>
      <c r="F450" s="50">
        <v>2.7278775781769702</v>
      </c>
      <c r="G450" s="170">
        <v>2.5384101536406201</v>
      </c>
      <c r="H450" s="170">
        <v>2.6052104208416802</v>
      </c>
      <c r="I450" s="170">
        <v>2.8093645484949699</v>
      </c>
      <c r="J450" s="170">
        <v>2.76280323450134</v>
      </c>
      <c r="K450" s="170">
        <v>2.80437756497949</v>
      </c>
      <c r="L450" s="170">
        <v>2.7700831024930701</v>
      </c>
      <c r="M450" s="170">
        <v>2.5245441795231298</v>
      </c>
    </row>
    <row r="451" spans="2:13" ht="38.25" customHeight="1" x14ac:dyDescent="0.25">
      <c r="B451" s="49" t="s">
        <v>548</v>
      </c>
      <c r="C451" s="51" t="s">
        <v>67</v>
      </c>
      <c r="D451" s="50">
        <v>4.9256425685549701</v>
      </c>
      <c r="E451" s="50"/>
      <c r="F451" s="50">
        <v>2.65076209410205</v>
      </c>
      <c r="G451" s="170">
        <v>2.7278775781769702</v>
      </c>
      <c r="H451" s="170">
        <v>2.5384101536406201</v>
      </c>
      <c r="I451" s="170">
        <v>2.6052104208416802</v>
      </c>
      <c r="J451" s="170">
        <v>2.6174496644295302</v>
      </c>
      <c r="K451" s="170">
        <v>2.86298568507158</v>
      </c>
      <c r="L451" s="170">
        <v>2.9005524861878298</v>
      </c>
      <c r="M451" s="170">
        <v>2.5157232704402399</v>
      </c>
    </row>
    <row r="452" spans="2:13" ht="38.25" customHeight="1" x14ac:dyDescent="0.25">
      <c r="B452" s="49" t="s">
        <v>549</v>
      </c>
      <c r="C452" s="51" t="s">
        <v>67</v>
      </c>
      <c r="D452" s="50">
        <v>5.6085474492280403</v>
      </c>
      <c r="E452" s="50"/>
      <c r="F452" s="50">
        <v>2.84015852047555</v>
      </c>
      <c r="G452" s="170">
        <v>2.65076209410205</v>
      </c>
      <c r="H452" s="170">
        <v>2.7278775781769702</v>
      </c>
      <c r="I452" s="170">
        <v>2.5384101536406201</v>
      </c>
      <c r="J452" s="170">
        <v>2.54350736278445</v>
      </c>
      <c r="K452" s="170">
        <v>2.85326086956522</v>
      </c>
      <c r="L452" s="170">
        <v>2.9634734665747802</v>
      </c>
      <c r="M452" s="170">
        <v>2.5069637883008302</v>
      </c>
    </row>
    <row r="453" spans="2:13" ht="38.25" customHeight="1" x14ac:dyDescent="0.25">
      <c r="B453" s="49" t="s">
        <v>550</v>
      </c>
      <c r="C453" s="51" t="s">
        <v>67</v>
      </c>
      <c r="D453" s="50">
        <v>5.6727251943301296</v>
      </c>
      <c r="E453" s="50">
        <v>4.2352705472341805</v>
      </c>
      <c r="F453" s="50">
        <v>2.8966425279789298</v>
      </c>
      <c r="G453" s="170">
        <v>2.84015852047555</v>
      </c>
      <c r="H453" s="170">
        <v>2.65076209410205</v>
      </c>
      <c r="I453" s="170">
        <v>2.7278775781769702</v>
      </c>
      <c r="J453" s="170">
        <v>2.8093645484949699</v>
      </c>
      <c r="K453" s="170">
        <v>3.0529172320217</v>
      </c>
      <c r="L453" s="170">
        <v>2.6080988332189499</v>
      </c>
      <c r="M453" s="170">
        <v>2.3611111111111098</v>
      </c>
    </row>
    <row r="454" spans="2:13" ht="38.25" customHeight="1" x14ac:dyDescent="0.25">
      <c r="B454" s="49" t="s">
        <v>551</v>
      </c>
      <c r="C454" s="51" t="s">
        <v>67</v>
      </c>
      <c r="D454" s="50">
        <v>5.2607684013393099</v>
      </c>
      <c r="E454" s="50"/>
      <c r="F454" s="50">
        <v>2.8909329829172101</v>
      </c>
      <c r="G454" s="170">
        <v>2.8966425279789298</v>
      </c>
      <c r="H454" s="170">
        <v>2.84015852047555</v>
      </c>
      <c r="I454" s="170">
        <v>2.65076209410205</v>
      </c>
      <c r="J454" s="170">
        <v>2.6052104208416802</v>
      </c>
      <c r="K454" s="170">
        <v>3.1864406779660901</v>
      </c>
      <c r="L454" s="170">
        <v>2.6748971193415398</v>
      </c>
      <c r="M454" s="170">
        <v>2.28848821081831</v>
      </c>
    </row>
    <row r="455" spans="2:13" ht="38.25" customHeight="1" x14ac:dyDescent="0.25">
      <c r="B455" s="49" t="s">
        <v>552</v>
      </c>
      <c r="C455" s="51" t="s">
        <v>67</v>
      </c>
      <c r="D455" s="50">
        <v>4.8916565696412899</v>
      </c>
      <c r="E455" s="50"/>
      <c r="F455" s="50">
        <v>2.7540983606557301</v>
      </c>
      <c r="G455" s="170">
        <v>2.8909329829172101</v>
      </c>
      <c r="H455" s="170">
        <v>2.8966425279789298</v>
      </c>
      <c r="I455" s="170">
        <v>2.84015852047555</v>
      </c>
      <c r="J455" s="170">
        <v>2.5384101536406201</v>
      </c>
      <c r="K455" s="170">
        <v>3.0405405405405399</v>
      </c>
      <c r="L455" s="170">
        <v>2.6748971193415398</v>
      </c>
      <c r="M455" s="170">
        <v>2.4930747922437599</v>
      </c>
    </row>
    <row r="456" spans="2:13" ht="38.25" customHeight="1" x14ac:dyDescent="0.25">
      <c r="B456" s="49" t="s">
        <v>553</v>
      </c>
      <c r="C456" s="51" t="s">
        <v>67</v>
      </c>
      <c r="D456" s="50">
        <v>4.7569658574872404</v>
      </c>
      <c r="E456" s="50">
        <v>5.0427997039796875</v>
      </c>
      <c r="F456" s="50">
        <v>2.9508196721311402</v>
      </c>
      <c r="G456" s="170">
        <v>2.7540983606557301</v>
      </c>
      <c r="H456" s="170">
        <v>2.8909329829172101</v>
      </c>
      <c r="I456" s="170">
        <v>2.8966425279789298</v>
      </c>
      <c r="J456" s="170">
        <v>2.7278775781769702</v>
      </c>
      <c r="K456" s="170">
        <v>2.76280323450134</v>
      </c>
      <c r="L456" s="170">
        <v>2.80437756497949</v>
      </c>
      <c r="M456" s="170">
        <v>2.7700831024930701</v>
      </c>
    </row>
    <row r="457" spans="2:13" ht="38.25" customHeight="1" x14ac:dyDescent="0.25">
      <c r="B457" s="49" t="s">
        <v>554</v>
      </c>
      <c r="C457" s="51" t="s">
        <v>67</v>
      </c>
      <c r="D457" s="50">
        <v>4.3187517414321501</v>
      </c>
      <c r="E457" s="50"/>
      <c r="F457" s="50">
        <v>2.8776978417266199</v>
      </c>
      <c r="G457" s="170">
        <v>2.9508196721311402</v>
      </c>
      <c r="H457" s="170">
        <v>2.7540983606557301</v>
      </c>
      <c r="I457" s="170">
        <v>2.8909329829172101</v>
      </c>
      <c r="J457" s="170">
        <v>2.65076209410205</v>
      </c>
      <c r="K457" s="170">
        <v>2.6174496644295302</v>
      </c>
      <c r="L457" s="170">
        <v>2.86298568507158</v>
      </c>
      <c r="M457" s="170">
        <v>2.9005524861878298</v>
      </c>
    </row>
    <row r="458" spans="2:13" ht="38.25" customHeight="1" x14ac:dyDescent="0.25">
      <c r="B458" s="49" t="s">
        <v>555</v>
      </c>
      <c r="C458" s="51" t="s">
        <v>67</v>
      </c>
      <c r="D458" s="50">
        <v>4.2003275866855496</v>
      </c>
      <c r="E458" s="50"/>
      <c r="F458" s="50">
        <v>3.0026109660574498</v>
      </c>
      <c r="G458" s="170">
        <v>2.8776978417266199</v>
      </c>
      <c r="H458" s="170">
        <v>2.9508196721311402</v>
      </c>
      <c r="I458" s="170">
        <v>2.7540983606557301</v>
      </c>
      <c r="J458" s="170">
        <v>2.84015852047555</v>
      </c>
      <c r="K458" s="170">
        <v>2.54350736278445</v>
      </c>
      <c r="L458" s="170">
        <v>2.85326086956522</v>
      </c>
      <c r="M458" s="170">
        <v>2.9634734665747802</v>
      </c>
    </row>
    <row r="459" spans="2:13" ht="38.25" customHeight="1" x14ac:dyDescent="0.25">
      <c r="B459" s="49" t="s">
        <v>556</v>
      </c>
      <c r="C459" s="51" t="s">
        <v>67</v>
      </c>
      <c r="D459" s="50">
        <v>4.4113577240272299</v>
      </c>
      <c r="E459" s="50">
        <v>6.7053410080652842</v>
      </c>
      <c r="F459" s="50">
        <v>2.992843201041</v>
      </c>
      <c r="G459" s="170">
        <v>3.0026109660574498</v>
      </c>
      <c r="H459" s="170">
        <v>2.8776978417266199</v>
      </c>
      <c r="I459" s="170">
        <v>2.9508196721311402</v>
      </c>
      <c r="J459" s="170">
        <v>2.8966425279789298</v>
      </c>
      <c r="K459" s="170">
        <v>2.8093645484949699</v>
      </c>
      <c r="L459" s="170">
        <v>3.0529172320217</v>
      </c>
      <c r="M459" s="170">
        <v>2.6080988332189499</v>
      </c>
    </row>
    <row r="460" spans="2:13" ht="38.25" customHeight="1" x14ac:dyDescent="0.25">
      <c r="B460" s="49" t="s">
        <v>557</v>
      </c>
      <c r="C460" s="51" t="s">
        <v>67</v>
      </c>
      <c r="D460" s="50">
        <v>4.8399127047708399</v>
      </c>
      <c r="E460" s="50"/>
      <c r="F460" s="50">
        <v>3.2552083333333299</v>
      </c>
      <c r="G460" s="170">
        <v>2.992843201041</v>
      </c>
      <c r="H460" s="170">
        <v>3.0026109660574498</v>
      </c>
      <c r="I460" s="170">
        <v>2.8776978417266199</v>
      </c>
      <c r="J460" s="170">
        <v>2.8909329829172101</v>
      </c>
      <c r="K460" s="170">
        <v>2.6052104208416802</v>
      </c>
      <c r="L460" s="170">
        <v>3.1864406779660901</v>
      </c>
      <c r="M460" s="170">
        <v>2.6748971193415398</v>
      </c>
    </row>
    <row r="461" spans="2:13" ht="38.25" customHeight="1" x14ac:dyDescent="0.25">
      <c r="B461" s="49" t="s">
        <v>558</v>
      </c>
      <c r="C461" s="51" t="s">
        <v>67</v>
      </c>
      <c r="D461" s="50">
        <v>5.2100840336134402</v>
      </c>
      <c r="E461" s="50"/>
      <c r="F461" s="50">
        <v>3.3224755700325601</v>
      </c>
      <c r="G461" s="170">
        <v>3.2552083333333299</v>
      </c>
      <c r="H461" s="170">
        <v>2.992843201041</v>
      </c>
      <c r="I461" s="170">
        <v>3.0026109660574498</v>
      </c>
      <c r="J461" s="170">
        <v>2.7540983606557301</v>
      </c>
      <c r="K461" s="170">
        <v>2.5384101536406201</v>
      </c>
      <c r="L461" s="170">
        <v>3.0405405405405399</v>
      </c>
      <c r="M461" s="170">
        <v>2.6748971193415398</v>
      </c>
    </row>
    <row r="462" spans="2:13" ht="38.25" customHeight="1" x14ac:dyDescent="0.25">
      <c r="B462" s="49" t="s">
        <v>559</v>
      </c>
      <c r="C462" s="51" t="s">
        <v>560</v>
      </c>
      <c r="D462" s="50">
        <v>5.1180131034293597</v>
      </c>
      <c r="E462" s="50">
        <v>5.1409730692139135</v>
      </c>
      <c r="F462" s="50">
        <v>3.0440414507771898</v>
      </c>
      <c r="G462" s="170">
        <v>3.3224755700325601</v>
      </c>
      <c r="H462" s="170">
        <v>3.2552083333333299</v>
      </c>
      <c r="I462" s="170">
        <v>2.992843201041</v>
      </c>
      <c r="J462" s="170">
        <v>2.9508196721311402</v>
      </c>
      <c r="K462" s="170">
        <v>2.7278775781769702</v>
      </c>
      <c r="L462" s="170">
        <v>2.76280323450134</v>
      </c>
      <c r="M462" s="170">
        <v>2.80437756497949</v>
      </c>
    </row>
    <row r="463" spans="2:13" ht="38.25" customHeight="1" x14ac:dyDescent="0.25">
      <c r="B463" s="49" t="s">
        <v>561</v>
      </c>
      <c r="C463" s="51" t="s">
        <v>67</v>
      </c>
      <c r="D463" s="50">
        <v>5.0385056529575598</v>
      </c>
      <c r="E463" s="50"/>
      <c r="F463" s="50">
        <v>3.0342156229825599</v>
      </c>
      <c r="G463" s="170">
        <v>3.0440414507771898</v>
      </c>
      <c r="H463" s="170">
        <v>3.3224755700325601</v>
      </c>
      <c r="I463" s="170">
        <v>3.2552083333333299</v>
      </c>
      <c r="J463" s="170">
        <v>2.8776978417266199</v>
      </c>
      <c r="K463" s="170">
        <v>2.65076209410205</v>
      </c>
      <c r="L463" s="170">
        <v>2.6174496644295302</v>
      </c>
      <c r="M463" s="170">
        <v>2.86298568507158</v>
      </c>
    </row>
    <row r="464" spans="2:13" ht="38.25" customHeight="1" x14ac:dyDescent="0.25">
      <c r="B464" s="49" t="s">
        <v>562</v>
      </c>
      <c r="C464" s="51" t="s">
        <v>67</v>
      </c>
      <c r="D464" s="50">
        <v>4.72754888931079</v>
      </c>
      <c r="E464" s="50"/>
      <c r="F464" s="50">
        <v>2.76172125883109</v>
      </c>
      <c r="G464" s="170">
        <v>3.0342156229825599</v>
      </c>
      <c r="H464" s="170">
        <v>3.0440414507771898</v>
      </c>
      <c r="I464" s="170">
        <v>3.3224755700325601</v>
      </c>
      <c r="J464" s="170">
        <v>3.0026109660574498</v>
      </c>
      <c r="K464" s="170">
        <v>2.84015852047555</v>
      </c>
      <c r="L464" s="170">
        <v>2.54350736278445</v>
      </c>
      <c r="M464" s="170">
        <v>2.85326086956522</v>
      </c>
    </row>
    <row r="465" spans="2:13" ht="38.25" customHeight="1" x14ac:dyDescent="0.25">
      <c r="B465" s="49" t="s">
        <v>563</v>
      </c>
      <c r="C465" s="51" t="s">
        <v>67</v>
      </c>
      <c r="D465" s="50">
        <v>4.8489601644265399</v>
      </c>
      <c r="E465" s="50">
        <v>4.1672511701048389</v>
      </c>
      <c r="F465" s="50">
        <v>2.4952015355086199</v>
      </c>
      <c r="G465" s="170">
        <v>2.76172125883109</v>
      </c>
      <c r="H465" s="170">
        <v>3.0342156229825599</v>
      </c>
      <c r="I465" s="170">
        <v>3.0440414507771898</v>
      </c>
      <c r="J465" s="170">
        <v>2.992843201041</v>
      </c>
      <c r="K465" s="170">
        <v>2.8966425279789298</v>
      </c>
      <c r="L465" s="170">
        <v>2.8093645484949699</v>
      </c>
      <c r="M465" s="170">
        <v>3.0529172320217</v>
      </c>
    </row>
    <row r="466" spans="2:13" ht="38.25" customHeight="1" x14ac:dyDescent="0.25">
      <c r="B466" s="49" t="s">
        <v>564</v>
      </c>
      <c r="C466" s="51" t="s">
        <v>67</v>
      </c>
      <c r="D466" s="50">
        <v>4.8414923441880502</v>
      </c>
      <c r="E466" s="50"/>
      <c r="F466" s="50">
        <v>2.2349936143039502</v>
      </c>
      <c r="G466" s="170">
        <v>2.4952015355086199</v>
      </c>
      <c r="H466" s="170">
        <v>2.76172125883109</v>
      </c>
      <c r="I466" s="170">
        <v>3.0342156229825599</v>
      </c>
      <c r="J466" s="170">
        <v>3.2552083333333299</v>
      </c>
      <c r="K466" s="170">
        <v>2.8909329829172101</v>
      </c>
      <c r="L466" s="170">
        <v>2.6052104208416802</v>
      </c>
      <c r="M466" s="170">
        <v>3.1864406779660901</v>
      </c>
    </row>
    <row r="467" spans="2:13" ht="38.25" customHeight="1" x14ac:dyDescent="0.25">
      <c r="B467" s="49" t="s">
        <v>565</v>
      </c>
      <c r="C467" s="51" t="s">
        <v>67</v>
      </c>
      <c r="D467" s="50">
        <v>4.9294828744123498</v>
      </c>
      <c r="E467" s="50"/>
      <c r="F467" s="50">
        <v>2.2973835354180099</v>
      </c>
      <c r="G467" s="170">
        <v>2.2349936143039502</v>
      </c>
      <c r="H467" s="170">
        <v>2.4952015355086199</v>
      </c>
      <c r="I467" s="170">
        <v>2.76172125883109</v>
      </c>
      <c r="J467" s="170">
        <v>3.3224755700325601</v>
      </c>
      <c r="K467" s="170">
        <v>2.7540983606557301</v>
      </c>
      <c r="L467" s="170">
        <v>2.5384101536406201</v>
      </c>
      <c r="M467" s="170">
        <v>3.0405405405405399</v>
      </c>
    </row>
    <row r="468" spans="2:13" ht="38.25" customHeight="1" x14ac:dyDescent="0.25">
      <c r="B468" s="49" t="s">
        <v>566</v>
      </c>
      <c r="C468" s="51" t="s">
        <v>67</v>
      </c>
      <c r="D468" s="50">
        <v>4.9985282705841403</v>
      </c>
      <c r="E468" s="50">
        <v>3.6046279951561884</v>
      </c>
      <c r="F468" s="50">
        <v>2.2292993630573199</v>
      </c>
      <c r="G468" s="170">
        <v>2.2973835354180099</v>
      </c>
      <c r="H468" s="170">
        <v>2.2349936143039502</v>
      </c>
      <c r="I468" s="170">
        <v>2.4952015355086199</v>
      </c>
      <c r="J468" s="170">
        <v>3.0440414507771898</v>
      </c>
      <c r="K468" s="170">
        <v>2.9508196721311402</v>
      </c>
      <c r="L468" s="170">
        <v>2.7278775781769702</v>
      </c>
      <c r="M468" s="170">
        <v>2.76280323450134</v>
      </c>
    </row>
    <row r="469" spans="2:13" ht="38.25" customHeight="1" x14ac:dyDescent="0.25">
      <c r="B469" s="49" t="s">
        <v>567</v>
      </c>
      <c r="C469" s="51" t="s">
        <v>67</v>
      </c>
      <c r="D469" s="50">
        <v>5.6997863247863201</v>
      </c>
      <c r="E469" s="50"/>
      <c r="F469" s="50">
        <v>2.2250476795931302</v>
      </c>
      <c r="G469" s="170">
        <v>2.2292993630573199</v>
      </c>
      <c r="H469" s="170">
        <v>2.2973835354180099</v>
      </c>
      <c r="I469" s="170">
        <v>2.2349936143039502</v>
      </c>
      <c r="J469" s="170">
        <v>3.0342156229825599</v>
      </c>
      <c r="K469" s="170">
        <v>2.8776978417266199</v>
      </c>
      <c r="L469" s="170">
        <v>2.65076209410205</v>
      </c>
      <c r="M469" s="170">
        <v>2.6174496644295302</v>
      </c>
    </row>
    <row r="470" spans="2:13" ht="38.25" customHeight="1" x14ac:dyDescent="0.25">
      <c r="B470" s="49" t="s">
        <v>568</v>
      </c>
      <c r="C470" s="51" t="s">
        <v>67</v>
      </c>
      <c r="D470" s="50">
        <v>5.8533596206106404</v>
      </c>
      <c r="E470" s="50"/>
      <c r="F470" s="50">
        <v>2.15462610899871</v>
      </c>
      <c r="G470" s="170">
        <v>2.2250476795931302</v>
      </c>
      <c r="H470" s="170">
        <v>2.2292993630573199</v>
      </c>
      <c r="I470" s="170">
        <v>2.2973835354180099</v>
      </c>
      <c r="J470" s="170">
        <v>2.76172125883109</v>
      </c>
      <c r="K470" s="170">
        <v>3.0026109660574498</v>
      </c>
      <c r="L470" s="170">
        <v>2.84015852047555</v>
      </c>
      <c r="M470" s="170">
        <v>2.54350736278445</v>
      </c>
    </row>
    <row r="471" spans="2:13" ht="38.25" customHeight="1" x14ac:dyDescent="0.25">
      <c r="B471" s="49" t="s">
        <v>569</v>
      </c>
      <c r="C471" s="51" t="s">
        <v>67</v>
      </c>
      <c r="D471" s="50">
        <v>5.81796013570822</v>
      </c>
      <c r="E471" s="50">
        <v>3.36671443267285</v>
      </c>
      <c r="F471" s="50">
        <v>2.0846493998736402</v>
      </c>
      <c r="G471" s="170">
        <v>2.15462610899871</v>
      </c>
      <c r="H471" s="170">
        <v>2.2250476795931302</v>
      </c>
      <c r="I471" s="170">
        <v>2.2292993630573199</v>
      </c>
      <c r="J471" s="170">
        <v>2.4952015355086199</v>
      </c>
      <c r="K471" s="170">
        <v>2.992843201041</v>
      </c>
      <c r="L471" s="170">
        <v>2.8966425279789298</v>
      </c>
      <c r="M471" s="170">
        <v>2.8093645484949699</v>
      </c>
    </row>
    <row r="472" spans="2:13" ht="38.25" customHeight="1" x14ac:dyDescent="0.25">
      <c r="B472" s="49" t="s">
        <v>570</v>
      </c>
      <c r="C472" s="51" t="s">
        <v>67</v>
      </c>
      <c r="D472" s="50">
        <v>5.7890437669626698</v>
      </c>
      <c r="E472" s="50"/>
      <c r="F472" s="50">
        <v>1.8284993694829701</v>
      </c>
      <c r="G472" s="170">
        <v>2.0846493998736402</v>
      </c>
      <c r="H472" s="170">
        <v>2.15462610899871</v>
      </c>
      <c r="I472" s="170">
        <v>2.2250476795931302</v>
      </c>
      <c r="J472" s="170">
        <v>2.2349936143039502</v>
      </c>
      <c r="K472" s="170">
        <v>3.2552083333333299</v>
      </c>
      <c r="L472" s="170">
        <v>2.8909329829172101</v>
      </c>
      <c r="M472" s="170">
        <v>2.6052104208416802</v>
      </c>
    </row>
    <row r="473" spans="2:13" ht="38.25" customHeight="1" x14ac:dyDescent="0.25">
      <c r="B473" s="49" t="s">
        <v>571</v>
      </c>
      <c r="C473" s="51" t="s">
        <v>67</v>
      </c>
      <c r="D473" s="50">
        <v>5.6120043995181499</v>
      </c>
      <c r="E473" s="50"/>
      <c r="F473" s="50">
        <v>1.70239596469105</v>
      </c>
      <c r="G473" s="170">
        <v>1.8284993694829701</v>
      </c>
      <c r="H473" s="170">
        <v>2.0846493998736402</v>
      </c>
      <c r="I473" s="170">
        <v>2.15462610899871</v>
      </c>
      <c r="J473" s="170">
        <v>2.2973835354180099</v>
      </c>
      <c r="K473" s="170">
        <v>3.3224755700325601</v>
      </c>
      <c r="L473" s="170">
        <v>2.7540983606557301</v>
      </c>
      <c r="M473" s="170">
        <v>2.5384101536406201</v>
      </c>
    </row>
    <row r="474" spans="2:13" ht="38.25" customHeight="1" x14ac:dyDescent="0.25">
      <c r="B474" s="49" t="s">
        <v>572</v>
      </c>
      <c r="C474" s="51" t="s">
        <v>573</v>
      </c>
      <c r="D474" s="50">
        <v>5.77895999582746</v>
      </c>
      <c r="E474" s="50">
        <v>3.0020312624863172</v>
      </c>
      <c r="F474" s="50">
        <v>1.5713387806411001</v>
      </c>
      <c r="G474" s="170">
        <v>1.70239596469105</v>
      </c>
      <c r="H474" s="170">
        <v>1.8284993694829701</v>
      </c>
      <c r="I474" s="170">
        <v>2.0846493998736402</v>
      </c>
      <c r="J474" s="170">
        <v>2.2292993630573199</v>
      </c>
      <c r="K474" s="170">
        <v>3.0440414507771898</v>
      </c>
      <c r="L474" s="170">
        <v>2.9508196721311402</v>
      </c>
      <c r="M474" s="170">
        <v>2.7278775781769702</v>
      </c>
    </row>
    <row r="475" spans="2:13" ht="38.25" customHeight="1" x14ac:dyDescent="0.25">
      <c r="B475" s="49" t="s">
        <v>574</v>
      </c>
      <c r="C475" s="51" t="s">
        <v>67</v>
      </c>
      <c r="D475" s="50">
        <v>6.3073603203078203</v>
      </c>
      <c r="E475" s="50"/>
      <c r="F475" s="50">
        <v>1.4411027568922301</v>
      </c>
      <c r="G475" s="170">
        <v>1.5713387806411001</v>
      </c>
      <c r="H475" s="170">
        <v>1.70239596469105</v>
      </c>
      <c r="I475" s="170">
        <v>1.8284993694829701</v>
      </c>
      <c r="J475" s="170">
        <v>2.2250476795931302</v>
      </c>
      <c r="K475" s="170">
        <v>3.0342156229825599</v>
      </c>
      <c r="L475" s="170">
        <v>2.8776978417266199</v>
      </c>
      <c r="M475" s="170">
        <v>2.65076209410205</v>
      </c>
    </row>
    <row r="476" spans="2:13" ht="38.25" customHeight="1" x14ac:dyDescent="0.25">
      <c r="B476" s="49" t="s">
        <v>575</v>
      </c>
      <c r="C476" s="51" t="s">
        <v>67</v>
      </c>
      <c r="D476" s="50">
        <v>6.5549570081839903</v>
      </c>
      <c r="E476" s="50"/>
      <c r="F476" s="50">
        <v>1.37499999999999</v>
      </c>
      <c r="G476" s="170">
        <v>1.4411027568922301</v>
      </c>
      <c r="H476" s="170">
        <v>1.5713387806411001</v>
      </c>
      <c r="I476" s="170">
        <v>1.70239596469105</v>
      </c>
      <c r="J476" s="170">
        <v>2.15462610899871</v>
      </c>
      <c r="K476" s="170">
        <v>2.76172125883109</v>
      </c>
      <c r="L476" s="170">
        <v>3.0026109660574498</v>
      </c>
      <c r="M476" s="170">
        <v>2.84015852047555</v>
      </c>
    </row>
    <row r="477" spans="2:13" ht="38.25" customHeight="1" x14ac:dyDescent="0.25">
      <c r="B477" s="49" t="s">
        <v>576</v>
      </c>
      <c r="C477" s="51" t="s">
        <v>67</v>
      </c>
      <c r="D477" s="50">
        <v>6.7887541913850802</v>
      </c>
      <c r="E477" s="50">
        <v>3.1952971559020571</v>
      </c>
      <c r="F477" s="50">
        <v>1.4357053682896399</v>
      </c>
      <c r="G477" s="170">
        <v>1.37499999999999</v>
      </c>
      <c r="H477" s="170">
        <v>1.4411027568922301</v>
      </c>
      <c r="I477" s="170">
        <v>1.5713387806411001</v>
      </c>
      <c r="J477" s="170">
        <v>2.0846493998736402</v>
      </c>
      <c r="K477" s="170">
        <v>2.4952015355086199</v>
      </c>
      <c r="L477" s="170">
        <v>2.992843201041</v>
      </c>
      <c r="M477" s="170">
        <v>2.8966425279789298</v>
      </c>
    </row>
    <row r="478" spans="2:13" ht="38.25" customHeight="1" x14ac:dyDescent="0.25">
      <c r="B478" s="49" t="s">
        <v>577</v>
      </c>
      <c r="C478" s="51" t="s">
        <v>67</v>
      </c>
      <c r="D478" s="50">
        <v>7.0760053481435703</v>
      </c>
      <c r="E478" s="50"/>
      <c r="F478" s="50">
        <v>1.68644597126796</v>
      </c>
      <c r="G478" s="170">
        <v>1.4357053682896399</v>
      </c>
      <c r="H478" s="170">
        <v>1.37499999999999</v>
      </c>
      <c r="I478" s="170">
        <v>1.4411027568922301</v>
      </c>
      <c r="J478" s="170">
        <v>1.8284993694829701</v>
      </c>
      <c r="K478" s="170">
        <v>2.2349936143039502</v>
      </c>
      <c r="L478" s="170">
        <v>3.2552083333333299</v>
      </c>
      <c r="M478" s="170">
        <v>2.8909329829172101</v>
      </c>
    </row>
    <row r="479" spans="2:13" ht="38.25" customHeight="1" x14ac:dyDescent="0.25">
      <c r="B479" s="49" t="s">
        <v>578</v>
      </c>
      <c r="C479" s="51" t="s">
        <v>67</v>
      </c>
      <c r="D479" s="50">
        <v>7.1198156682027696</v>
      </c>
      <c r="E479" s="50"/>
      <c r="F479" s="50">
        <v>1.68434185901434</v>
      </c>
      <c r="G479" s="170">
        <v>1.68644597126796</v>
      </c>
      <c r="H479" s="170">
        <v>1.4357053682896399</v>
      </c>
      <c r="I479" s="170">
        <v>1.37499999999999</v>
      </c>
      <c r="J479" s="170">
        <v>1.70239596469105</v>
      </c>
      <c r="K479" s="170">
        <v>2.2973835354180099</v>
      </c>
      <c r="L479" s="170">
        <v>3.3224755700325601</v>
      </c>
      <c r="M479" s="170">
        <v>2.7540983606557301</v>
      </c>
    </row>
    <row r="480" spans="2:13" ht="38.25" customHeight="1" x14ac:dyDescent="0.25">
      <c r="B480" s="49" t="s">
        <v>579</v>
      </c>
      <c r="C480" s="51" t="s">
        <v>67</v>
      </c>
      <c r="D480" s="50">
        <v>7.1332093070669496</v>
      </c>
      <c r="E480" s="50">
        <v>2.088378920502052</v>
      </c>
      <c r="F480" s="50">
        <v>1.68224299065419</v>
      </c>
      <c r="G480" s="170">
        <v>1.68434185901434</v>
      </c>
      <c r="H480" s="170">
        <v>1.68644597126796</v>
      </c>
      <c r="I480" s="170">
        <v>1.4357053682896399</v>
      </c>
      <c r="J480" s="170">
        <v>1.5713387806411001</v>
      </c>
      <c r="K480" s="170">
        <v>2.2292993630573199</v>
      </c>
      <c r="L480" s="170">
        <v>3.0440414507771898</v>
      </c>
      <c r="M480" s="170">
        <v>2.9508196721311402</v>
      </c>
    </row>
    <row r="481" spans="2:13" ht="38.25" customHeight="1" x14ac:dyDescent="0.25">
      <c r="B481" s="49" t="s">
        <v>580</v>
      </c>
      <c r="C481" s="51" t="s">
        <v>67</v>
      </c>
      <c r="D481" s="50">
        <v>6.8555111942184102</v>
      </c>
      <c r="E481" s="50"/>
      <c r="F481" s="50">
        <v>1.61691542288556</v>
      </c>
      <c r="G481" s="170">
        <v>1.68224299065419</v>
      </c>
      <c r="H481" s="170">
        <v>1.68434185901434</v>
      </c>
      <c r="I481" s="170">
        <v>1.68644597126796</v>
      </c>
      <c r="J481" s="170">
        <v>1.4411027568922301</v>
      </c>
      <c r="K481" s="170">
        <v>2.2250476795931302</v>
      </c>
      <c r="L481" s="170">
        <v>3.0342156229825599</v>
      </c>
      <c r="M481" s="170">
        <v>2.8776978417266199</v>
      </c>
    </row>
    <row r="482" spans="2:13" ht="38.25" customHeight="1" x14ac:dyDescent="0.25">
      <c r="B482" s="49" t="s">
        <v>581</v>
      </c>
      <c r="C482" s="51" t="s">
        <v>67</v>
      </c>
      <c r="D482" s="50">
        <v>7.4123480405728603</v>
      </c>
      <c r="E482" s="50"/>
      <c r="F482" s="50">
        <v>1.48883374689826</v>
      </c>
      <c r="G482" s="170">
        <v>1.61691542288556</v>
      </c>
      <c r="H482" s="170">
        <v>1.68224299065419</v>
      </c>
      <c r="I482" s="170">
        <v>1.68434185901434</v>
      </c>
      <c r="J482" s="170">
        <v>1.37499999999999</v>
      </c>
      <c r="K482" s="170">
        <v>2.15462610899871</v>
      </c>
      <c r="L482" s="170">
        <v>2.76172125883109</v>
      </c>
      <c r="M482" s="170">
        <v>3.0026109660574498</v>
      </c>
    </row>
    <row r="483" spans="2:13" ht="38.25" customHeight="1" x14ac:dyDescent="0.25">
      <c r="B483" s="49" t="s">
        <v>582</v>
      </c>
      <c r="C483" s="51" t="s">
        <v>67</v>
      </c>
      <c r="D483" s="50">
        <v>7.9002079002078904</v>
      </c>
      <c r="E483" s="50">
        <v>2.0323721264294705</v>
      </c>
      <c r="F483" s="50">
        <v>1.48514851485148</v>
      </c>
      <c r="G483" s="170">
        <v>1.48883374689826</v>
      </c>
      <c r="H483" s="170">
        <v>1.61691542288556</v>
      </c>
      <c r="I483" s="170">
        <v>1.68224299065419</v>
      </c>
      <c r="J483" s="170">
        <v>1.4357053682896399</v>
      </c>
      <c r="K483" s="170">
        <v>2.0846493998736402</v>
      </c>
      <c r="L483" s="170">
        <v>2.4952015355086199</v>
      </c>
      <c r="M483" s="170">
        <v>2.992843201041</v>
      </c>
    </row>
    <row r="484" spans="2:13" ht="38.25" customHeight="1" x14ac:dyDescent="0.25">
      <c r="B484" s="49" t="s">
        <v>583</v>
      </c>
      <c r="C484" s="51" t="s">
        <v>67</v>
      </c>
      <c r="D484" s="50">
        <v>8.2594400717345593</v>
      </c>
      <c r="E484" s="50"/>
      <c r="F484" s="50">
        <v>1.54798761609907</v>
      </c>
      <c r="G484" s="170">
        <v>1.48514851485148</v>
      </c>
      <c r="H484" s="170">
        <v>1.48883374689826</v>
      </c>
      <c r="I484" s="170">
        <v>1.61691542288556</v>
      </c>
      <c r="J484" s="170">
        <v>1.68644597126796</v>
      </c>
      <c r="K484" s="170">
        <v>1.8284993694829701</v>
      </c>
      <c r="L484" s="170">
        <v>2.2349936143039502</v>
      </c>
      <c r="M484" s="170">
        <v>3.2552083333333299</v>
      </c>
    </row>
    <row r="485" spans="2:13" ht="38.25" customHeight="1" x14ac:dyDescent="0.25">
      <c r="B485" s="49" t="s">
        <v>584</v>
      </c>
      <c r="C485" s="51" t="s">
        <v>67</v>
      </c>
      <c r="D485" s="50">
        <v>8.4876887599493998</v>
      </c>
      <c r="E485" s="50"/>
      <c r="F485" s="50">
        <v>1.6119032858028399</v>
      </c>
      <c r="G485" s="170">
        <v>1.54798761609907</v>
      </c>
      <c r="H485" s="170">
        <v>1.48514851485148</v>
      </c>
      <c r="I485" s="170">
        <v>1.48883374689826</v>
      </c>
      <c r="J485" s="170">
        <v>1.68434185901434</v>
      </c>
      <c r="K485" s="170">
        <v>1.70239596469105</v>
      </c>
      <c r="L485" s="170">
        <v>2.2973835354180099</v>
      </c>
      <c r="M485" s="170">
        <v>3.3224755700325601</v>
      </c>
    </row>
    <row r="486" spans="2:13" ht="38.25" customHeight="1" x14ac:dyDescent="0.25">
      <c r="B486" s="49" t="s">
        <v>585</v>
      </c>
      <c r="C486" s="51" t="s">
        <v>586</v>
      </c>
      <c r="D486" s="50">
        <v>8.5400128198806904</v>
      </c>
      <c r="E486" s="50">
        <v>1.9700578771823025</v>
      </c>
      <c r="F486" s="50">
        <v>1.67079207920793</v>
      </c>
      <c r="G486" s="170">
        <v>1.6119032858028399</v>
      </c>
      <c r="H486" s="170">
        <v>1.54798761609907</v>
      </c>
      <c r="I486" s="170">
        <v>1.48514851485148</v>
      </c>
      <c r="J486" s="170">
        <v>1.68224299065419</v>
      </c>
      <c r="K486" s="170">
        <v>1.5713387806411001</v>
      </c>
      <c r="L486" s="170">
        <v>2.2292993630573199</v>
      </c>
      <c r="M486" s="170">
        <v>3.0440414507771898</v>
      </c>
    </row>
    <row r="487" spans="2:13" ht="38.25" customHeight="1" x14ac:dyDescent="0.25">
      <c r="B487" s="49" t="s">
        <v>587</v>
      </c>
      <c r="C487" s="51" t="s">
        <v>67</v>
      </c>
      <c r="D487" s="50">
        <v>8.2271515566533804</v>
      </c>
      <c r="E487" s="50"/>
      <c r="F487" s="50">
        <v>1.6059295861642899</v>
      </c>
      <c r="G487" s="170">
        <v>1.67079207920793</v>
      </c>
      <c r="H487" s="170">
        <v>1.6119032858028399</v>
      </c>
      <c r="I487" s="170">
        <v>1.54798761609907</v>
      </c>
      <c r="J487" s="170">
        <v>1.61691542288556</v>
      </c>
      <c r="K487" s="170">
        <v>1.4411027568922301</v>
      </c>
      <c r="L487" s="170">
        <v>2.2250476795931302</v>
      </c>
      <c r="M487" s="170">
        <v>3.0342156229825599</v>
      </c>
    </row>
    <row r="488" spans="2:13" ht="38.25" customHeight="1" x14ac:dyDescent="0.25">
      <c r="B488" s="49" t="s">
        <v>588</v>
      </c>
      <c r="C488" s="51" t="s">
        <v>67</v>
      </c>
      <c r="D488" s="50">
        <v>7.7242787351432796</v>
      </c>
      <c r="E488" s="50"/>
      <c r="F488" s="50">
        <v>1.7262638717632599</v>
      </c>
      <c r="G488" s="170">
        <v>1.6059295861642899</v>
      </c>
      <c r="H488" s="170">
        <v>1.67079207920793</v>
      </c>
      <c r="I488" s="170">
        <v>1.6119032858028399</v>
      </c>
      <c r="J488" s="170">
        <v>1.48883374689826</v>
      </c>
      <c r="K488" s="170">
        <v>1.37499999999999</v>
      </c>
      <c r="L488" s="170">
        <v>2.15462610899871</v>
      </c>
      <c r="M488" s="170">
        <v>2.76172125883109</v>
      </c>
    </row>
    <row r="489" spans="2:13" ht="38.25" customHeight="1" x14ac:dyDescent="0.25">
      <c r="B489" s="49" t="s">
        <v>589</v>
      </c>
      <c r="C489" s="51" t="s">
        <v>67</v>
      </c>
      <c r="D489" s="50">
        <v>7.7411719240616401</v>
      </c>
      <c r="E489" s="50">
        <v>1.6374560985303539</v>
      </c>
      <c r="F489" s="50">
        <v>2.27692307692306</v>
      </c>
      <c r="G489" s="170">
        <v>1.7262638717632599</v>
      </c>
      <c r="H489" s="170">
        <v>1.6059295861642899</v>
      </c>
      <c r="I489" s="170">
        <v>1.67079207920793</v>
      </c>
      <c r="J489" s="170">
        <v>1.48514851485148</v>
      </c>
      <c r="K489" s="170">
        <v>1.4357053682896399</v>
      </c>
      <c r="L489" s="170">
        <v>2.0846493998736402</v>
      </c>
      <c r="M489" s="170">
        <v>2.4952015355086199</v>
      </c>
    </row>
    <row r="490" spans="2:13" ht="38.25" customHeight="1" x14ac:dyDescent="0.25">
      <c r="B490" s="49" t="s">
        <v>590</v>
      </c>
      <c r="C490" s="51" t="s">
        <v>67</v>
      </c>
      <c r="D490" s="50">
        <v>7.7057919508212596</v>
      </c>
      <c r="E490" s="50"/>
      <c r="F490" s="50">
        <v>2.0884520884520699</v>
      </c>
      <c r="G490" s="170">
        <v>2.27692307692306</v>
      </c>
      <c r="H490" s="170">
        <v>1.7262638717632599</v>
      </c>
      <c r="I490" s="170">
        <v>1.6059295861642899</v>
      </c>
      <c r="J490" s="170">
        <v>1.54798761609907</v>
      </c>
      <c r="K490" s="170">
        <v>1.68644597126796</v>
      </c>
      <c r="L490" s="170">
        <v>1.8284993694829701</v>
      </c>
      <c r="M490" s="170">
        <v>2.2349936143039502</v>
      </c>
    </row>
    <row r="491" spans="2:13" ht="38.25" customHeight="1" x14ac:dyDescent="0.25">
      <c r="B491" s="49" t="s">
        <v>591</v>
      </c>
      <c r="C491" s="51" t="s">
        <v>67</v>
      </c>
      <c r="D491" s="50">
        <v>7.7220907722090599</v>
      </c>
      <c r="E491" s="50"/>
      <c r="F491" s="50">
        <v>1.96319018404907</v>
      </c>
      <c r="G491" s="170">
        <v>2.0884520884520699</v>
      </c>
      <c r="H491" s="170">
        <v>2.27692307692306</v>
      </c>
      <c r="I491" s="170">
        <v>1.7262638717632599</v>
      </c>
      <c r="J491" s="170">
        <v>1.6119032858028399</v>
      </c>
      <c r="K491" s="170">
        <v>1.68434185901434</v>
      </c>
      <c r="L491" s="170">
        <v>1.70239596469105</v>
      </c>
      <c r="M491" s="170">
        <v>2.2973835354180099</v>
      </c>
    </row>
    <row r="492" spans="2:13" ht="38.25" customHeight="1" x14ac:dyDescent="0.25">
      <c r="B492" s="49" t="s">
        <v>592</v>
      </c>
      <c r="C492" s="51" t="s">
        <v>67</v>
      </c>
      <c r="D492" s="50">
        <v>7.8666920405347396</v>
      </c>
      <c r="E492" s="50">
        <v>2.3538446811394391</v>
      </c>
      <c r="F492" s="50">
        <v>2.1446078431372499</v>
      </c>
      <c r="G492" s="170">
        <v>1.96319018404907</v>
      </c>
      <c r="H492" s="170">
        <v>2.0884520884520699</v>
      </c>
      <c r="I492" s="170">
        <v>2.27692307692306</v>
      </c>
      <c r="J492" s="170">
        <v>1.67079207920793</v>
      </c>
      <c r="K492" s="170">
        <v>1.68224299065419</v>
      </c>
      <c r="L492" s="170">
        <v>1.5713387806411001</v>
      </c>
      <c r="M492" s="170">
        <v>2.2292993630573199</v>
      </c>
    </row>
    <row r="493" spans="2:13" ht="38.25" customHeight="1" x14ac:dyDescent="0.25">
      <c r="B493" s="49" t="s">
        <v>593</v>
      </c>
      <c r="C493" s="51" t="s">
        <v>67</v>
      </c>
      <c r="D493" s="50">
        <v>7.6382812684749402</v>
      </c>
      <c r="E493" s="50"/>
      <c r="F493" s="50">
        <v>2.26438188494491</v>
      </c>
      <c r="G493" s="170">
        <v>2.1446078431372499</v>
      </c>
      <c r="H493" s="170">
        <v>1.96319018404907</v>
      </c>
      <c r="I493" s="170">
        <v>2.0884520884520699</v>
      </c>
      <c r="J493" s="170">
        <v>1.6059295861642899</v>
      </c>
      <c r="K493" s="170">
        <v>1.61691542288556</v>
      </c>
      <c r="L493" s="170">
        <v>1.4411027568922301</v>
      </c>
      <c r="M493" s="170">
        <v>2.2250476795931302</v>
      </c>
    </row>
    <row r="494" spans="2:13" ht="38.25" customHeight="1" x14ac:dyDescent="0.25">
      <c r="B494" s="49" t="s">
        <v>594</v>
      </c>
      <c r="C494" s="51" t="s">
        <v>67</v>
      </c>
      <c r="D494" s="50">
        <v>7.0320554878620101</v>
      </c>
      <c r="E494" s="50"/>
      <c r="F494" s="50">
        <v>2.62836185819071</v>
      </c>
      <c r="G494" s="170">
        <v>2.26438188494491</v>
      </c>
      <c r="H494" s="170">
        <v>2.1446078431372499</v>
      </c>
      <c r="I494" s="170">
        <v>1.96319018404907</v>
      </c>
      <c r="J494" s="170">
        <v>1.7262638717632599</v>
      </c>
      <c r="K494" s="170">
        <v>1.48883374689826</v>
      </c>
      <c r="L494" s="170">
        <v>1.37499999999999</v>
      </c>
      <c r="M494" s="170">
        <v>2.15462610899871</v>
      </c>
    </row>
    <row r="495" spans="2:13" ht="38.25" customHeight="1" x14ac:dyDescent="0.25">
      <c r="B495" s="49" t="s">
        <v>595</v>
      </c>
      <c r="C495" s="51" t="s">
        <v>67</v>
      </c>
      <c r="D495" s="50">
        <v>6.5882025210669299</v>
      </c>
      <c r="E495" s="50">
        <v>2.8832871974845289</v>
      </c>
      <c r="F495" s="50">
        <v>2.5609756097560901</v>
      </c>
      <c r="G495" s="170">
        <v>2.62836185819071</v>
      </c>
      <c r="H495" s="170">
        <v>2.26438188494491</v>
      </c>
      <c r="I495" s="170">
        <v>2.1446078431372499</v>
      </c>
      <c r="J495" s="170">
        <v>2.27692307692306</v>
      </c>
      <c r="K495" s="170">
        <v>1.48514851485148</v>
      </c>
      <c r="L495" s="170">
        <v>1.4357053682896399</v>
      </c>
      <c r="M495" s="170">
        <v>2.0846493998736402</v>
      </c>
    </row>
    <row r="496" spans="2:13" ht="38.25" customHeight="1" x14ac:dyDescent="0.25">
      <c r="B496" s="49" t="s">
        <v>596</v>
      </c>
      <c r="C496" s="51" t="s">
        <v>67</v>
      </c>
      <c r="D496" s="50">
        <v>6.0762930241119104</v>
      </c>
      <c r="E496" s="50"/>
      <c r="F496" s="50">
        <v>2.6219512195122001</v>
      </c>
      <c r="G496" s="170">
        <v>2.5609756097560901</v>
      </c>
      <c r="H496" s="170">
        <v>2.62836185819071</v>
      </c>
      <c r="I496" s="170">
        <v>2.26438188494491</v>
      </c>
      <c r="J496" s="170">
        <v>2.0884520884520699</v>
      </c>
      <c r="K496" s="170">
        <v>1.54798761609907</v>
      </c>
      <c r="L496" s="170">
        <v>1.68644597126796</v>
      </c>
      <c r="M496" s="170">
        <v>1.8284993694829701</v>
      </c>
    </row>
    <row r="497" spans="2:13" ht="38.25" customHeight="1" x14ac:dyDescent="0.25">
      <c r="B497" s="49" t="s">
        <v>597</v>
      </c>
      <c r="C497" s="51" t="s">
        <v>67</v>
      </c>
      <c r="D497" s="50">
        <v>6.0065825562260002</v>
      </c>
      <c r="E497" s="50"/>
      <c r="F497" s="50">
        <v>2.6845637583892601</v>
      </c>
      <c r="G497" s="170">
        <v>2.6219512195122001</v>
      </c>
      <c r="H497" s="170">
        <v>2.5609756097560901</v>
      </c>
      <c r="I497" s="170">
        <v>2.62836185819071</v>
      </c>
      <c r="J497" s="170">
        <v>1.96319018404907</v>
      </c>
      <c r="K497" s="170">
        <v>1.6119032858028399</v>
      </c>
      <c r="L497" s="170">
        <v>1.68434185901434</v>
      </c>
      <c r="M497" s="170">
        <v>1.70239596469105</v>
      </c>
    </row>
    <row r="498" spans="2:13" ht="38.25" customHeight="1" x14ac:dyDescent="0.25">
      <c r="B498" s="49" t="s">
        <v>598</v>
      </c>
      <c r="C498" s="51" t="s">
        <v>599</v>
      </c>
      <c r="D498" s="50">
        <v>5.98737109889609</v>
      </c>
      <c r="E498" s="50">
        <v>2.1547292234166697</v>
      </c>
      <c r="F498" s="50">
        <v>2.7388922702373701</v>
      </c>
      <c r="G498" s="170">
        <v>2.6845637583892601</v>
      </c>
      <c r="H498" s="170">
        <v>2.6219512195122001</v>
      </c>
      <c r="I498" s="170">
        <v>2.5609756097560901</v>
      </c>
      <c r="J498" s="170">
        <v>2.1446078431372499</v>
      </c>
      <c r="K498" s="170">
        <v>1.67079207920793</v>
      </c>
      <c r="L498" s="170">
        <v>1.68224299065419</v>
      </c>
      <c r="M498" s="170">
        <v>1.5713387806411001</v>
      </c>
    </row>
    <row r="499" spans="2:13" ht="38.25" customHeight="1" x14ac:dyDescent="0.25">
      <c r="B499" s="49" t="s">
        <v>600</v>
      </c>
      <c r="C499" s="51" t="s">
        <v>67</v>
      </c>
      <c r="D499" s="50">
        <v>5.7419835943325701</v>
      </c>
      <c r="E499" s="50"/>
      <c r="F499" s="50">
        <v>3.2218844984802502</v>
      </c>
      <c r="G499" s="170">
        <v>2.7388922702373701</v>
      </c>
      <c r="H499" s="170">
        <v>2.6845637583892601</v>
      </c>
      <c r="I499" s="170">
        <v>2.6219512195122001</v>
      </c>
      <c r="J499" s="170">
        <v>2.26438188494491</v>
      </c>
      <c r="K499" s="170">
        <v>1.6059295861642899</v>
      </c>
      <c r="L499" s="170">
        <v>1.61691542288556</v>
      </c>
      <c r="M499" s="170">
        <v>1.4411027568922301</v>
      </c>
    </row>
    <row r="500" spans="2:13" ht="38.25" customHeight="1" x14ac:dyDescent="0.25">
      <c r="B500" s="49" t="s">
        <v>601</v>
      </c>
      <c r="C500" s="51" t="s">
        <v>67</v>
      </c>
      <c r="D500" s="50">
        <v>6.2746779179169998</v>
      </c>
      <c r="E500" s="50"/>
      <c r="F500" s="50">
        <v>3.7575757575757498</v>
      </c>
      <c r="G500" s="170">
        <v>3.2218844984802502</v>
      </c>
      <c r="H500" s="170">
        <v>2.7388922702373701</v>
      </c>
      <c r="I500" s="170">
        <v>2.6845637583892601</v>
      </c>
      <c r="J500" s="170">
        <v>2.62836185819071</v>
      </c>
      <c r="K500" s="170">
        <v>1.7262638717632599</v>
      </c>
      <c r="L500" s="170">
        <v>1.48883374689826</v>
      </c>
      <c r="M500" s="170">
        <v>1.37499999999999</v>
      </c>
    </row>
    <row r="501" spans="2:13" ht="38.25" customHeight="1" x14ac:dyDescent="0.25">
      <c r="B501" s="49" t="s">
        <v>602</v>
      </c>
      <c r="C501" s="51" t="s">
        <v>67</v>
      </c>
      <c r="D501" s="50">
        <v>6.8464590759297899</v>
      </c>
      <c r="E501" s="50">
        <v>0.83631565693288268</v>
      </c>
      <c r="F501" s="50">
        <v>3.06859205776174</v>
      </c>
      <c r="G501" s="170">
        <v>3.7575757575757498</v>
      </c>
      <c r="H501" s="170">
        <v>3.2218844984802502</v>
      </c>
      <c r="I501" s="170">
        <v>2.7388922702373701</v>
      </c>
      <c r="J501" s="170">
        <v>2.5609756097560901</v>
      </c>
      <c r="K501" s="170">
        <v>2.27692307692306</v>
      </c>
      <c r="L501" s="170">
        <v>1.48514851485148</v>
      </c>
      <c r="M501" s="170">
        <v>1.4357053682896399</v>
      </c>
    </row>
    <row r="502" spans="2:13" ht="38.25" customHeight="1" x14ac:dyDescent="0.25">
      <c r="B502" s="49" t="s">
        <v>603</v>
      </c>
      <c r="C502" s="51" t="s">
        <v>67</v>
      </c>
      <c r="D502" s="50">
        <v>5.9884511626869799</v>
      </c>
      <c r="E502" s="50"/>
      <c r="F502" s="50">
        <v>3.1889290012033702</v>
      </c>
      <c r="G502" s="170">
        <v>3.06859205776174</v>
      </c>
      <c r="H502" s="170">
        <v>3.7575757575757498</v>
      </c>
      <c r="I502" s="170">
        <v>3.2218844984802502</v>
      </c>
      <c r="J502" s="170">
        <v>2.6219512195122001</v>
      </c>
      <c r="K502" s="170">
        <v>2.0884520884520699</v>
      </c>
      <c r="L502" s="170">
        <v>1.54798761609907</v>
      </c>
      <c r="M502" s="170">
        <v>1.68644597126796</v>
      </c>
    </row>
    <row r="503" spans="2:13" ht="38.25" customHeight="1" x14ac:dyDescent="0.25">
      <c r="B503" s="49" t="s">
        <v>604</v>
      </c>
      <c r="C503" s="51" t="s">
        <v>67</v>
      </c>
      <c r="D503" s="50">
        <v>5.8706070287539998</v>
      </c>
      <c r="E503" s="50"/>
      <c r="F503" s="50">
        <v>3.7304452466907398</v>
      </c>
      <c r="G503" s="170">
        <v>3.1889290012033702</v>
      </c>
      <c r="H503" s="170">
        <v>3.06859205776174</v>
      </c>
      <c r="I503" s="170">
        <v>3.7575757575757498</v>
      </c>
      <c r="J503" s="170">
        <v>2.6845637583892601</v>
      </c>
      <c r="K503" s="170">
        <v>1.96319018404907</v>
      </c>
      <c r="L503" s="170">
        <v>1.6119032858028399</v>
      </c>
      <c r="M503" s="170">
        <v>1.68434185901434</v>
      </c>
    </row>
    <row r="504" spans="2:13" ht="38.25" customHeight="1" x14ac:dyDescent="0.25">
      <c r="B504" s="49" t="s">
        <v>605</v>
      </c>
      <c r="C504" s="51" t="s">
        <v>67</v>
      </c>
      <c r="D504" s="50">
        <v>5.6213474473481</v>
      </c>
      <c r="E504" s="50">
        <v>0.31660434940263649</v>
      </c>
      <c r="F504" s="50">
        <v>3.6592681463707399</v>
      </c>
      <c r="G504" s="170">
        <v>3.7304452466907398</v>
      </c>
      <c r="H504" s="170">
        <v>3.1889290012033702</v>
      </c>
      <c r="I504" s="170">
        <v>3.06859205776174</v>
      </c>
      <c r="J504" s="170">
        <v>2.7388922702373701</v>
      </c>
      <c r="K504" s="170">
        <v>2.1446078431372499</v>
      </c>
      <c r="L504" s="170">
        <v>1.67079207920793</v>
      </c>
      <c r="M504" s="170">
        <v>1.68224299065419</v>
      </c>
    </row>
    <row r="505" spans="2:13" ht="38.25" customHeight="1" x14ac:dyDescent="0.25">
      <c r="B505" s="49" t="s">
        <v>606</v>
      </c>
      <c r="C505" s="51" t="s">
        <v>67</v>
      </c>
      <c r="D505" s="50">
        <v>5.8395764219961803</v>
      </c>
      <c r="E505" s="50"/>
      <c r="F505" s="50">
        <v>3.41113105924597</v>
      </c>
      <c r="G505" s="170">
        <v>3.6592681463707399</v>
      </c>
      <c r="H505" s="170">
        <v>3.7304452466907398</v>
      </c>
      <c r="I505" s="170">
        <v>3.1889290012033702</v>
      </c>
      <c r="J505" s="170">
        <v>3.2218844984802502</v>
      </c>
      <c r="K505" s="170">
        <v>2.26438188494491</v>
      </c>
      <c r="L505" s="170">
        <v>1.6059295861642899</v>
      </c>
      <c r="M505" s="170">
        <v>1.61691542288556</v>
      </c>
    </row>
    <row r="506" spans="2:13" ht="38.25" customHeight="1" x14ac:dyDescent="0.25">
      <c r="B506" s="49" t="s">
        <v>607</v>
      </c>
      <c r="C506" s="51" t="s">
        <v>67</v>
      </c>
      <c r="D506" s="50">
        <v>6.2504104910567602</v>
      </c>
      <c r="E506" s="50"/>
      <c r="F506" s="50">
        <v>3.4544371649791401</v>
      </c>
      <c r="G506" s="170">
        <v>3.41113105924597</v>
      </c>
      <c r="H506" s="170">
        <v>3.6592681463707399</v>
      </c>
      <c r="I506" s="170">
        <v>3.7304452466907398</v>
      </c>
      <c r="J506" s="170">
        <v>3.7575757575757498</v>
      </c>
      <c r="K506" s="170">
        <v>2.62836185819071</v>
      </c>
      <c r="L506" s="170">
        <v>1.7262638717632599</v>
      </c>
      <c r="M506" s="170">
        <v>1.48883374689826</v>
      </c>
    </row>
    <row r="507" spans="2:13" ht="38.25" customHeight="1" x14ac:dyDescent="0.25">
      <c r="B507" s="49" t="s">
        <v>608</v>
      </c>
      <c r="C507" s="51" t="s">
        <v>67</v>
      </c>
      <c r="D507" s="50">
        <v>6.0481324185995797</v>
      </c>
      <c r="E507" s="50">
        <v>-1.9714890225933073</v>
      </c>
      <c r="F507" s="50">
        <v>3.4482758620689702</v>
      </c>
      <c r="G507" s="170">
        <v>3.4544371649791401</v>
      </c>
      <c r="H507" s="170">
        <v>3.41113105924597</v>
      </c>
      <c r="I507" s="170">
        <v>3.6592681463707399</v>
      </c>
      <c r="J507" s="170">
        <v>3.06859205776174</v>
      </c>
      <c r="K507" s="170">
        <v>2.5609756097560901</v>
      </c>
      <c r="L507" s="170">
        <v>2.27692307692306</v>
      </c>
      <c r="M507" s="170">
        <v>1.48514851485148</v>
      </c>
    </row>
    <row r="508" spans="2:13" ht="38.25" customHeight="1" x14ac:dyDescent="0.25">
      <c r="B508" s="49" t="s">
        <v>609</v>
      </c>
      <c r="C508" s="51" t="s">
        <v>67</v>
      </c>
      <c r="D508" s="50">
        <v>5.8475219607417896</v>
      </c>
      <c r="E508" s="50"/>
      <c r="F508" s="50">
        <v>3.4462269756387198</v>
      </c>
      <c r="G508" s="170">
        <v>3.4482758620689702</v>
      </c>
      <c r="H508" s="170">
        <v>3.4544371649791401</v>
      </c>
      <c r="I508" s="170">
        <v>3.41113105924597</v>
      </c>
      <c r="J508" s="170">
        <v>3.1889290012033702</v>
      </c>
      <c r="K508" s="170">
        <v>2.6219512195122001</v>
      </c>
      <c r="L508" s="170">
        <v>2.0884520884520699</v>
      </c>
      <c r="M508" s="170">
        <v>1.54798761609907</v>
      </c>
    </row>
    <row r="509" spans="2:13" ht="38.25" customHeight="1" x14ac:dyDescent="0.25">
      <c r="B509" s="49" t="s">
        <v>610</v>
      </c>
      <c r="C509" s="51" t="s">
        <v>67</v>
      </c>
      <c r="D509" s="50">
        <v>6.1815437688658799</v>
      </c>
      <c r="E509" s="50"/>
      <c r="F509" s="50">
        <v>3.3868092691622</v>
      </c>
      <c r="G509" s="170">
        <v>3.4462269756387198</v>
      </c>
      <c r="H509" s="170">
        <v>3.4482758620689702</v>
      </c>
      <c r="I509" s="170">
        <v>3.4544371649791401</v>
      </c>
      <c r="J509" s="170">
        <v>3.7304452466907398</v>
      </c>
      <c r="K509" s="170">
        <v>2.6845637583892601</v>
      </c>
      <c r="L509" s="170">
        <v>1.96319018404907</v>
      </c>
      <c r="M509" s="170">
        <v>1.6119032858028399</v>
      </c>
    </row>
    <row r="510" spans="2:13" ht="38.25" customHeight="1" x14ac:dyDescent="0.25">
      <c r="B510" s="49" t="s">
        <v>611</v>
      </c>
      <c r="C510" s="51" t="s">
        <v>612</v>
      </c>
      <c r="D510" s="50">
        <v>6.6242338519566299</v>
      </c>
      <c r="E510" s="50">
        <v>6.0276523748950357E-3</v>
      </c>
      <c r="F510" s="50">
        <v>3.73222748815164</v>
      </c>
      <c r="G510" s="170">
        <v>3.3868092691622</v>
      </c>
      <c r="H510" s="170">
        <v>3.4462269756387198</v>
      </c>
      <c r="I510" s="170">
        <v>3.4482758620689702</v>
      </c>
      <c r="J510" s="170">
        <v>3.6592681463707399</v>
      </c>
      <c r="K510" s="170">
        <v>2.7388922702373701</v>
      </c>
      <c r="L510" s="170">
        <v>2.1446078431372499</v>
      </c>
      <c r="M510" s="170">
        <v>1.67079207920793</v>
      </c>
    </row>
    <row r="511" spans="2:13" ht="38.25" customHeight="1" x14ac:dyDescent="0.25">
      <c r="B511" s="49" t="s">
        <v>613</v>
      </c>
      <c r="C511" s="51" t="s">
        <v>67</v>
      </c>
      <c r="D511" s="50">
        <v>7.1398042484079198</v>
      </c>
      <c r="E511" s="50"/>
      <c r="F511" s="50">
        <v>3.53356890459363</v>
      </c>
      <c r="G511" s="170">
        <v>3.73222748815164</v>
      </c>
      <c r="H511" s="170">
        <v>3.3868092691622</v>
      </c>
      <c r="I511" s="170">
        <v>3.4462269756387198</v>
      </c>
      <c r="J511" s="170">
        <v>3.41113105924597</v>
      </c>
      <c r="K511" s="170">
        <v>3.2218844984802502</v>
      </c>
      <c r="L511" s="170">
        <v>2.26438188494491</v>
      </c>
      <c r="M511" s="170">
        <v>1.6059295861642899</v>
      </c>
    </row>
    <row r="512" spans="2:13" ht="38.25" customHeight="1" x14ac:dyDescent="0.25">
      <c r="B512" s="49" t="s">
        <v>614</v>
      </c>
      <c r="C512" s="51" t="s">
        <v>67</v>
      </c>
      <c r="D512" s="50">
        <v>7.6642180799116799</v>
      </c>
      <c r="E512" s="50"/>
      <c r="F512" s="50">
        <v>2.9205607476635498</v>
      </c>
      <c r="G512" s="170">
        <v>3.53356890459363</v>
      </c>
      <c r="H512" s="170">
        <v>3.73222748815164</v>
      </c>
      <c r="I512" s="170">
        <v>3.3868092691622</v>
      </c>
      <c r="J512" s="170">
        <v>3.4544371649791401</v>
      </c>
      <c r="K512" s="170">
        <v>3.7575757575757498</v>
      </c>
      <c r="L512" s="170">
        <v>2.62836185819071</v>
      </c>
      <c r="M512" s="170">
        <v>1.7262638717632599</v>
      </c>
    </row>
    <row r="513" spans="2:13" ht="38.25" customHeight="1" x14ac:dyDescent="0.25">
      <c r="B513" s="49" t="s">
        <v>615</v>
      </c>
      <c r="C513" s="51" t="s">
        <v>67</v>
      </c>
      <c r="D513" s="50">
        <v>7.7442772917059903</v>
      </c>
      <c r="E513" s="50">
        <v>0.71891392414057276</v>
      </c>
      <c r="F513" s="50">
        <v>3.2691185055458201</v>
      </c>
      <c r="G513" s="170">
        <v>2.9205607476635498</v>
      </c>
      <c r="H513" s="170">
        <v>3.53356890459363</v>
      </c>
      <c r="I513" s="170">
        <v>3.73222748815164</v>
      </c>
      <c r="J513" s="170">
        <v>3.4482758620689702</v>
      </c>
      <c r="K513" s="170">
        <v>3.06859205776174</v>
      </c>
      <c r="L513" s="170">
        <v>2.5609756097560901</v>
      </c>
      <c r="M513" s="170">
        <v>2.27692307692306</v>
      </c>
    </row>
    <row r="514" spans="2:13" ht="38.25" customHeight="1" x14ac:dyDescent="0.25">
      <c r="B514" s="49" t="s">
        <v>616</v>
      </c>
      <c r="C514" s="51" t="s">
        <v>67</v>
      </c>
      <c r="D514" s="50">
        <v>7.9576768547929104</v>
      </c>
      <c r="E514" s="50"/>
      <c r="F514" s="50">
        <v>3.6151603498542202</v>
      </c>
      <c r="G514" s="170">
        <v>3.2691185055458201</v>
      </c>
      <c r="H514" s="170">
        <v>2.9205607476635498</v>
      </c>
      <c r="I514" s="170">
        <v>3.53356890459363</v>
      </c>
      <c r="J514" s="170">
        <v>3.4462269756387198</v>
      </c>
      <c r="K514" s="170">
        <v>3.1889290012033702</v>
      </c>
      <c r="L514" s="170">
        <v>2.6219512195122001</v>
      </c>
      <c r="M514" s="170">
        <v>2.0884520884520699</v>
      </c>
    </row>
    <row r="515" spans="2:13" ht="38.25" customHeight="1" x14ac:dyDescent="0.25">
      <c r="B515" s="49" t="s">
        <v>617</v>
      </c>
      <c r="C515" s="51" t="s">
        <v>67</v>
      </c>
      <c r="D515" s="50">
        <v>8.3972505134330806</v>
      </c>
      <c r="E515" s="50"/>
      <c r="F515" s="50">
        <v>3.24825986078885</v>
      </c>
      <c r="G515" s="170">
        <v>3.6151603498542202</v>
      </c>
      <c r="H515" s="170">
        <v>3.2691185055458201</v>
      </c>
      <c r="I515" s="170">
        <v>2.9205607476635498</v>
      </c>
      <c r="J515" s="170">
        <v>3.3868092691622</v>
      </c>
      <c r="K515" s="170">
        <v>3.7304452466907398</v>
      </c>
      <c r="L515" s="170">
        <v>2.6845637583892601</v>
      </c>
      <c r="M515" s="170">
        <v>1.96319018404907</v>
      </c>
    </row>
    <row r="516" spans="2:13" ht="38.25" customHeight="1" x14ac:dyDescent="0.25">
      <c r="B516" s="49" t="s">
        <v>618</v>
      </c>
      <c r="C516" s="51" t="s">
        <v>67</v>
      </c>
      <c r="D516" s="50">
        <v>8.6232095878398098</v>
      </c>
      <c r="E516" s="50">
        <v>2.3489741863977147</v>
      </c>
      <c r="F516" s="50">
        <v>2.7199074074073999</v>
      </c>
      <c r="G516" s="170">
        <v>3.24825986078885</v>
      </c>
      <c r="H516" s="170">
        <v>3.6151603498542202</v>
      </c>
      <c r="I516" s="170">
        <v>3.2691185055458201</v>
      </c>
      <c r="J516" s="170">
        <v>3.73222748815164</v>
      </c>
      <c r="K516" s="170">
        <v>3.6592681463707399</v>
      </c>
      <c r="L516" s="170">
        <v>2.7388922702373701</v>
      </c>
      <c r="M516" s="170">
        <v>2.1446078431372499</v>
      </c>
    </row>
    <row r="517" spans="2:13" ht="38.25" customHeight="1" x14ac:dyDescent="0.25">
      <c r="B517" s="49" t="s">
        <v>619</v>
      </c>
      <c r="C517" s="51" t="s">
        <v>67</v>
      </c>
      <c r="D517" s="50">
        <v>8.6933056564608204</v>
      </c>
      <c r="E517" s="50"/>
      <c r="F517" s="50">
        <v>2.7199074074073999</v>
      </c>
      <c r="G517" s="170">
        <v>2.7199074074073999</v>
      </c>
      <c r="H517" s="170">
        <v>3.24825986078885</v>
      </c>
      <c r="I517" s="170">
        <v>3.6151603498542202</v>
      </c>
      <c r="J517" s="170">
        <v>3.53356890459363</v>
      </c>
      <c r="K517" s="170">
        <v>3.41113105924597</v>
      </c>
      <c r="L517" s="170">
        <v>3.2218844984802502</v>
      </c>
      <c r="M517" s="170">
        <v>2.26438188494491</v>
      </c>
    </row>
    <row r="518" spans="2:13" ht="38.25" customHeight="1" x14ac:dyDescent="0.25">
      <c r="B518" s="49" t="s">
        <v>620</v>
      </c>
      <c r="C518" s="51" t="s">
        <v>67</v>
      </c>
      <c r="D518" s="50">
        <v>10.182972059671901</v>
      </c>
      <c r="E518" s="50"/>
      <c r="F518" s="50">
        <v>2.6482440990213099</v>
      </c>
      <c r="G518" s="170">
        <v>2.7199074074073999</v>
      </c>
      <c r="H518" s="170">
        <v>2.7199074074073999</v>
      </c>
      <c r="I518" s="170">
        <v>3.24825986078885</v>
      </c>
      <c r="J518" s="170">
        <v>2.9205607476635498</v>
      </c>
      <c r="K518" s="170">
        <v>3.4544371649791401</v>
      </c>
      <c r="L518" s="170">
        <v>3.7575757575757498</v>
      </c>
      <c r="M518" s="170">
        <v>2.62836185819071</v>
      </c>
    </row>
    <row r="519" spans="2:13" ht="38.25" customHeight="1" x14ac:dyDescent="0.25">
      <c r="B519" s="49" t="s">
        <v>621</v>
      </c>
      <c r="C519" s="51" t="s">
        <v>67</v>
      </c>
      <c r="D519" s="50">
        <v>9.5867904378542708</v>
      </c>
      <c r="E519" s="50">
        <v>4.9666596964863228</v>
      </c>
      <c r="F519" s="50">
        <v>2.12643678160918</v>
      </c>
      <c r="G519" s="170">
        <v>2.6482440990213099</v>
      </c>
      <c r="H519" s="170">
        <v>2.7199074074073999</v>
      </c>
      <c r="I519" s="170">
        <v>2.7199074074073999</v>
      </c>
      <c r="J519" s="170">
        <v>3.2691185055458201</v>
      </c>
      <c r="K519" s="170">
        <v>3.4482758620689702</v>
      </c>
      <c r="L519" s="170">
        <v>3.06859205776174</v>
      </c>
      <c r="M519" s="170">
        <v>2.5609756097560901</v>
      </c>
    </row>
    <row r="520" spans="2:13" ht="38.25" customHeight="1" x14ac:dyDescent="0.25">
      <c r="B520" s="49" t="s">
        <v>622</v>
      </c>
      <c r="C520" s="51" t="s">
        <v>67</v>
      </c>
      <c r="D520" s="50">
        <v>10.2354459949591</v>
      </c>
      <c r="E520" s="50"/>
      <c r="F520" s="50">
        <v>1.8954623779437101</v>
      </c>
      <c r="G520" s="170">
        <v>2.12643678160918</v>
      </c>
      <c r="H520" s="170">
        <v>2.6482440990213099</v>
      </c>
      <c r="I520" s="170">
        <v>2.7199074074073999</v>
      </c>
      <c r="J520" s="170">
        <v>3.6151603498542202</v>
      </c>
      <c r="K520" s="170">
        <v>3.4462269756387198</v>
      </c>
      <c r="L520" s="170">
        <v>3.1889290012033702</v>
      </c>
      <c r="M520" s="170">
        <v>2.6219512195122001</v>
      </c>
    </row>
    <row r="521" spans="2:13" ht="38.25" customHeight="1" x14ac:dyDescent="0.25">
      <c r="B521" s="49" t="s">
        <v>623</v>
      </c>
      <c r="C521" s="51" t="s">
        <v>67</v>
      </c>
      <c r="D521" s="50">
        <v>10.315349158324301</v>
      </c>
      <c r="E521" s="50"/>
      <c r="F521" s="50">
        <v>1.55172413793102</v>
      </c>
      <c r="G521" s="170">
        <v>1.8954623779437101</v>
      </c>
      <c r="H521" s="170">
        <v>2.12643678160918</v>
      </c>
      <c r="I521" s="170">
        <v>2.6482440990213099</v>
      </c>
      <c r="J521" s="170">
        <v>3.24825986078885</v>
      </c>
      <c r="K521" s="170">
        <v>3.3868092691622</v>
      </c>
      <c r="L521" s="170">
        <v>3.7304452466907398</v>
      </c>
      <c r="M521" s="170">
        <v>2.6845637583892601</v>
      </c>
    </row>
    <row r="522" spans="2:13" ht="38.25" customHeight="1" x14ac:dyDescent="0.25">
      <c r="B522" s="49" t="s">
        <v>624</v>
      </c>
      <c r="C522" s="51" t="s">
        <v>625</v>
      </c>
      <c r="D522" s="50">
        <v>9.6014310694832403</v>
      </c>
      <c r="E522" s="50">
        <v>4.0232500943928891</v>
      </c>
      <c r="F522" s="50">
        <v>1.14220445459737</v>
      </c>
      <c r="G522" s="170">
        <v>1.55172413793102</v>
      </c>
      <c r="H522" s="170">
        <v>1.8954623779437101</v>
      </c>
      <c r="I522" s="170">
        <v>2.12643678160918</v>
      </c>
      <c r="J522" s="170">
        <v>2.7199074074073999</v>
      </c>
      <c r="K522" s="170">
        <v>3.73222748815164</v>
      </c>
      <c r="L522" s="170">
        <v>3.6592681463707399</v>
      </c>
      <c r="M522" s="170">
        <v>2.7388922702373701</v>
      </c>
    </row>
    <row r="523" spans="2:13" ht="38.25" customHeight="1" x14ac:dyDescent="0.25">
      <c r="B523" s="49" t="s">
        <v>626</v>
      </c>
      <c r="C523" s="51" t="s">
        <v>67</v>
      </c>
      <c r="D523" s="50">
        <v>9.3527475815298597</v>
      </c>
      <c r="E523" s="50"/>
      <c r="F523" s="50">
        <v>1.1376564277588099</v>
      </c>
      <c r="G523" s="170">
        <v>1.14220445459737</v>
      </c>
      <c r="H523" s="170">
        <v>1.55172413793102</v>
      </c>
      <c r="I523" s="170">
        <v>1.8954623779437101</v>
      </c>
      <c r="J523" s="170">
        <v>2.7199074074073999</v>
      </c>
      <c r="K523" s="170">
        <v>3.53356890459363</v>
      </c>
      <c r="L523" s="170">
        <v>3.41113105924597</v>
      </c>
      <c r="M523" s="170">
        <v>3.2218844984802502</v>
      </c>
    </row>
    <row r="524" spans="2:13" ht="38.25" customHeight="1" x14ac:dyDescent="0.25">
      <c r="B524" s="49" t="s">
        <v>627</v>
      </c>
      <c r="C524" s="51" t="s">
        <v>67</v>
      </c>
      <c r="D524" s="50">
        <v>8.3412210127780408</v>
      </c>
      <c r="E524" s="50"/>
      <c r="F524" s="50">
        <v>1.4755959137343999</v>
      </c>
      <c r="G524" s="170">
        <v>1.1376564277588099</v>
      </c>
      <c r="H524" s="170">
        <v>1.14220445459737</v>
      </c>
      <c r="I524" s="170">
        <v>1.55172413793102</v>
      </c>
      <c r="J524" s="170">
        <v>2.6482440990213099</v>
      </c>
      <c r="K524" s="170">
        <v>2.9205607476635498</v>
      </c>
      <c r="L524" s="170">
        <v>3.4544371649791401</v>
      </c>
      <c r="M524" s="170">
        <v>3.7575757575757498</v>
      </c>
    </row>
    <row r="525" spans="2:13" ht="38.25" customHeight="1" x14ac:dyDescent="0.25">
      <c r="B525" s="49" t="s">
        <v>628</v>
      </c>
      <c r="C525" s="51" t="s">
        <v>67</v>
      </c>
      <c r="D525" s="50">
        <v>6.9948590123072103</v>
      </c>
      <c r="E525" s="50">
        <v>6.9786434519012746</v>
      </c>
      <c r="F525" s="50">
        <v>1.63934426229508</v>
      </c>
      <c r="G525" s="170">
        <v>1.4755959137343999</v>
      </c>
      <c r="H525" s="170">
        <v>1.1376564277588099</v>
      </c>
      <c r="I525" s="170">
        <v>1.14220445459737</v>
      </c>
      <c r="J525" s="170">
        <v>2.12643678160918</v>
      </c>
      <c r="K525" s="170">
        <v>3.2691185055458201</v>
      </c>
      <c r="L525" s="170">
        <v>3.4482758620689702</v>
      </c>
      <c r="M525" s="170">
        <v>3.06859205776174</v>
      </c>
    </row>
    <row r="526" spans="2:13" ht="38.25" customHeight="1" x14ac:dyDescent="0.25">
      <c r="B526" s="49" t="s">
        <v>629</v>
      </c>
      <c r="C526" s="51" t="s">
        <v>67</v>
      </c>
      <c r="D526" s="50">
        <v>7.5679046023148002</v>
      </c>
      <c r="E526" s="50"/>
      <c r="F526" s="50">
        <v>1.1817670230726001</v>
      </c>
      <c r="G526" s="170">
        <v>1.63934426229508</v>
      </c>
      <c r="H526" s="170">
        <v>1.4755959137343999</v>
      </c>
      <c r="I526" s="170">
        <v>1.1376564277588099</v>
      </c>
      <c r="J526" s="170">
        <v>1.8954623779437101</v>
      </c>
      <c r="K526" s="170">
        <v>3.6151603498542202</v>
      </c>
      <c r="L526" s="170">
        <v>3.4462269756387198</v>
      </c>
      <c r="M526" s="170">
        <v>3.1889290012033702</v>
      </c>
    </row>
    <row r="527" spans="2:13" ht="38.25" customHeight="1" x14ac:dyDescent="0.25">
      <c r="B527" s="49" t="s">
        <v>630</v>
      </c>
      <c r="C527" s="51" t="s">
        <v>67</v>
      </c>
      <c r="D527" s="50">
        <v>7.2131464475592102</v>
      </c>
      <c r="E527" s="50"/>
      <c r="F527" s="50">
        <v>1.0674157303370799</v>
      </c>
      <c r="G527" s="170">
        <v>1.1817670230726001</v>
      </c>
      <c r="H527" s="170">
        <v>1.63934426229508</v>
      </c>
      <c r="I527" s="170">
        <v>1.4755959137343999</v>
      </c>
      <c r="J527" s="170">
        <v>1.55172413793102</v>
      </c>
      <c r="K527" s="170">
        <v>3.24825986078885</v>
      </c>
      <c r="L527" s="170">
        <v>3.3868092691622</v>
      </c>
      <c r="M527" s="170">
        <v>3.7304452466907398</v>
      </c>
    </row>
    <row r="528" spans="2:13" ht="38.25" customHeight="1" x14ac:dyDescent="0.25">
      <c r="B528" s="49" t="s">
        <v>631</v>
      </c>
      <c r="C528" s="51" t="s">
        <v>67</v>
      </c>
      <c r="D528" s="50">
        <v>7.4158080885744999</v>
      </c>
      <c r="E528" s="50">
        <v>7.2453656191411602</v>
      </c>
      <c r="F528" s="50">
        <v>1.46478873239436</v>
      </c>
      <c r="G528" s="170">
        <v>1.0674157303370799</v>
      </c>
      <c r="H528" s="170">
        <v>1.1817670230726001</v>
      </c>
      <c r="I528" s="170">
        <v>1.63934426229508</v>
      </c>
      <c r="J528" s="170">
        <v>1.14220445459737</v>
      </c>
      <c r="K528" s="170">
        <v>2.7199074074073999</v>
      </c>
      <c r="L528" s="170">
        <v>3.73222748815164</v>
      </c>
      <c r="M528" s="170">
        <v>3.6592681463707399</v>
      </c>
    </row>
    <row r="529" spans="2:13" ht="38.25" customHeight="1" x14ac:dyDescent="0.25">
      <c r="B529" s="49" t="s">
        <v>632</v>
      </c>
      <c r="C529" s="51" t="s">
        <v>67</v>
      </c>
      <c r="D529" s="50">
        <v>7.5301262341729798</v>
      </c>
      <c r="E529" s="50"/>
      <c r="F529" s="50">
        <v>1.8028169014084401</v>
      </c>
      <c r="G529" s="170">
        <v>1.46478873239436</v>
      </c>
      <c r="H529" s="170">
        <v>1.0674157303370799</v>
      </c>
      <c r="I529" s="170">
        <v>1.1817670230726001</v>
      </c>
      <c r="J529" s="170">
        <v>1.1376564277588099</v>
      </c>
      <c r="K529" s="170">
        <v>2.7199074074073999</v>
      </c>
      <c r="L529" s="170">
        <v>3.53356890459363</v>
      </c>
      <c r="M529" s="170">
        <v>3.41113105924597</v>
      </c>
    </row>
    <row r="530" spans="2:13" ht="38.25" customHeight="1" x14ac:dyDescent="0.25">
      <c r="B530" s="49" t="s">
        <v>633</v>
      </c>
      <c r="C530" s="51" t="s">
        <v>67</v>
      </c>
      <c r="D530" s="50">
        <v>5.7523282342820803</v>
      </c>
      <c r="E530" s="50"/>
      <c r="F530" s="50">
        <v>1.51430173864273</v>
      </c>
      <c r="G530" s="170">
        <v>1.8028169014084401</v>
      </c>
      <c r="H530" s="170">
        <v>1.46478873239436</v>
      </c>
      <c r="I530" s="170">
        <v>1.0674157303370799</v>
      </c>
      <c r="J530" s="170">
        <v>1.4755959137343999</v>
      </c>
      <c r="K530" s="170">
        <v>2.6482440990213099</v>
      </c>
      <c r="L530" s="170">
        <v>2.9205607476635498</v>
      </c>
      <c r="M530" s="170">
        <v>3.4544371649791401</v>
      </c>
    </row>
    <row r="531" spans="2:13" ht="38.25" customHeight="1" x14ac:dyDescent="0.25">
      <c r="B531" s="49" t="s">
        <v>634</v>
      </c>
      <c r="C531" s="51" t="s">
        <v>67</v>
      </c>
      <c r="D531" s="50">
        <v>6.8140929535232404</v>
      </c>
      <c r="E531" s="50">
        <v>7.777786564310663</v>
      </c>
      <c r="F531" s="50">
        <v>2.0258863252673098</v>
      </c>
      <c r="G531" s="170">
        <v>1.51430173864273</v>
      </c>
      <c r="H531" s="170">
        <v>1.8028169014084401</v>
      </c>
      <c r="I531" s="170">
        <v>1.46478873239436</v>
      </c>
      <c r="J531" s="170">
        <v>1.63934426229508</v>
      </c>
      <c r="K531" s="170">
        <v>2.12643678160918</v>
      </c>
      <c r="L531" s="170">
        <v>3.2691185055458201</v>
      </c>
      <c r="M531" s="170">
        <v>3.4482758620689702</v>
      </c>
    </row>
    <row r="532" spans="2:13" ht="38.25" customHeight="1" x14ac:dyDescent="0.25">
      <c r="B532" s="49" t="s">
        <v>635</v>
      </c>
      <c r="C532" s="51" t="s">
        <v>67</v>
      </c>
      <c r="D532" s="50">
        <v>6.8796936575209902</v>
      </c>
      <c r="E532" s="50"/>
      <c r="F532" s="50">
        <v>2.1984216459977399</v>
      </c>
      <c r="G532" s="170">
        <v>2.0258863252673098</v>
      </c>
      <c r="H532" s="170">
        <v>1.51430173864273</v>
      </c>
      <c r="I532" s="170">
        <v>1.8028169014084401</v>
      </c>
      <c r="J532" s="170">
        <v>1.1817670230726001</v>
      </c>
      <c r="K532" s="170">
        <v>1.8954623779437101</v>
      </c>
      <c r="L532" s="170">
        <v>3.6151603498542202</v>
      </c>
      <c r="M532" s="170">
        <v>3.4462269756387198</v>
      </c>
    </row>
    <row r="533" spans="2:13" ht="38.25" customHeight="1" x14ac:dyDescent="0.25">
      <c r="B533" s="49" t="s">
        <v>636</v>
      </c>
      <c r="C533" s="51" t="s">
        <v>67</v>
      </c>
      <c r="D533" s="50">
        <v>6.2252655217479296</v>
      </c>
      <c r="E533" s="50"/>
      <c r="F533" s="50">
        <v>2.3769100169779298</v>
      </c>
      <c r="G533" s="170">
        <v>2.1984216459977399</v>
      </c>
      <c r="H533" s="170">
        <v>2.0258863252673098</v>
      </c>
      <c r="I533" s="170">
        <v>1.51430173864273</v>
      </c>
      <c r="J533" s="170">
        <v>1.0674157303370799</v>
      </c>
      <c r="K533" s="170">
        <v>1.55172413793102</v>
      </c>
      <c r="L533" s="170">
        <v>3.24825986078885</v>
      </c>
      <c r="M533" s="170">
        <v>3.3868092691622</v>
      </c>
    </row>
    <row r="534" spans="2:13" ht="38.25" customHeight="1" x14ac:dyDescent="0.25">
      <c r="B534" s="49" t="s">
        <v>637</v>
      </c>
      <c r="C534" s="51" t="s">
        <v>638</v>
      </c>
      <c r="D534" s="50">
        <v>6.42765450210893</v>
      </c>
      <c r="E534" s="50">
        <v>7.5714548307434928</v>
      </c>
      <c r="F534" s="50">
        <v>2.5974025974025898</v>
      </c>
      <c r="G534" s="170">
        <v>2.3769100169779298</v>
      </c>
      <c r="H534" s="170">
        <v>2.1984216459977399</v>
      </c>
      <c r="I534" s="170">
        <v>2.0258863252673098</v>
      </c>
      <c r="J534" s="170">
        <v>1.46478873239436</v>
      </c>
      <c r="K534" s="170">
        <v>1.14220445459737</v>
      </c>
      <c r="L534" s="170">
        <v>2.7199074074073999</v>
      </c>
      <c r="M534" s="170">
        <v>3.73222748815164</v>
      </c>
    </row>
    <row r="535" spans="2:13" ht="38.25" customHeight="1" x14ac:dyDescent="0.25">
      <c r="B535" s="49" t="s">
        <v>639</v>
      </c>
      <c r="C535" s="51" t="s">
        <v>67</v>
      </c>
      <c r="D535" s="50">
        <v>6.5135706989639601</v>
      </c>
      <c r="E535" s="50"/>
      <c r="F535" s="50">
        <v>2.98087739032619</v>
      </c>
      <c r="G535" s="170">
        <v>2.5974025974025898</v>
      </c>
      <c r="H535" s="170">
        <v>2.3769100169779298</v>
      </c>
      <c r="I535" s="170">
        <v>2.1984216459977399</v>
      </c>
      <c r="J535" s="170">
        <v>1.8028169014084401</v>
      </c>
      <c r="K535" s="170">
        <v>1.1376564277588099</v>
      </c>
      <c r="L535" s="170">
        <v>2.7199074074073999</v>
      </c>
      <c r="M535" s="170">
        <v>3.53356890459363</v>
      </c>
    </row>
    <row r="536" spans="2:13" ht="38.25" customHeight="1" x14ac:dyDescent="0.25">
      <c r="B536" s="49" t="s">
        <v>640</v>
      </c>
      <c r="C536" s="51" t="s">
        <v>67</v>
      </c>
      <c r="D536" s="50">
        <v>6.6633904845109404</v>
      </c>
      <c r="E536" s="50"/>
      <c r="F536" s="50">
        <v>3.0201342281878998</v>
      </c>
      <c r="G536" s="170">
        <v>2.98087739032619</v>
      </c>
      <c r="H536" s="170">
        <v>2.5974025974025898</v>
      </c>
      <c r="I536" s="170">
        <v>2.3769100169779298</v>
      </c>
      <c r="J536" s="170">
        <v>1.51430173864273</v>
      </c>
      <c r="K536" s="170">
        <v>1.4755959137343999</v>
      </c>
      <c r="L536" s="170">
        <v>2.6482440990213099</v>
      </c>
      <c r="M536" s="170">
        <v>2.9205607476635498</v>
      </c>
    </row>
    <row r="537" spans="2:13" ht="38.25" customHeight="1" x14ac:dyDescent="0.25">
      <c r="B537" s="49" t="s">
        <v>641</v>
      </c>
      <c r="C537" s="51" t="s">
        <v>67</v>
      </c>
      <c r="D537" s="50">
        <v>7.3402009318578898</v>
      </c>
      <c r="E537" s="50">
        <v>8.8738227517351351</v>
      </c>
      <c r="F537" s="50">
        <v>2.2246941045606201</v>
      </c>
      <c r="G537" s="170">
        <v>3.0201342281878998</v>
      </c>
      <c r="H537" s="170">
        <v>2.98087739032619</v>
      </c>
      <c r="I537" s="170">
        <v>2.5974025974025898</v>
      </c>
      <c r="J537" s="170">
        <v>2.0258863252673098</v>
      </c>
      <c r="K537" s="170">
        <v>1.63934426229508</v>
      </c>
      <c r="L537" s="170">
        <v>2.12643678160918</v>
      </c>
      <c r="M537" s="170">
        <v>3.2691185055458201</v>
      </c>
    </row>
    <row r="538" spans="2:13" ht="38.25" customHeight="1" x14ac:dyDescent="0.25">
      <c r="B538" s="49" t="s">
        <v>642</v>
      </c>
      <c r="C538" s="51" t="s">
        <v>67</v>
      </c>
      <c r="D538" s="50">
        <v>7.9230518421910503</v>
      </c>
      <c r="E538" s="50"/>
      <c r="F538" s="50">
        <v>2.0578420467185699</v>
      </c>
      <c r="G538" s="170">
        <v>2.2246941045606201</v>
      </c>
      <c r="H538" s="170">
        <v>3.0201342281878998</v>
      </c>
      <c r="I538" s="170">
        <v>2.98087739032619</v>
      </c>
      <c r="J538" s="170">
        <v>2.1984216459977399</v>
      </c>
      <c r="K538" s="170">
        <v>1.1817670230726001</v>
      </c>
      <c r="L538" s="170">
        <v>1.8954623779437101</v>
      </c>
      <c r="M538" s="170">
        <v>3.6151603498542202</v>
      </c>
    </row>
    <row r="539" spans="2:13" ht="38.25" customHeight="1" x14ac:dyDescent="0.25">
      <c r="B539" s="49" t="s">
        <v>643</v>
      </c>
      <c r="C539" s="51" t="s">
        <v>67</v>
      </c>
      <c r="D539" s="50">
        <v>8.0983121754183394</v>
      </c>
      <c r="E539" s="50"/>
      <c r="F539" s="50">
        <v>2.1122846025569602</v>
      </c>
      <c r="G539" s="170">
        <v>2.0578420467185699</v>
      </c>
      <c r="H539" s="170">
        <v>2.2246941045606201</v>
      </c>
      <c r="I539" s="170">
        <v>3.0201342281878998</v>
      </c>
      <c r="J539" s="170">
        <v>2.3769100169779298</v>
      </c>
      <c r="K539" s="170">
        <v>1.0674157303370799</v>
      </c>
      <c r="L539" s="170">
        <v>1.55172413793102</v>
      </c>
      <c r="M539" s="170">
        <v>3.24825986078885</v>
      </c>
    </row>
    <row r="540" spans="2:13" ht="38.25" customHeight="1" x14ac:dyDescent="0.25">
      <c r="B540" s="49" t="s">
        <v>644</v>
      </c>
      <c r="C540" s="51" t="s">
        <v>67</v>
      </c>
      <c r="D540" s="50">
        <v>8.1099459575534105</v>
      </c>
      <c r="E540" s="50">
        <v>8.9123790427979923</v>
      </c>
      <c r="F540" s="50">
        <v>2.10993892282066</v>
      </c>
      <c r="G540" s="170">
        <v>2.1122846025569602</v>
      </c>
      <c r="H540" s="170">
        <v>2.0578420467185699</v>
      </c>
      <c r="I540" s="170">
        <v>2.2246941045606201</v>
      </c>
      <c r="J540" s="170">
        <v>2.5974025974025898</v>
      </c>
      <c r="K540" s="170">
        <v>1.46478873239436</v>
      </c>
      <c r="L540" s="170">
        <v>1.14220445459737</v>
      </c>
      <c r="M540" s="170">
        <v>2.7199074074073999</v>
      </c>
    </row>
    <row r="541" spans="2:13" ht="38.25" customHeight="1" x14ac:dyDescent="0.25">
      <c r="B541" s="49" t="s">
        <v>645</v>
      </c>
      <c r="C541" s="51" t="s">
        <v>67</v>
      </c>
      <c r="D541" s="50">
        <v>8.3277093027385902</v>
      </c>
      <c r="E541" s="50"/>
      <c r="F541" s="50">
        <v>2.1582733812949599</v>
      </c>
      <c r="G541" s="170">
        <v>2.10993892282066</v>
      </c>
      <c r="H541" s="170">
        <v>2.1122846025569602</v>
      </c>
      <c r="I541" s="170">
        <v>2.0578420467185699</v>
      </c>
      <c r="J541" s="170">
        <v>2.98087739032619</v>
      </c>
      <c r="K541" s="170">
        <v>1.8028169014084401</v>
      </c>
      <c r="L541" s="170">
        <v>1.1376564277588099</v>
      </c>
      <c r="M541" s="170">
        <v>2.7199074074073999</v>
      </c>
    </row>
    <row r="542" spans="2:13" ht="38.25" customHeight="1" x14ac:dyDescent="0.25">
      <c r="B542" s="49" t="s">
        <v>646</v>
      </c>
      <c r="C542" s="51" t="s">
        <v>67</v>
      </c>
      <c r="D542" s="50">
        <v>7.3669319186560598</v>
      </c>
      <c r="E542" s="50"/>
      <c r="F542" s="50">
        <v>2.3204419889502699</v>
      </c>
      <c r="G542" s="170">
        <v>2.1582733812949599</v>
      </c>
      <c r="H542" s="170">
        <v>2.10993892282066</v>
      </c>
      <c r="I542" s="170">
        <v>2.1122846025569602</v>
      </c>
      <c r="J542" s="170">
        <v>3.0201342281878998</v>
      </c>
      <c r="K542" s="170">
        <v>1.51430173864273</v>
      </c>
      <c r="L542" s="170">
        <v>1.4755959137343999</v>
      </c>
      <c r="M542" s="170">
        <v>2.6482440990213099</v>
      </c>
    </row>
    <row r="543" spans="2:13" ht="38.25" customHeight="1" x14ac:dyDescent="0.25">
      <c r="B543" s="49" t="s">
        <v>647</v>
      </c>
      <c r="C543" s="51" t="s">
        <v>67</v>
      </c>
      <c r="D543" s="50">
        <v>6.3671134816478201</v>
      </c>
      <c r="E543" s="50">
        <v>9.245770997643195</v>
      </c>
      <c r="F543" s="50">
        <v>2.0408163265305999</v>
      </c>
      <c r="G543" s="170">
        <v>2.3204419889502699</v>
      </c>
      <c r="H543" s="170">
        <v>2.1582733812949599</v>
      </c>
      <c r="I543" s="170">
        <v>2.10993892282066</v>
      </c>
      <c r="J543" s="170">
        <v>2.2246941045606201</v>
      </c>
      <c r="K543" s="170">
        <v>2.0258863252673098</v>
      </c>
      <c r="L543" s="170">
        <v>1.63934426229508</v>
      </c>
      <c r="M543" s="170">
        <v>2.12643678160918</v>
      </c>
    </row>
    <row r="544" spans="2:13" ht="38.25" customHeight="1" x14ac:dyDescent="0.25">
      <c r="B544" s="49" t="s">
        <v>648</v>
      </c>
      <c r="C544" s="51" t="s">
        <v>67</v>
      </c>
      <c r="D544" s="50">
        <v>5.53072334208741</v>
      </c>
      <c r="E544" s="50"/>
      <c r="F544" s="50">
        <v>1.7650303364589</v>
      </c>
      <c r="G544" s="170">
        <v>2.0408163265305999</v>
      </c>
      <c r="H544" s="170">
        <v>2.3204419889502699</v>
      </c>
      <c r="I544" s="170">
        <v>2.1582733812949599</v>
      </c>
      <c r="J544" s="170">
        <v>2.0578420467185699</v>
      </c>
      <c r="K544" s="170">
        <v>2.1984216459977399</v>
      </c>
      <c r="L544" s="170">
        <v>1.1817670230726001</v>
      </c>
      <c r="M544" s="170">
        <v>1.8954623779437101</v>
      </c>
    </row>
    <row r="545" spans="2:13" ht="38.25" customHeight="1" x14ac:dyDescent="0.25">
      <c r="B545" s="49" t="s">
        <v>649</v>
      </c>
      <c r="C545" s="51" t="s">
        <v>67</v>
      </c>
      <c r="D545" s="50">
        <v>5.1118543034881903</v>
      </c>
      <c r="E545" s="50"/>
      <c r="F545" s="50">
        <v>1.87949143173024</v>
      </c>
      <c r="G545" s="170">
        <v>1.7650303364589</v>
      </c>
      <c r="H545" s="170">
        <v>2.0408163265305999</v>
      </c>
      <c r="I545" s="170">
        <v>2.3204419889502699</v>
      </c>
      <c r="J545" s="170">
        <v>2.1122846025569602</v>
      </c>
      <c r="K545" s="170">
        <v>2.3769100169779298</v>
      </c>
      <c r="L545" s="170">
        <v>1.0674157303370799</v>
      </c>
      <c r="M545" s="170">
        <v>1.55172413793102</v>
      </c>
    </row>
    <row r="546" spans="2:13" ht="38.25" customHeight="1" x14ac:dyDescent="0.25">
      <c r="B546" s="49" t="s">
        <v>650</v>
      </c>
      <c r="C546" s="51" t="s">
        <v>651</v>
      </c>
      <c r="D546" s="50">
        <v>4.6678728353579597</v>
      </c>
      <c r="E546" s="50">
        <v>10.374790891991923</v>
      </c>
      <c r="F546" s="50">
        <v>1.9262520638414899</v>
      </c>
      <c r="G546" s="170">
        <v>1.87949143173024</v>
      </c>
      <c r="H546" s="170">
        <v>1.7650303364589</v>
      </c>
      <c r="I546" s="170">
        <v>2.0408163265305999</v>
      </c>
      <c r="J546" s="170">
        <v>2.10993892282066</v>
      </c>
      <c r="K546" s="170">
        <v>2.5974025974025898</v>
      </c>
      <c r="L546" s="170">
        <v>1.46478873239436</v>
      </c>
      <c r="M546" s="170">
        <v>1.14220445459737</v>
      </c>
    </row>
    <row r="547" spans="2:13" ht="38.25" customHeight="1" x14ac:dyDescent="0.25">
      <c r="B547" s="49" t="s">
        <v>652</v>
      </c>
      <c r="C547" s="51" t="s">
        <v>67</v>
      </c>
      <c r="D547" s="50">
        <v>4.6870451237263397</v>
      </c>
      <c r="E547" s="50"/>
      <c r="F547" s="50">
        <v>1.6930638995084599</v>
      </c>
      <c r="G547" s="170">
        <v>1.9262520638414899</v>
      </c>
      <c r="H547" s="170">
        <v>1.87949143173024</v>
      </c>
      <c r="I547" s="170">
        <v>1.7650303364589</v>
      </c>
      <c r="J547" s="170">
        <v>2.1582733812949599</v>
      </c>
      <c r="K547" s="170">
        <v>2.98087739032619</v>
      </c>
      <c r="L547" s="170">
        <v>1.8028169014084401</v>
      </c>
      <c r="M547" s="170">
        <v>1.1376564277588099</v>
      </c>
    </row>
    <row r="548" spans="2:13" ht="38.25" customHeight="1" x14ac:dyDescent="0.25">
      <c r="B548" s="49" t="s">
        <v>653</v>
      </c>
      <c r="C548" s="51" t="s">
        <v>67</v>
      </c>
      <c r="D548" s="50">
        <v>4.9263689572206104</v>
      </c>
      <c r="E548" s="50"/>
      <c r="F548" s="50">
        <v>1.7372421281216099</v>
      </c>
      <c r="G548" s="170">
        <v>1.6930638995084599</v>
      </c>
      <c r="H548" s="170">
        <v>1.9262520638414899</v>
      </c>
      <c r="I548" s="170">
        <v>1.87949143173024</v>
      </c>
      <c r="J548" s="170">
        <v>2.3204419889502699</v>
      </c>
      <c r="K548" s="170">
        <v>3.0201342281878998</v>
      </c>
      <c r="L548" s="170">
        <v>1.51430173864273</v>
      </c>
      <c r="M548" s="170">
        <v>1.4755959137343999</v>
      </c>
    </row>
    <row r="549" spans="2:13" ht="38.25" customHeight="1" x14ac:dyDescent="0.25">
      <c r="B549" s="49" t="s">
        <v>654</v>
      </c>
      <c r="C549" s="51" t="s">
        <v>67</v>
      </c>
      <c r="D549" s="50">
        <v>4.95956050663818</v>
      </c>
      <c r="E549" s="50">
        <v>9.0585163297637337</v>
      </c>
      <c r="F549" s="50">
        <v>2.2850924918389399</v>
      </c>
      <c r="G549" s="170">
        <v>1.7372421281216099</v>
      </c>
      <c r="H549" s="170">
        <v>1.6930638995084599</v>
      </c>
      <c r="I549" s="170">
        <v>1.9262520638414899</v>
      </c>
      <c r="J549" s="170">
        <v>2.0408163265305999</v>
      </c>
      <c r="K549" s="170">
        <v>2.2246941045606201</v>
      </c>
      <c r="L549" s="170">
        <v>2.0258863252673098</v>
      </c>
      <c r="M549" s="170">
        <v>1.63934426229508</v>
      </c>
    </row>
    <row r="550" spans="2:13" ht="38.25" customHeight="1" x14ac:dyDescent="0.25">
      <c r="B550" s="49" t="s">
        <v>655</v>
      </c>
      <c r="C550" s="51" t="s">
        <v>67</v>
      </c>
      <c r="D550" s="50">
        <v>5.18630412890231</v>
      </c>
      <c r="E550" s="50"/>
      <c r="F550" s="50">
        <v>3.0517711171661999</v>
      </c>
      <c r="G550" s="170">
        <v>2.2850924918389399</v>
      </c>
      <c r="H550" s="170">
        <v>1.7372421281216099</v>
      </c>
      <c r="I550" s="170">
        <v>1.6930638995084599</v>
      </c>
      <c r="J550" s="170">
        <v>1.7650303364589</v>
      </c>
      <c r="K550" s="170">
        <v>2.0578420467185699</v>
      </c>
      <c r="L550" s="170">
        <v>2.1984216459977399</v>
      </c>
      <c r="M550" s="170">
        <v>1.1817670230726001</v>
      </c>
    </row>
    <row r="551" spans="2:13" ht="38.25" customHeight="1" x14ac:dyDescent="0.25">
      <c r="B551" s="49" t="s">
        <v>656</v>
      </c>
      <c r="C551" s="51" t="s">
        <v>67</v>
      </c>
      <c r="D551" s="50">
        <v>4.5823811033079096</v>
      </c>
      <c r="E551" s="50"/>
      <c r="F551" s="50">
        <v>3.2661948829613499</v>
      </c>
      <c r="G551" s="170">
        <v>3.0517711171661999</v>
      </c>
      <c r="H551" s="170">
        <v>2.2850924918389399</v>
      </c>
      <c r="I551" s="170">
        <v>1.7372421281216099</v>
      </c>
      <c r="J551" s="170">
        <v>1.87949143173024</v>
      </c>
      <c r="K551" s="170">
        <v>2.1122846025569602</v>
      </c>
      <c r="L551" s="170">
        <v>2.3769100169779298</v>
      </c>
      <c r="M551" s="170">
        <v>1.0674157303370799</v>
      </c>
    </row>
    <row r="552" spans="2:13" ht="38.25" customHeight="1" x14ac:dyDescent="0.25">
      <c r="B552" s="49" t="s">
        <v>657</v>
      </c>
      <c r="C552" s="51" t="s">
        <v>67</v>
      </c>
      <c r="D552" s="50">
        <v>4.0007283080080898</v>
      </c>
      <c r="E552" s="50">
        <v>8.782321930853918</v>
      </c>
      <c r="F552" s="50">
        <v>2.9907558455682399</v>
      </c>
      <c r="G552" s="170">
        <v>3.2661948829613499</v>
      </c>
      <c r="H552" s="170">
        <v>3.0517711171661999</v>
      </c>
      <c r="I552" s="170">
        <v>2.2850924918389399</v>
      </c>
      <c r="J552" s="170">
        <v>1.9262520638414899</v>
      </c>
      <c r="K552" s="170">
        <v>2.10993892282066</v>
      </c>
      <c r="L552" s="170">
        <v>2.5974025974025898</v>
      </c>
      <c r="M552" s="170">
        <v>1.46478873239436</v>
      </c>
    </row>
    <row r="553" spans="2:13" ht="38.25" customHeight="1" x14ac:dyDescent="0.25">
      <c r="B553" s="49" t="s">
        <v>658</v>
      </c>
      <c r="C553" s="51" t="s">
        <v>67</v>
      </c>
      <c r="D553" s="50">
        <v>3.4379867202229599</v>
      </c>
      <c r="E553" s="50"/>
      <c r="F553" s="50">
        <v>2.6543878656554698</v>
      </c>
      <c r="G553" s="170">
        <v>2.9907558455682399</v>
      </c>
      <c r="H553" s="170">
        <v>3.2661948829613499</v>
      </c>
      <c r="I553" s="170">
        <v>3.0517711171661999</v>
      </c>
      <c r="J553" s="170">
        <v>1.6930638995084599</v>
      </c>
      <c r="K553" s="170">
        <v>2.1582733812949599</v>
      </c>
      <c r="L553" s="170">
        <v>2.98087739032619</v>
      </c>
      <c r="M553" s="170">
        <v>1.8028169014084401</v>
      </c>
    </row>
    <row r="554" spans="2:13" ht="38.25" customHeight="1" x14ac:dyDescent="0.25">
      <c r="B554" s="49" t="s">
        <v>659</v>
      </c>
      <c r="C554" s="51" t="s">
        <v>67</v>
      </c>
      <c r="D554" s="50">
        <v>4.4848145464127898</v>
      </c>
      <c r="E554" s="50"/>
      <c r="F554" s="50">
        <v>2.5377969762419101</v>
      </c>
      <c r="G554" s="170">
        <v>2.6543878656554698</v>
      </c>
      <c r="H554" s="170">
        <v>2.9907558455682399</v>
      </c>
      <c r="I554" s="170">
        <v>3.2661948829613499</v>
      </c>
      <c r="J554" s="170">
        <v>1.7372421281216099</v>
      </c>
      <c r="K554" s="170">
        <v>2.3204419889502699</v>
      </c>
      <c r="L554" s="170">
        <v>3.0201342281878998</v>
      </c>
      <c r="M554" s="170">
        <v>1.51430173864273</v>
      </c>
    </row>
    <row r="555" spans="2:13" ht="38.25" customHeight="1" x14ac:dyDescent="0.25">
      <c r="B555" s="49" t="s">
        <v>660</v>
      </c>
      <c r="C555" s="51" t="s">
        <v>67</v>
      </c>
      <c r="D555" s="50">
        <v>5.1068041237113402</v>
      </c>
      <c r="E555" s="50">
        <v>8.5479005036321993</v>
      </c>
      <c r="F555" s="50">
        <v>3.1891891891891899</v>
      </c>
      <c r="G555" s="170">
        <v>2.5377969762419101</v>
      </c>
      <c r="H555" s="170">
        <v>2.6543878656554698</v>
      </c>
      <c r="I555" s="170">
        <v>2.9907558455682399</v>
      </c>
      <c r="J555" s="170">
        <v>2.2850924918389399</v>
      </c>
      <c r="K555" s="170">
        <v>2.0408163265305999</v>
      </c>
      <c r="L555" s="170">
        <v>2.2246941045606201</v>
      </c>
      <c r="M555" s="170">
        <v>2.0258863252673098</v>
      </c>
    </row>
    <row r="556" spans="2:13" ht="38.25" customHeight="1" x14ac:dyDescent="0.25">
      <c r="B556" s="49" t="s">
        <v>661</v>
      </c>
      <c r="C556" s="51" t="s">
        <v>67</v>
      </c>
      <c r="D556" s="50">
        <v>5.45511478814048</v>
      </c>
      <c r="E556" s="50"/>
      <c r="F556" s="50">
        <v>3.5230352303523</v>
      </c>
      <c r="G556" s="170">
        <v>3.1891891891891899</v>
      </c>
      <c r="H556" s="170">
        <v>2.5377969762419101</v>
      </c>
      <c r="I556" s="170">
        <v>2.6543878656554698</v>
      </c>
      <c r="J556" s="170">
        <v>3.0517711171661999</v>
      </c>
      <c r="K556" s="170">
        <v>1.7650303364589</v>
      </c>
      <c r="L556" s="170">
        <v>2.0578420467185699</v>
      </c>
      <c r="M556" s="170">
        <v>2.1984216459977399</v>
      </c>
    </row>
    <row r="557" spans="2:13" ht="38.25" customHeight="1" x14ac:dyDescent="0.25">
      <c r="B557" s="49" t="s">
        <v>662</v>
      </c>
      <c r="C557" s="51" t="s">
        <v>67</v>
      </c>
      <c r="D557" s="50">
        <v>5.7913912197695296</v>
      </c>
      <c r="E557" s="50"/>
      <c r="F557" s="50">
        <v>3.2555615843733001</v>
      </c>
      <c r="G557" s="170">
        <v>3.5230352303523</v>
      </c>
      <c r="H557" s="170">
        <v>3.1891891891891899</v>
      </c>
      <c r="I557" s="170">
        <v>2.5377969762419101</v>
      </c>
      <c r="J557" s="170">
        <v>3.2661948829613499</v>
      </c>
      <c r="K557" s="170">
        <v>1.87949143173024</v>
      </c>
      <c r="L557" s="170">
        <v>2.1122846025569602</v>
      </c>
      <c r="M557" s="170">
        <v>2.3769100169779298</v>
      </c>
    </row>
    <row r="558" spans="2:13" ht="38.25" customHeight="1" x14ac:dyDescent="0.25">
      <c r="B558" s="49" t="s">
        <v>663</v>
      </c>
      <c r="C558" s="51" t="s">
        <v>664</v>
      </c>
      <c r="D558" s="50">
        <v>5.7454234163044902</v>
      </c>
      <c r="E558" s="50">
        <v>9.0571426327725391</v>
      </c>
      <c r="F558" s="50">
        <v>2.9697624190064702</v>
      </c>
      <c r="G558" s="170">
        <v>3.2555615843733001</v>
      </c>
      <c r="H558" s="170">
        <v>3.5230352303523</v>
      </c>
      <c r="I558" s="170">
        <v>3.1891891891891899</v>
      </c>
      <c r="J558" s="170">
        <v>2.9907558455682399</v>
      </c>
      <c r="K558" s="170">
        <v>1.9262520638414899</v>
      </c>
      <c r="L558" s="170">
        <v>2.10993892282066</v>
      </c>
      <c r="M558" s="170">
        <v>2.5974025974025898</v>
      </c>
    </row>
    <row r="559" spans="2:13" ht="38.25" customHeight="1" x14ac:dyDescent="0.25">
      <c r="B559" s="49" t="s">
        <v>665</v>
      </c>
      <c r="C559" s="51" t="s">
        <v>67</v>
      </c>
      <c r="D559" s="50">
        <v>5.21167310083099</v>
      </c>
      <c r="E559" s="50"/>
      <c r="F559" s="50">
        <v>3.0075187969924899</v>
      </c>
      <c r="G559" s="170">
        <v>2.9697624190064702</v>
      </c>
      <c r="H559" s="170">
        <v>3.2555615843733001</v>
      </c>
      <c r="I559" s="170">
        <v>3.5230352303523</v>
      </c>
      <c r="J559" s="170">
        <v>2.6543878656554698</v>
      </c>
      <c r="K559" s="170">
        <v>1.6930638995084599</v>
      </c>
      <c r="L559" s="170">
        <v>2.1582733812949599</v>
      </c>
      <c r="M559" s="170">
        <v>2.98087739032619</v>
      </c>
    </row>
    <row r="560" spans="2:13" ht="38.25" customHeight="1" x14ac:dyDescent="0.25">
      <c r="B560" s="49" t="s">
        <v>666</v>
      </c>
      <c r="C560" s="51" t="s">
        <v>67</v>
      </c>
      <c r="D560" s="50">
        <v>4.7454870710684602</v>
      </c>
      <c r="E560" s="50"/>
      <c r="F560" s="50">
        <v>3.1483457844183498</v>
      </c>
      <c r="G560" s="170">
        <v>3.0075187969924899</v>
      </c>
      <c r="H560" s="170">
        <v>2.9697624190064702</v>
      </c>
      <c r="I560" s="170">
        <v>3.2555615843733001</v>
      </c>
      <c r="J560" s="170">
        <v>2.5377969762419101</v>
      </c>
      <c r="K560" s="170">
        <v>1.7372421281216099</v>
      </c>
      <c r="L560" s="170">
        <v>2.3204419889502699</v>
      </c>
      <c r="M560" s="170">
        <v>3.0201342281878998</v>
      </c>
    </row>
    <row r="561" spans="2:13" ht="38.25" customHeight="1" x14ac:dyDescent="0.25">
      <c r="B561" s="49" t="s">
        <v>667</v>
      </c>
      <c r="C561" s="51" t="s">
        <v>67</v>
      </c>
      <c r="D561" s="50">
        <v>4.2728829440082698</v>
      </c>
      <c r="E561" s="50">
        <v>7.7280053778111677</v>
      </c>
      <c r="F561" s="50">
        <v>3.5106382978723301</v>
      </c>
      <c r="G561" s="170">
        <v>3.1483457844183498</v>
      </c>
      <c r="H561" s="170">
        <v>3.0075187969924899</v>
      </c>
      <c r="I561" s="170">
        <v>2.9697624190064702</v>
      </c>
      <c r="J561" s="170">
        <v>3.1891891891891899</v>
      </c>
      <c r="K561" s="170">
        <v>2.2850924918389399</v>
      </c>
      <c r="L561" s="170">
        <v>2.0408163265305999</v>
      </c>
      <c r="M561" s="170">
        <v>2.2246941045606201</v>
      </c>
    </row>
    <row r="562" spans="2:13" ht="38.25" customHeight="1" x14ac:dyDescent="0.25">
      <c r="B562" s="49" t="s">
        <v>668</v>
      </c>
      <c r="C562" s="51" t="s">
        <v>67</v>
      </c>
      <c r="D562" s="50">
        <v>3.27110260092548</v>
      </c>
      <c r="E562" s="50"/>
      <c r="F562" s="50">
        <v>2.8027498677948199</v>
      </c>
      <c r="G562" s="170">
        <v>3.5106382978723301</v>
      </c>
      <c r="H562" s="170">
        <v>3.1483457844183498</v>
      </c>
      <c r="I562" s="170">
        <v>3.0075187969924899</v>
      </c>
      <c r="J562" s="170">
        <v>3.5230352303523</v>
      </c>
      <c r="K562" s="170">
        <v>3.0517711171661999</v>
      </c>
      <c r="L562" s="170">
        <v>1.7650303364589</v>
      </c>
      <c r="M562" s="170">
        <v>2.0578420467185699</v>
      </c>
    </row>
    <row r="563" spans="2:13" ht="38.25" customHeight="1" x14ac:dyDescent="0.25">
      <c r="B563" s="49" t="s">
        <v>669</v>
      </c>
      <c r="C563" s="51" t="s">
        <v>67</v>
      </c>
      <c r="D563" s="50">
        <v>3.7483650748077899</v>
      </c>
      <c r="E563" s="50"/>
      <c r="F563" s="50">
        <v>2.5303110173958898</v>
      </c>
      <c r="G563" s="170">
        <v>2.8027498677948199</v>
      </c>
      <c r="H563" s="170">
        <v>3.5106382978723301</v>
      </c>
      <c r="I563" s="170">
        <v>3.1483457844183498</v>
      </c>
      <c r="J563" s="170">
        <v>3.2555615843733001</v>
      </c>
      <c r="K563" s="170">
        <v>3.2661948829613499</v>
      </c>
      <c r="L563" s="170">
        <v>1.87949143173024</v>
      </c>
      <c r="M563" s="170">
        <v>2.1122846025569602</v>
      </c>
    </row>
    <row r="564" spans="2:13" ht="38.25" customHeight="1" x14ac:dyDescent="0.25">
      <c r="B564" s="49" t="s">
        <v>670</v>
      </c>
      <c r="C564" s="51" t="s">
        <v>67</v>
      </c>
      <c r="D564" s="50">
        <v>4.0250831595868197</v>
      </c>
      <c r="E564" s="50">
        <v>7.5030901661771505</v>
      </c>
      <c r="F564" s="50">
        <v>3.16789862724392</v>
      </c>
      <c r="G564" s="170">
        <v>2.5303110173958898</v>
      </c>
      <c r="H564" s="170">
        <v>2.8027498677948199</v>
      </c>
      <c r="I564" s="170">
        <v>3.5106382978723301</v>
      </c>
      <c r="J564" s="170">
        <v>2.9697624190064702</v>
      </c>
      <c r="K564" s="170">
        <v>2.9907558455682399</v>
      </c>
      <c r="L564" s="170">
        <v>1.9262520638414899</v>
      </c>
      <c r="M564" s="170">
        <v>2.10993892282066</v>
      </c>
    </row>
    <row r="565" spans="2:13" ht="38.25" customHeight="1" x14ac:dyDescent="0.25">
      <c r="B565" s="49" t="s">
        <v>671</v>
      </c>
      <c r="C565" s="51" t="s">
        <v>67</v>
      </c>
      <c r="D565" s="50">
        <v>4.11304127306156</v>
      </c>
      <c r="E565" s="50"/>
      <c r="F565" s="50">
        <v>3.6411609498680702</v>
      </c>
      <c r="G565" s="170">
        <v>3.16789862724392</v>
      </c>
      <c r="H565" s="170">
        <v>2.5303110173958898</v>
      </c>
      <c r="I565" s="170">
        <v>2.8027498677948199</v>
      </c>
      <c r="J565" s="170">
        <v>3.0075187969924899</v>
      </c>
      <c r="K565" s="170">
        <v>2.6543878656554698</v>
      </c>
      <c r="L565" s="170">
        <v>1.6930638995084599</v>
      </c>
      <c r="M565" s="170">
        <v>2.1582733812949599</v>
      </c>
    </row>
    <row r="566" spans="2:13" ht="38.25" customHeight="1" x14ac:dyDescent="0.25">
      <c r="B566" s="49" t="s">
        <v>672</v>
      </c>
      <c r="C566" s="51" t="s">
        <v>67</v>
      </c>
      <c r="D566" s="50">
        <v>4.0826620848374002</v>
      </c>
      <c r="E566" s="50"/>
      <c r="F566" s="50">
        <v>4.6866771985255404</v>
      </c>
      <c r="G566" s="170">
        <v>3.6411609498680702</v>
      </c>
      <c r="H566" s="170">
        <v>3.16789862724392</v>
      </c>
      <c r="I566" s="170">
        <v>2.5303110173958898</v>
      </c>
      <c r="J566" s="170">
        <v>3.1483457844183498</v>
      </c>
      <c r="K566" s="170">
        <v>2.5377969762419101</v>
      </c>
      <c r="L566" s="170">
        <v>1.7372421281216099</v>
      </c>
      <c r="M566" s="170">
        <v>2.3204419889502699</v>
      </c>
    </row>
    <row r="567" spans="2:13" ht="38.25" customHeight="1" x14ac:dyDescent="0.25">
      <c r="B567" s="49" t="s">
        <v>673</v>
      </c>
      <c r="C567" s="51" t="s">
        <v>67</v>
      </c>
      <c r="D567" s="50">
        <v>4.1571852293592304</v>
      </c>
      <c r="E567" s="50">
        <v>7.5600209211437965</v>
      </c>
      <c r="F567" s="50">
        <v>4.34782608695651</v>
      </c>
      <c r="G567" s="170">
        <v>4.6866771985255404</v>
      </c>
      <c r="H567" s="170">
        <v>3.6411609498680702</v>
      </c>
      <c r="I567" s="170">
        <v>3.16789862724392</v>
      </c>
      <c r="J567" s="170">
        <v>3.5106382978723301</v>
      </c>
      <c r="K567" s="170">
        <v>3.1891891891891899</v>
      </c>
      <c r="L567" s="170">
        <v>2.2850924918389399</v>
      </c>
      <c r="M567" s="170">
        <v>2.0408163265305999</v>
      </c>
    </row>
    <row r="568" spans="2:13" ht="38.25" customHeight="1" x14ac:dyDescent="0.25">
      <c r="B568" s="49" t="s">
        <v>674</v>
      </c>
      <c r="C568" s="51" t="s">
        <v>67</v>
      </c>
      <c r="D568" s="50">
        <v>3.9804960382577601</v>
      </c>
      <c r="E568" s="50"/>
      <c r="F568" s="50">
        <v>3.4554973821989501</v>
      </c>
      <c r="G568" s="170">
        <v>4.34782608695651</v>
      </c>
      <c r="H568" s="170">
        <v>4.6866771985255404</v>
      </c>
      <c r="I568" s="170">
        <v>3.6411609498680702</v>
      </c>
      <c r="J568" s="170">
        <v>2.8027498677948199</v>
      </c>
      <c r="K568" s="170">
        <v>3.5230352303523</v>
      </c>
      <c r="L568" s="170">
        <v>3.0517711171661999</v>
      </c>
      <c r="M568" s="170">
        <v>1.7650303364589</v>
      </c>
    </row>
    <row r="569" spans="2:13" ht="38.25" customHeight="1" x14ac:dyDescent="0.25">
      <c r="B569" s="49" t="s">
        <v>675</v>
      </c>
      <c r="C569" s="51" t="s">
        <v>67</v>
      </c>
      <c r="D569" s="50">
        <v>4.0968023437013104</v>
      </c>
      <c r="E569" s="50"/>
      <c r="F569" s="50">
        <v>3.4156594850236401</v>
      </c>
      <c r="G569" s="170">
        <v>3.4554973821989501</v>
      </c>
      <c r="H569" s="170">
        <v>4.34782608695651</v>
      </c>
      <c r="I569" s="170">
        <v>4.6866771985255404</v>
      </c>
      <c r="J569" s="170">
        <v>2.5303110173958898</v>
      </c>
      <c r="K569" s="170">
        <v>3.2555615843733001</v>
      </c>
      <c r="L569" s="170">
        <v>3.2661948829613499</v>
      </c>
      <c r="M569" s="170">
        <v>1.87949143173024</v>
      </c>
    </row>
    <row r="570" spans="2:13" ht="38.25" customHeight="1" x14ac:dyDescent="0.25">
      <c r="B570" s="49" t="s">
        <v>676</v>
      </c>
      <c r="C570" s="51" t="s">
        <v>677</v>
      </c>
      <c r="D570" s="50">
        <v>4.6564124918267602</v>
      </c>
      <c r="E570" s="50">
        <v>7.6407568581931793</v>
      </c>
      <c r="F570" s="50">
        <v>3.98531725222864</v>
      </c>
      <c r="G570" s="170">
        <v>3.4156594850236401</v>
      </c>
      <c r="H570" s="170">
        <v>3.4554973821989501</v>
      </c>
      <c r="I570" s="170">
        <v>4.34782608695651</v>
      </c>
      <c r="J570" s="170">
        <v>3.16789862724392</v>
      </c>
      <c r="K570" s="170">
        <v>2.9697624190064702</v>
      </c>
      <c r="L570" s="170">
        <v>2.9907558455682399</v>
      </c>
      <c r="M570" s="170">
        <v>1.9262520638414899</v>
      </c>
    </row>
    <row r="571" spans="2:13" ht="38.25" customHeight="1" x14ac:dyDescent="0.25">
      <c r="B571" s="49" t="s">
        <v>678</v>
      </c>
      <c r="C571" s="51" t="s">
        <v>67</v>
      </c>
      <c r="D571" s="50">
        <v>4.8975403464038001</v>
      </c>
      <c r="E571" s="50"/>
      <c r="F571" s="50">
        <v>3.59749739311781</v>
      </c>
      <c r="G571" s="170">
        <v>3.98531725222864</v>
      </c>
      <c r="H571" s="170">
        <v>3.4156594850236401</v>
      </c>
      <c r="I571" s="170">
        <v>3.4554973821989501</v>
      </c>
      <c r="J571" s="170">
        <v>3.6411609498680702</v>
      </c>
      <c r="K571" s="170">
        <v>3.0075187969924899</v>
      </c>
      <c r="L571" s="170">
        <v>2.6543878656554698</v>
      </c>
      <c r="M571" s="170">
        <v>1.6930638995084599</v>
      </c>
    </row>
    <row r="572" spans="2:13" ht="38.25" customHeight="1" x14ac:dyDescent="0.25">
      <c r="B572" s="49" t="s">
        <v>679</v>
      </c>
      <c r="C572" s="51" t="s">
        <v>67</v>
      </c>
      <c r="D572" s="50">
        <v>4.9729847223947301</v>
      </c>
      <c r="E572" s="50"/>
      <c r="F572" s="50">
        <v>3.36264873254009</v>
      </c>
      <c r="G572" s="170">
        <v>3.59749739311781</v>
      </c>
      <c r="H572" s="170">
        <v>3.98531725222864</v>
      </c>
      <c r="I572" s="170">
        <v>3.4156594850236401</v>
      </c>
      <c r="J572" s="170">
        <v>4.6866771985255404</v>
      </c>
      <c r="K572" s="170">
        <v>3.1483457844183498</v>
      </c>
      <c r="L572" s="170">
        <v>2.5377969762419101</v>
      </c>
      <c r="M572" s="170">
        <v>1.7372421281216099</v>
      </c>
    </row>
    <row r="573" spans="2:13" ht="38.25" customHeight="1" x14ac:dyDescent="0.25">
      <c r="B573" s="49" t="s">
        <v>680</v>
      </c>
      <c r="C573" s="51" t="s">
        <v>67</v>
      </c>
      <c r="D573" s="50">
        <v>5.3263513408833898</v>
      </c>
      <c r="E573" s="50">
        <v>7.4465169126609654</v>
      </c>
      <c r="F573" s="50">
        <v>3.54573484069887</v>
      </c>
      <c r="G573" s="170">
        <v>3.36264873254009</v>
      </c>
      <c r="H573" s="170">
        <v>3.59749739311781</v>
      </c>
      <c r="I573" s="170">
        <v>3.98531725222864</v>
      </c>
      <c r="J573" s="170">
        <v>4.34782608695651</v>
      </c>
      <c r="K573" s="170">
        <v>3.5106382978723301</v>
      </c>
      <c r="L573" s="170">
        <v>3.1891891891891899</v>
      </c>
      <c r="M573" s="170">
        <v>2.2850924918389399</v>
      </c>
    </row>
    <row r="574" spans="2:13" ht="38.25" customHeight="1" x14ac:dyDescent="0.25">
      <c r="B574" s="49" t="s">
        <v>681</v>
      </c>
      <c r="C574" s="51" t="s">
        <v>67</v>
      </c>
      <c r="D574" s="50">
        <v>5.1483312731767503</v>
      </c>
      <c r="E574" s="50"/>
      <c r="F574" s="50">
        <v>4.1666666666666599</v>
      </c>
      <c r="G574" s="170">
        <v>3.54573484069887</v>
      </c>
      <c r="H574" s="170">
        <v>3.36264873254009</v>
      </c>
      <c r="I574" s="170">
        <v>3.59749739311781</v>
      </c>
      <c r="J574" s="170">
        <v>3.4554973821989501</v>
      </c>
      <c r="K574" s="170">
        <v>2.8027498677948199</v>
      </c>
      <c r="L574" s="170">
        <v>3.5230352303523</v>
      </c>
      <c r="M574" s="170">
        <v>3.0517711171661999</v>
      </c>
    </row>
    <row r="575" spans="2:13" ht="38.25" customHeight="1" x14ac:dyDescent="0.25">
      <c r="B575" s="49" t="s">
        <v>682</v>
      </c>
      <c r="C575" s="51" t="s">
        <v>67</v>
      </c>
      <c r="D575" s="50">
        <v>5.20878174773999</v>
      </c>
      <c r="E575" s="50"/>
      <c r="F575" s="50">
        <v>4.3187660668380401</v>
      </c>
      <c r="G575" s="170">
        <v>4.1666666666666599</v>
      </c>
      <c r="H575" s="170">
        <v>3.54573484069887</v>
      </c>
      <c r="I575" s="170">
        <v>3.36264873254009</v>
      </c>
      <c r="J575" s="170">
        <v>3.4156594850236401</v>
      </c>
      <c r="K575" s="170">
        <v>2.5303110173958898</v>
      </c>
      <c r="L575" s="170">
        <v>3.2555615843733001</v>
      </c>
      <c r="M575" s="170">
        <v>3.2661948829613499</v>
      </c>
    </row>
    <row r="576" spans="2:13" ht="38.25" customHeight="1" x14ac:dyDescent="0.25">
      <c r="B576" s="49" t="s">
        <v>683</v>
      </c>
      <c r="C576" s="51" t="s">
        <v>67</v>
      </c>
      <c r="D576" s="50">
        <v>5.3335373317013497</v>
      </c>
      <c r="E576" s="50">
        <v>7.2391906422899606</v>
      </c>
      <c r="F576" s="50">
        <v>4.1453428863868904</v>
      </c>
      <c r="G576" s="170">
        <v>4.3187660668380401</v>
      </c>
      <c r="H576" s="170">
        <v>4.1666666666666599</v>
      </c>
      <c r="I576" s="170">
        <v>3.54573484069887</v>
      </c>
      <c r="J576" s="170">
        <v>3.98531725222864</v>
      </c>
      <c r="K576" s="170">
        <v>3.16789862724392</v>
      </c>
      <c r="L576" s="170">
        <v>2.9697624190064702</v>
      </c>
      <c r="M576" s="170">
        <v>2.9907558455682399</v>
      </c>
    </row>
    <row r="577" spans="2:13" ht="38.25" customHeight="1" x14ac:dyDescent="0.25">
      <c r="B577" s="49" t="s">
        <v>684</v>
      </c>
      <c r="C577" s="51" t="s">
        <v>67</v>
      </c>
      <c r="D577" s="50">
        <v>5.2780611079817898</v>
      </c>
      <c r="E577" s="50"/>
      <c r="F577" s="50">
        <v>3.8187372708757601</v>
      </c>
      <c r="G577" s="170">
        <v>4.1453428863868904</v>
      </c>
      <c r="H577" s="170">
        <v>4.3187660668380401</v>
      </c>
      <c r="I577" s="170">
        <v>4.1666666666666599</v>
      </c>
      <c r="J577" s="170">
        <v>3.59749739311781</v>
      </c>
      <c r="K577" s="170">
        <v>3.6411609498680702</v>
      </c>
      <c r="L577" s="170">
        <v>3.0075187969924899</v>
      </c>
      <c r="M577" s="170">
        <v>2.6543878656554698</v>
      </c>
    </row>
    <row r="578" spans="2:13" ht="38.25" customHeight="1" x14ac:dyDescent="0.25">
      <c r="B578" s="49" t="s">
        <v>685</v>
      </c>
      <c r="C578" s="51" t="s">
        <v>67</v>
      </c>
      <c r="D578" s="50">
        <v>5.1447091429523502</v>
      </c>
      <c r="E578" s="50"/>
      <c r="F578" s="50">
        <v>2.0623742454728302</v>
      </c>
      <c r="G578" s="170">
        <v>3.8187372708757601</v>
      </c>
      <c r="H578" s="170">
        <v>4.1453428863868904</v>
      </c>
      <c r="I578" s="170">
        <v>4.3187660668380401</v>
      </c>
      <c r="J578" s="170">
        <v>3.36264873254009</v>
      </c>
      <c r="K578" s="170">
        <v>4.6866771985255404</v>
      </c>
      <c r="L578" s="170">
        <v>3.1483457844183498</v>
      </c>
      <c r="M578" s="170">
        <v>2.5377969762419101</v>
      </c>
    </row>
    <row r="579" spans="2:13" ht="38.25" customHeight="1" x14ac:dyDescent="0.25">
      <c r="B579" s="49" t="s">
        <v>686</v>
      </c>
      <c r="C579" s="51" t="s">
        <v>67</v>
      </c>
      <c r="D579" s="50">
        <v>5.3427753503088802</v>
      </c>
      <c r="E579" s="50">
        <v>6.239721296830405</v>
      </c>
      <c r="F579" s="50">
        <v>1.3052208835341399</v>
      </c>
      <c r="G579" s="170">
        <v>2.0623742454728302</v>
      </c>
      <c r="H579" s="170">
        <v>3.8187372708757601</v>
      </c>
      <c r="I579" s="170">
        <v>4.1453428863868904</v>
      </c>
      <c r="J579" s="170">
        <v>3.54573484069887</v>
      </c>
      <c r="K579" s="170">
        <v>4.34782608695651</v>
      </c>
      <c r="L579" s="170">
        <v>3.5106382978723301</v>
      </c>
      <c r="M579" s="170">
        <v>3.1891891891891899</v>
      </c>
    </row>
    <row r="580" spans="2:13" ht="38.25" customHeight="1" x14ac:dyDescent="0.25">
      <c r="B580" s="49" t="s">
        <v>687</v>
      </c>
      <c r="C580" s="51" t="s">
        <v>67</v>
      </c>
      <c r="D580" s="50">
        <v>5.60765924189137</v>
      </c>
      <c r="E580" s="50"/>
      <c r="F580" s="50">
        <v>1.9736842105263099</v>
      </c>
      <c r="G580" s="170">
        <v>1.3052208835341399</v>
      </c>
      <c r="H580" s="170">
        <v>2.0623742454728302</v>
      </c>
      <c r="I580" s="170">
        <v>3.8187372708757601</v>
      </c>
      <c r="J580" s="170">
        <v>4.1666666666666599</v>
      </c>
      <c r="K580" s="170">
        <v>3.4554973821989501</v>
      </c>
      <c r="L580" s="170">
        <v>2.8027498677948199</v>
      </c>
      <c r="M580" s="170">
        <v>3.5230352303523</v>
      </c>
    </row>
    <row r="581" spans="2:13" ht="38.25" customHeight="1" x14ac:dyDescent="0.25">
      <c r="B581" s="49" t="s">
        <v>688</v>
      </c>
      <c r="C581" s="51" t="s">
        <v>67</v>
      </c>
      <c r="D581" s="50">
        <v>5.8292540530830301</v>
      </c>
      <c r="E581" s="50"/>
      <c r="F581" s="50">
        <v>2.54065040650406</v>
      </c>
      <c r="G581" s="170">
        <v>1.9736842105263099</v>
      </c>
      <c r="H581" s="170">
        <v>1.3052208835341399</v>
      </c>
      <c r="I581" s="170">
        <v>2.0623742454728302</v>
      </c>
      <c r="J581" s="170">
        <v>4.3187660668380401</v>
      </c>
      <c r="K581" s="170">
        <v>3.4156594850236401</v>
      </c>
      <c r="L581" s="170">
        <v>2.5303110173958898</v>
      </c>
      <c r="M581" s="170">
        <v>3.2555615843733001</v>
      </c>
    </row>
    <row r="582" spans="2:13" ht="38.25" customHeight="1" x14ac:dyDescent="0.25">
      <c r="B582" s="49" t="s">
        <v>689</v>
      </c>
      <c r="C582" s="51" t="s">
        <v>690</v>
      </c>
      <c r="D582" s="50">
        <v>5.7255485310524303</v>
      </c>
      <c r="E582" s="50">
        <v>5.7161639324365714</v>
      </c>
      <c r="F582" s="50">
        <v>2.0756429652042199</v>
      </c>
      <c r="G582" s="170">
        <v>2.54065040650406</v>
      </c>
      <c r="H582" s="170">
        <v>1.9736842105263099</v>
      </c>
      <c r="I582" s="170">
        <v>1.3052208835341399</v>
      </c>
      <c r="J582" s="170">
        <v>4.1453428863868904</v>
      </c>
      <c r="K582" s="170">
        <v>3.98531725222864</v>
      </c>
      <c r="L582" s="170">
        <v>3.16789862724392</v>
      </c>
      <c r="M582" s="170">
        <v>2.9697624190064702</v>
      </c>
    </row>
    <row r="583" spans="2:13" ht="38.25" customHeight="1" x14ac:dyDescent="0.25">
      <c r="B583" s="49" t="s">
        <v>691</v>
      </c>
      <c r="C583" s="51" t="s">
        <v>67</v>
      </c>
      <c r="D583" s="50">
        <v>5.5789411276456899</v>
      </c>
      <c r="E583" s="50"/>
      <c r="F583" s="50">
        <v>2.4151987921489702</v>
      </c>
      <c r="G583" s="170">
        <v>2.0756429652042199</v>
      </c>
      <c r="H583" s="170">
        <v>2.54065040650406</v>
      </c>
      <c r="I583" s="170">
        <v>1.9736842105263099</v>
      </c>
      <c r="J583" s="170">
        <v>3.8187372708757601</v>
      </c>
      <c r="K583" s="170">
        <v>3.59749739311781</v>
      </c>
      <c r="L583" s="170">
        <v>3.6411609498680702</v>
      </c>
      <c r="M583" s="170">
        <v>3.0075187969924899</v>
      </c>
    </row>
    <row r="584" spans="2:13" ht="38.25" customHeight="1" x14ac:dyDescent="0.25">
      <c r="B584" s="49" t="s">
        <v>692</v>
      </c>
      <c r="C584" s="51" t="s">
        <v>67</v>
      </c>
      <c r="D584" s="50">
        <v>5.8540769993048301</v>
      </c>
      <c r="E584" s="50"/>
      <c r="F584" s="50">
        <v>2.7787787787787699</v>
      </c>
      <c r="G584" s="170">
        <v>2.4151987921489702</v>
      </c>
      <c r="H584" s="170">
        <v>2.0756429652042199</v>
      </c>
      <c r="I584" s="170">
        <v>2.54065040650406</v>
      </c>
      <c r="J584" s="170">
        <v>2.0623742454728302</v>
      </c>
      <c r="K584" s="170">
        <v>3.36264873254009</v>
      </c>
      <c r="L584" s="170">
        <v>4.6866771985255404</v>
      </c>
      <c r="M584" s="170">
        <v>3.1483457844183498</v>
      </c>
    </row>
    <row r="585" spans="2:13" ht="38.25" customHeight="1" x14ac:dyDescent="0.25">
      <c r="B585" s="49" t="s">
        <v>693</v>
      </c>
      <c r="C585" s="51" t="s">
        <v>67</v>
      </c>
      <c r="D585" s="50">
        <v>6.3366919173347096</v>
      </c>
      <c r="E585" s="50">
        <v>5.3163036478915426</v>
      </c>
      <c r="F585" s="50">
        <v>2.57369727047146</v>
      </c>
      <c r="G585" s="170">
        <v>2.7787787787787699</v>
      </c>
      <c r="H585" s="170">
        <v>2.4151987921489702</v>
      </c>
      <c r="I585" s="170">
        <v>2.0756429652042199</v>
      </c>
      <c r="J585" s="170">
        <v>1.3052208835341399</v>
      </c>
      <c r="K585" s="170">
        <v>3.54573484069887</v>
      </c>
      <c r="L585" s="170">
        <v>4.34782608695651</v>
      </c>
      <c r="M585" s="170">
        <v>3.5106382978723301</v>
      </c>
    </row>
    <row r="586" spans="2:13" ht="38.25" customHeight="1" x14ac:dyDescent="0.25">
      <c r="B586" s="49" t="s">
        <v>694</v>
      </c>
      <c r="C586" s="51" t="s">
        <v>67</v>
      </c>
      <c r="D586" s="50">
        <v>6.43625462881326</v>
      </c>
      <c r="E586" s="50"/>
      <c r="F586" s="50">
        <v>2.6908641975308698</v>
      </c>
      <c r="G586" s="170">
        <v>2.57369727047146</v>
      </c>
      <c r="H586" s="170">
        <v>2.7787787787787699</v>
      </c>
      <c r="I586" s="170">
        <v>2.4151987921489702</v>
      </c>
      <c r="J586" s="170">
        <v>1.9736842105263099</v>
      </c>
      <c r="K586" s="170">
        <v>4.1666666666666599</v>
      </c>
      <c r="L586" s="170">
        <v>3.4554973821989501</v>
      </c>
      <c r="M586" s="170">
        <v>2.8027498677948199</v>
      </c>
    </row>
    <row r="587" spans="2:13" ht="38.25" customHeight="1" x14ac:dyDescent="0.25">
      <c r="B587" s="49" t="s">
        <v>695</v>
      </c>
      <c r="C587" s="51" t="s">
        <v>67</v>
      </c>
      <c r="D587" s="50">
        <v>6.3289104512508798</v>
      </c>
      <c r="E587" s="50"/>
      <c r="F587" s="50">
        <v>2.6870379497289298</v>
      </c>
      <c r="G587" s="170">
        <v>2.6908641975308698</v>
      </c>
      <c r="H587" s="170">
        <v>2.57369727047146</v>
      </c>
      <c r="I587" s="170">
        <v>2.7787787787787699</v>
      </c>
      <c r="J587" s="170">
        <v>2.54065040650406</v>
      </c>
      <c r="K587" s="170">
        <v>4.3187660668380401</v>
      </c>
      <c r="L587" s="170">
        <v>3.4156594850236401</v>
      </c>
      <c r="M587" s="170">
        <v>2.5303110173958898</v>
      </c>
    </row>
    <row r="588" spans="2:13" ht="38.25" customHeight="1" x14ac:dyDescent="0.25">
      <c r="B588" s="49" t="s">
        <v>696</v>
      </c>
      <c r="C588" s="51" t="s">
        <v>67</v>
      </c>
      <c r="D588" s="50">
        <v>6.1296226360282304</v>
      </c>
      <c r="E588" s="50">
        <v>5.8855122867426184</v>
      </c>
      <c r="F588" s="50">
        <v>2.3582309582309602</v>
      </c>
      <c r="G588" s="170">
        <v>2.6870379497289298</v>
      </c>
      <c r="H588" s="170">
        <v>2.6908641975308698</v>
      </c>
      <c r="I588" s="170">
        <v>2.57369727047146</v>
      </c>
      <c r="J588" s="170">
        <v>2.0756429652042199</v>
      </c>
      <c r="K588" s="170">
        <v>4.1453428863868904</v>
      </c>
      <c r="L588" s="170">
        <v>3.98531725222864</v>
      </c>
      <c r="M588" s="170">
        <v>3.16789862724392</v>
      </c>
    </row>
    <row r="589" spans="2:13" ht="38.25" customHeight="1" x14ac:dyDescent="0.25">
      <c r="B589" s="49" t="s">
        <v>697</v>
      </c>
      <c r="C589" s="51" t="s">
        <v>67</v>
      </c>
      <c r="D589" s="50">
        <v>6.7588281227405496</v>
      </c>
      <c r="E589" s="50"/>
      <c r="F589" s="50">
        <v>1.9700833742030299</v>
      </c>
      <c r="G589" s="170">
        <v>2.3582309582309602</v>
      </c>
      <c r="H589" s="170">
        <v>2.6870379497289298</v>
      </c>
      <c r="I589" s="170">
        <v>2.6908641975308698</v>
      </c>
      <c r="J589" s="170">
        <v>2.4151987921489702</v>
      </c>
      <c r="K589" s="170">
        <v>3.8187372708757601</v>
      </c>
      <c r="L589" s="170">
        <v>3.59749739311781</v>
      </c>
      <c r="M589" s="170">
        <v>3.6411609498680702</v>
      </c>
    </row>
    <row r="590" spans="2:13" ht="38.25" customHeight="1" x14ac:dyDescent="0.25">
      <c r="B590" s="49" t="s">
        <v>698</v>
      </c>
      <c r="C590" s="51" t="s">
        <v>67</v>
      </c>
      <c r="D590" s="50">
        <v>6.6041540633192097</v>
      </c>
      <c r="E590" s="50"/>
      <c r="F590" s="50">
        <v>2.7550517496303599</v>
      </c>
      <c r="G590" s="170">
        <v>1.9700833742030299</v>
      </c>
      <c r="H590" s="170">
        <v>2.3582309582309602</v>
      </c>
      <c r="I590" s="170">
        <v>2.6870379497289298</v>
      </c>
      <c r="J590" s="170">
        <v>2.7787787787787699</v>
      </c>
      <c r="K590" s="170">
        <v>2.0623742454728302</v>
      </c>
      <c r="L590" s="170">
        <v>3.36264873254009</v>
      </c>
      <c r="M590" s="170">
        <v>4.6866771985255404</v>
      </c>
    </row>
    <row r="591" spans="2:13" ht="38.25" customHeight="1" x14ac:dyDescent="0.25">
      <c r="B591" s="49" t="s">
        <v>699</v>
      </c>
      <c r="C591" s="51" t="s">
        <v>67</v>
      </c>
      <c r="D591" s="50">
        <v>6.0529778591452503</v>
      </c>
      <c r="E591" s="50">
        <v>6.3241225111241377</v>
      </c>
      <c r="F591" s="50">
        <v>3.5361744301288298</v>
      </c>
      <c r="G591" s="170">
        <v>2.7550517496303599</v>
      </c>
      <c r="H591" s="170">
        <v>1.9700833742030299</v>
      </c>
      <c r="I591" s="170">
        <v>2.3582309582309602</v>
      </c>
      <c r="J591" s="170">
        <v>2.57369727047146</v>
      </c>
      <c r="K591" s="170">
        <v>1.3052208835341399</v>
      </c>
      <c r="L591" s="170">
        <v>3.54573484069887</v>
      </c>
      <c r="M591" s="170">
        <v>4.34782608695651</v>
      </c>
    </row>
    <row r="592" spans="2:13" ht="38.25" customHeight="1" x14ac:dyDescent="0.25">
      <c r="B592" s="49" t="s">
        <v>700</v>
      </c>
      <c r="C592" s="51" t="s">
        <v>67</v>
      </c>
      <c r="D592" s="50">
        <v>5.8791717071088003</v>
      </c>
      <c r="E592" s="50"/>
      <c r="F592" s="50">
        <v>4.3062034739454003</v>
      </c>
      <c r="G592" s="170">
        <v>3.5361744301288298</v>
      </c>
      <c r="H592" s="170">
        <v>2.7550517496303599</v>
      </c>
      <c r="I592" s="170">
        <v>1.9700833742030299</v>
      </c>
      <c r="J592" s="170">
        <v>2.6908641975308698</v>
      </c>
      <c r="K592" s="170">
        <v>1.9736842105263099</v>
      </c>
      <c r="L592" s="170">
        <v>4.1666666666666599</v>
      </c>
      <c r="M592" s="170">
        <v>3.4554973821989501</v>
      </c>
    </row>
    <row r="593" spans="2:13" ht="38.25" customHeight="1" x14ac:dyDescent="0.25">
      <c r="B593" s="49" t="s">
        <v>701</v>
      </c>
      <c r="C593" s="51" t="s">
        <v>67</v>
      </c>
      <c r="D593" s="50">
        <v>5.6566942499469501</v>
      </c>
      <c r="E593" s="50"/>
      <c r="F593" s="50">
        <v>4.0812685827551896</v>
      </c>
      <c r="G593" s="170">
        <v>4.3062034739454003</v>
      </c>
      <c r="H593" s="170">
        <v>3.5361744301288298</v>
      </c>
      <c r="I593" s="170">
        <v>2.7550517496303599</v>
      </c>
      <c r="J593" s="170">
        <v>2.6870379497289298</v>
      </c>
      <c r="K593" s="170">
        <v>2.54065040650406</v>
      </c>
      <c r="L593" s="170">
        <v>4.3187660668380401</v>
      </c>
      <c r="M593" s="170">
        <v>3.4156594850236401</v>
      </c>
    </row>
    <row r="594" spans="2:13" ht="38.25" customHeight="1" x14ac:dyDescent="0.25">
      <c r="B594" s="49" t="s">
        <v>702</v>
      </c>
      <c r="C594" s="51" t="s">
        <v>703</v>
      </c>
      <c r="D594" s="50">
        <v>5.5674367560570701</v>
      </c>
      <c r="E594" s="50">
        <v>6.6435170144858589</v>
      </c>
      <c r="F594" s="50">
        <v>4.2802940479013598</v>
      </c>
      <c r="G594" s="170">
        <v>4.0812685827551896</v>
      </c>
      <c r="H594" s="170">
        <v>4.3062034739454003</v>
      </c>
      <c r="I594" s="170">
        <v>3.5361744301288298</v>
      </c>
      <c r="J594" s="170">
        <v>2.3582309582309602</v>
      </c>
      <c r="K594" s="170">
        <v>2.0756429652042199</v>
      </c>
      <c r="L594" s="170">
        <v>4.1453428863868904</v>
      </c>
      <c r="M594" s="170">
        <v>3.98531725222864</v>
      </c>
    </row>
    <row r="595" spans="2:13" ht="38.25" customHeight="1" x14ac:dyDescent="0.25">
      <c r="B595" s="49" t="s">
        <v>704</v>
      </c>
      <c r="C595" s="51" t="s">
        <v>67</v>
      </c>
      <c r="D595" s="50">
        <v>6.5195417789757402</v>
      </c>
      <c r="E595" s="50"/>
      <c r="F595" s="50">
        <v>4.0265554130487198</v>
      </c>
      <c r="G595" s="170">
        <v>4.2802940479013598</v>
      </c>
      <c r="H595" s="170">
        <v>4.0812685827551896</v>
      </c>
      <c r="I595" s="170">
        <v>4.3062034739454003</v>
      </c>
      <c r="J595" s="170">
        <v>1.9700833742030299</v>
      </c>
      <c r="K595" s="170">
        <v>2.4151987921489702</v>
      </c>
      <c r="L595" s="170">
        <v>3.8187372708757601</v>
      </c>
      <c r="M595" s="170">
        <v>3.59749739311781</v>
      </c>
    </row>
    <row r="596" spans="2:13" ht="38.25" customHeight="1" x14ac:dyDescent="0.25">
      <c r="B596" s="49" t="s">
        <v>705</v>
      </c>
      <c r="C596" s="51" t="s">
        <v>67</v>
      </c>
      <c r="D596" s="50">
        <v>6.9359638949824696</v>
      </c>
      <c r="E596" s="50"/>
      <c r="F596" s="50">
        <v>3.9814562312516899</v>
      </c>
      <c r="G596" s="170">
        <v>4.0265554130487198</v>
      </c>
      <c r="H596" s="170">
        <v>4.2802940479013598</v>
      </c>
      <c r="I596" s="170">
        <v>4.0812685827551896</v>
      </c>
      <c r="J596" s="170">
        <v>2.7550517496303599</v>
      </c>
      <c r="K596" s="170">
        <v>2.7787787787787699</v>
      </c>
      <c r="L596" s="170">
        <v>2.0623742454728302</v>
      </c>
      <c r="M596" s="170">
        <v>3.36264873254009</v>
      </c>
    </row>
    <row r="597" spans="2:13" ht="38.25" customHeight="1" x14ac:dyDescent="0.25">
      <c r="B597" s="49" t="s">
        <v>706</v>
      </c>
      <c r="C597" s="51" t="s">
        <v>67</v>
      </c>
      <c r="D597" s="50">
        <v>6.4570566998187902</v>
      </c>
      <c r="E597" s="50">
        <v>7.0405022645727842</v>
      </c>
      <c r="F597" s="50">
        <v>3.93688977482751</v>
      </c>
      <c r="G597" s="170">
        <v>3.9814562312516899</v>
      </c>
      <c r="H597" s="170">
        <v>4.0265554130487198</v>
      </c>
      <c r="I597" s="170">
        <v>4.2802940479013598</v>
      </c>
      <c r="J597" s="170">
        <v>3.5361744301288298</v>
      </c>
      <c r="K597" s="170">
        <v>2.57369727047146</v>
      </c>
      <c r="L597" s="170">
        <v>1.3052208835341399</v>
      </c>
      <c r="M597" s="170">
        <v>3.54573484069887</v>
      </c>
    </row>
    <row r="598" spans="2:13" ht="38.25" customHeight="1" x14ac:dyDescent="0.25">
      <c r="B598" s="49" t="s">
        <v>707</v>
      </c>
      <c r="C598" s="51" t="s">
        <v>67</v>
      </c>
      <c r="D598" s="50">
        <v>6.4211950519107601</v>
      </c>
      <c r="E598" s="50"/>
      <c r="F598" s="50">
        <v>4.1755430418035102</v>
      </c>
      <c r="G598" s="170">
        <v>3.93688977482751</v>
      </c>
      <c r="H598" s="170">
        <v>3.9814562312516899</v>
      </c>
      <c r="I598" s="170">
        <v>4.0265554130487198</v>
      </c>
      <c r="J598" s="170">
        <v>4.3062034739454003</v>
      </c>
      <c r="K598" s="170">
        <v>2.6908641975308698</v>
      </c>
      <c r="L598" s="170">
        <v>1.9736842105263099</v>
      </c>
      <c r="M598" s="170">
        <v>4.1666666666666599</v>
      </c>
    </row>
    <row r="599" spans="2:13" ht="38.25" customHeight="1" x14ac:dyDescent="0.25">
      <c r="B599" s="49" t="s">
        <v>708</v>
      </c>
      <c r="C599" s="51" t="s">
        <v>67</v>
      </c>
      <c r="D599" s="50">
        <v>6.1775902587853704</v>
      </c>
      <c r="E599" s="50"/>
      <c r="F599" s="50">
        <v>5.0217900476117299</v>
      </c>
      <c r="G599" s="170">
        <v>4.1755430418035102</v>
      </c>
      <c r="H599" s="170">
        <v>3.93688977482751</v>
      </c>
      <c r="I599" s="170">
        <v>3.9814562312516899</v>
      </c>
      <c r="J599" s="170">
        <v>4.0812685827551896</v>
      </c>
      <c r="K599" s="170">
        <v>2.6870379497289298</v>
      </c>
      <c r="L599" s="170">
        <v>2.54065040650406</v>
      </c>
      <c r="M599" s="170">
        <v>4.3187660668380401</v>
      </c>
    </row>
    <row r="600" spans="2:13" ht="38.25" customHeight="1" x14ac:dyDescent="0.25">
      <c r="B600" s="49" t="s">
        <v>709</v>
      </c>
      <c r="C600" s="51" t="s">
        <v>67</v>
      </c>
      <c r="D600" s="50">
        <v>6.3709522897106696</v>
      </c>
      <c r="E600" s="50">
        <v>11.291198717357341</v>
      </c>
      <c r="F600" s="50">
        <v>5.6001229002539503</v>
      </c>
      <c r="G600" s="170">
        <v>5.0217900476117299</v>
      </c>
      <c r="H600" s="170">
        <v>4.1755430418035102</v>
      </c>
      <c r="I600" s="170">
        <v>3.93688977482751</v>
      </c>
      <c r="J600" s="170">
        <v>4.2802940479013598</v>
      </c>
      <c r="K600" s="170">
        <v>2.3582309582309602</v>
      </c>
      <c r="L600" s="170">
        <v>2.0756429652042199</v>
      </c>
      <c r="M600" s="170">
        <v>4.1453428863868904</v>
      </c>
    </row>
    <row r="601" spans="2:13" ht="38.25" customHeight="1" x14ac:dyDescent="0.25">
      <c r="B601" s="49" t="s">
        <v>710</v>
      </c>
      <c r="C601" s="51" t="s">
        <v>67</v>
      </c>
      <c r="D601" s="50">
        <v>5.4748875765292198</v>
      </c>
      <c r="E601" s="50"/>
      <c r="F601" s="50">
        <v>5.3718551152623402</v>
      </c>
      <c r="G601" s="170">
        <v>5.6001229002539503</v>
      </c>
      <c r="H601" s="170">
        <v>5.0217900476117299</v>
      </c>
      <c r="I601" s="170">
        <v>4.1755430418035102</v>
      </c>
      <c r="J601" s="170">
        <v>4.0265554130487198</v>
      </c>
      <c r="K601" s="170">
        <v>1.9700833742030299</v>
      </c>
      <c r="L601" s="170">
        <v>2.4151987921489702</v>
      </c>
      <c r="M601" s="170">
        <v>3.8187372708757601</v>
      </c>
    </row>
    <row r="602" spans="2:13" ht="38.25" customHeight="1" x14ac:dyDescent="0.25">
      <c r="B602" s="49" t="s">
        <v>711</v>
      </c>
      <c r="C602" s="51" t="s">
        <v>67</v>
      </c>
      <c r="D602" s="50">
        <v>6.1531393981975597</v>
      </c>
      <c r="E602" s="50"/>
      <c r="F602" s="50">
        <v>4.9369274305721902</v>
      </c>
      <c r="G602" s="170">
        <v>5.3718551152623402</v>
      </c>
      <c r="H602" s="170">
        <v>5.6001229002539503</v>
      </c>
      <c r="I602" s="170">
        <v>5.0217900476117299</v>
      </c>
      <c r="J602" s="170">
        <v>3.9814562312516899</v>
      </c>
      <c r="K602" s="170">
        <v>2.7550517496303599</v>
      </c>
      <c r="L602" s="170">
        <v>2.7787787787787699</v>
      </c>
      <c r="M602" s="170">
        <v>2.0623742454728302</v>
      </c>
    </row>
    <row r="603" spans="2:13" ht="38.25" customHeight="1" x14ac:dyDescent="0.25">
      <c r="B603" s="49" t="s">
        <v>712</v>
      </c>
      <c r="C603" s="51" t="s">
        <v>67</v>
      </c>
      <c r="D603" s="50">
        <v>7.3946701192210096</v>
      </c>
      <c r="E603" s="50">
        <v>15.934614719500297</v>
      </c>
      <c r="F603" s="50">
        <v>3.6551862771374899</v>
      </c>
      <c r="G603" s="170">
        <v>4.9369274305721902</v>
      </c>
      <c r="H603" s="170">
        <v>5.3718551152623402</v>
      </c>
      <c r="I603" s="170">
        <v>5.6001229002539503</v>
      </c>
      <c r="J603" s="170">
        <v>3.93688977482751</v>
      </c>
      <c r="K603" s="170">
        <v>3.5361744301288298</v>
      </c>
      <c r="L603" s="170">
        <v>2.57369727047146</v>
      </c>
      <c r="M603" s="170">
        <v>1.3052208835341399</v>
      </c>
    </row>
    <row r="604" spans="2:13" ht="38.25" customHeight="1" x14ac:dyDescent="0.25">
      <c r="B604" s="49" t="s">
        <v>713</v>
      </c>
      <c r="C604" s="51" t="s">
        <v>67</v>
      </c>
      <c r="D604" s="50">
        <v>7.7141244152911304</v>
      </c>
      <c r="E604" s="50"/>
      <c r="F604" s="50">
        <v>1.0695746918073901</v>
      </c>
      <c r="G604" s="170">
        <v>3.6551862771374899</v>
      </c>
      <c r="H604" s="170">
        <v>4.9369274305721902</v>
      </c>
      <c r="I604" s="170">
        <v>5.3718551152623402</v>
      </c>
      <c r="J604" s="170">
        <v>4.1755430418035102</v>
      </c>
      <c r="K604" s="170">
        <v>4.3062034739454003</v>
      </c>
      <c r="L604" s="170">
        <v>2.6908641975308698</v>
      </c>
      <c r="M604" s="170">
        <v>1.9736842105263099</v>
      </c>
    </row>
    <row r="605" spans="2:13" ht="38.25" customHeight="1" x14ac:dyDescent="0.25">
      <c r="B605" s="49" t="s">
        <v>714</v>
      </c>
      <c r="C605" s="51" t="s">
        <v>67</v>
      </c>
      <c r="D605" s="50">
        <v>9.6433448469756602</v>
      </c>
      <c r="E605" s="50"/>
      <c r="F605" s="50">
        <v>9.1412900645607004E-2</v>
      </c>
      <c r="G605" s="170">
        <v>1.0695746918073901</v>
      </c>
      <c r="H605" s="170">
        <v>3.6551862771374899</v>
      </c>
      <c r="I605" s="170">
        <v>4.9369274305721902</v>
      </c>
      <c r="J605" s="170">
        <v>5.0217900476117299</v>
      </c>
      <c r="K605" s="170">
        <v>4.0812685827551896</v>
      </c>
      <c r="L605" s="170">
        <v>2.6870379497289298</v>
      </c>
      <c r="M605" s="170">
        <v>2.54065040650406</v>
      </c>
    </row>
    <row r="606" spans="2:13" ht="38.25" customHeight="1" x14ac:dyDescent="0.25">
      <c r="B606" s="49" t="s">
        <v>715</v>
      </c>
      <c r="C606" s="51" t="s">
        <v>716</v>
      </c>
      <c r="D606" s="50">
        <v>10.237101997840799</v>
      </c>
      <c r="E606" s="50">
        <v>17.900187272306901</v>
      </c>
      <c r="F606" s="50">
        <v>2.9846503695275799E-2</v>
      </c>
      <c r="G606" s="170">
        <v>9.1412900645607004E-2</v>
      </c>
      <c r="H606" s="170">
        <v>1.0695746918073901</v>
      </c>
      <c r="I606" s="170">
        <v>3.6551862771374899</v>
      </c>
      <c r="J606" s="170">
        <v>5.6001229002539503</v>
      </c>
      <c r="K606" s="170">
        <v>4.2802940479013598</v>
      </c>
      <c r="L606" s="170">
        <v>2.3582309582309602</v>
      </c>
      <c r="M606" s="170">
        <v>2.0756429652042199</v>
      </c>
    </row>
    <row r="607" spans="2:13" ht="38.25" customHeight="1" x14ac:dyDescent="0.25">
      <c r="B607" s="49" t="s">
        <v>717</v>
      </c>
      <c r="C607" s="51" t="s">
        <v>67</v>
      </c>
      <c r="D607" s="50">
        <v>9.3955928093204601</v>
      </c>
      <c r="E607" s="50"/>
      <c r="F607" s="50">
        <v>0.23619108803786601</v>
      </c>
      <c r="G607" s="170">
        <v>2.9846503695275799E-2</v>
      </c>
      <c r="H607" s="170">
        <v>9.1412900645607004E-2</v>
      </c>
      <c r="I607" s="170">
        <v>1.0695746918073901</v>
      </c>
      <c r="J607" s="170">
        <v>5.3718551152623402</v>
      </c>
      <c r="K607" s="170">
        <v>4.0265554130487198</v>
      </c>
      <c r="L607" s="170">
        <v>1.9700833742030299</v>
      </c>
      <c r="M607" s="170">
        <v>2.4151987921489702</v>
      </c>
    </row>
    <row r="608" spans="2:13" ht="38.25" customHeight="1" x14ac:dyDescent="0.25">
      <c r="B608" s="49" t="s">
        <v>718</v>
      </c>
      <c r="C608" s="51" t="s">
        <v>67</v>
      </c>
      <c r="D608" s="50">
        <v>9.3188559183620097</v>
      </c>
      <c r="E608" s="50"/>
      <c r="F608" s="50">
        <v>-0.38355625491738199</v>
      </c>
      <c r="G608" s="170">
        <v>0.23619108803786601</v>
      </c>
      <c r="H608" s="170">
        <v>2.9846503695275799E-2</v>
      </c>
      <c r="I608" s="170">
        <v>9.1412900645607004E-2</v>
      </c>
      <c r="J608" s="170">
        <v>4.9369274305721902</v>
      </c>
      <c r="K608" s="170">
        <v>3.9814562312516899</v>
      </c>
      <c r="L608" s="170">
        <v>2.7550517496303599</v>
      </c>
      <c r="M608" s="170">
        <v>2.7787787787787699</v>
      </c>
    </row>
    <row r="609" spans="2:13" ht="38.25" customHeight="1" x14ac:dyDescent="0.25">
      <c r="B609" s="49" t="s">
        <v>719</v>
      </c>
      <c r="C609" s="51" t="s">
        <v>67</v>
      </c>
      <c r="D609" s="50">
        <v>8.7550837437143301</v>
      </c>
      <c r="E609" s="50">
        <v>21.631560283463791</v>
      </c>
      <c r="F609" s="50">
        <v>-0.73688571521671198</v>
      </c>
      <c r="G609" s="170">
        <v>-0.38355625491738199</v>
      </c>
      <c r="H609" s="170">
        <v>0.23619108803786601</v>
      </c>
      <c r="I609" s="170">
        <v>2.9846503695275799E-2</v>
      </c>
      <c r="J609" s="170">
        <v>3.6551862771374899</v>
      </c>
      <c r="K609" s="170">
        <v>3.93688977482751</v>
      </c>
      <c r="L609" s="170">
        <v>3.5361744301288298</v>
      </c>
      <c r="M609" s="170">
        <v>2.57369727047146</v>
      </c>
    </row>
    <row r="610" spans="2:13" ht="38.25" customHeight="1" x14ac:dyDescent="0.25">
      <c r="B610" s="49" t="s">
        <v>720</v>
      </c>
      <c r="C610" s="51" t="s">
        <v>67</v>
      </c>
      <c r="D610" s="50">
        <v>9.3314998118910797</v>
      </c>
      <c r="E610" s="50"/>
      <c r="F610" s="50">
        <v>-1.2814357989586</v>
      </c>
      <c r="G610" s="170">
        <v>-0.73688571521671198</v>
      </c>
      <c r="H610" s="170">
        <v>-0.38355625491738199</v>
      </c>
      <c r="I610" s="170">
        <v>0.23619108803786601</v>
      </c>
      <c r="J610" s="170">
        <v>1.0695746918073901</v>
      </c>
      <c r="K610" s="170">
        <v>4.1755430418035102</v>
      </c>
      <c r="L610" s="170">
        <v>4.3062034739454003</v>
      </c>
      <c r="M610" s="170">
        <v>2.6908641975308698</v>
      </c>
    </row>
    <row r="611" spans="2:13" ht="38.25" customHeight="1" x14ac:dyDescent="0.25">
      <c r="B611" s="49" t="s">
        <v>721</v>
      </c>
      <c r="C611" s="51" t="s">
        <v>67</v>
      </c>
      <c r="D611" s="50">
        <v>9.2081078982111908</v>
      </c>
      <c r="E611" s="50"/>
      <c r="F611" s="50">
        <v>-1.42677604368986</v>
      </c>
      <c r="G611" s="170">
        <v>-1.2814357989586</v>
      </c>
      <c r="H611" s="170">
        <v>-0.73688571521671198</v>
      </c>
      <c r="I611" s="170">
        <v>-0.38355625491738199</v>
      </c>
      <c r="J611" s="170">
        <v>9.1412900645607004E-2</v>
      </c>
      <c r="K611" s="170">
        <v>5.0217900476117299</v>
      </c>
      <c r="L611" s="170">
        <v>4.0812685827551896</v>
      </c>
      <c r="M611" s="170">
        <v>2.6870379497289298</v>
      </c>
    </row>
    <row r="612" spans="2:13" ht="38.25" customHeight="1" x14ac:dyDescent="0.25">
      <c r="B612" s="49" t="s">
        <v>722</v>
      </c>
      <c r="C612" s="51" t="s">
        <v>67</v>
      </c>
      <c r="D612" s="50">
        <v>8.6192920832207403</v>
      </c>
      <c r="E612" s="50">
        <v>18.804535785270918</v>
      </c>
      <c r="F612" s="50">
        <v>-2.0971613536760501</v>
      </c>
      <c r="G612" s="170">
        <v>-1.42677604368986</v>
      </c>
      <c r="H612" s="170">
        <v>-1.2814357989586</v>
      </c>
      <c r="I612" s="170">
        <v>-0.73688571521671198</v>
      </c>
      <c r="J612" s="170">
        <v>2.9846503695275799E-2</v>
      </c>
      <c r="K612" s="170">
        <v>5.6001229002539503</v>
      </c>
      <c r="L612" s="170">
        <v>4.2802940479013598</v>
      </c>
      <c r="M612" s="170">
        <v>2.3582309582309602</v>
      </c>
    </row>
    <row r="613" spans="2:13" ht="38.25" customHeight="1" x14ac:dyDescent="0.25">
      <c r="B613" s="49" t="s">
        <v>723</v>
      </c>
      <c r="C613" s="51" t="s">
        <v>67</v>
      </c>
      <c r="D613" s="50">
        <v>8.4088866058815803</v>
      </c>
      <c r="E613" s="50"/>
      <c r="F613" s="50">
        <v>-1.4843486119606</v>
      </c>
      <c r="G613" s="170">
        <v>-2.0971613536760501</v>
      </c>
      <c r="H613" s="170">
        <v>-1.42677604368986</v>
      </c>
      <c r="I613" s="170">
        <v>-1.2814357989586</v>
      </c>
      <c r="J613" s="170">
        <v>0.23619108803786601</v>
      </c>
      <c r="K613" s="170">
        <v>5.3718551152623402</v>
      </c>
      <c r="L613" s="170">
        <v>4.0265554130487198</v>
      </c>
      <c r="M613" s="170">
        <v>1.9700833742030299</v>
      </c>
    </row>
    <row r="614" spans="2:13" ht="38.25" customHeight="1" x14ac:dyDescent="0.25">
      <c r="B614" s="49" t="s">
        <v>724</v>
      </c>
      <c r="C614" s="51" t="s">
        <v>67</v>
      </c>
      <c r="D614" s="50">
        <v>7.4409724431999003</v>
      </c>
      <c r="E614" s="50"/>
      <c r="F614" s="50">
        <v>-1.2862059666427399</v>
      </c>
      <c r="G614" s="170">
        <v>-1.4843486119606</v>
      </c>
      <c r="H614" s="170">
        <v>-2.0971613536760501</v>
      </c>
      <c r="I614" s="170">
        <v>-1.42677604368986</v>
      </c>
      <c r="J614" s="170">
        <v>-0.38355625491738199</v>
      </c>
      <c r="K614" s="170">
        <v>4.9369274305721902</v>
      </c>
      <c r="L614" s="170">
        <v>3.9814562312516899</v>
      </c>
      <c r="M614" s="170">
        <v>2.7550517496303599</v>
      </c>
    </row>
    <row r="615" spans="2:13" ht="38.25" customHeight="1" x14ac:dyDescent="0.25">
      <c r="B615" s="49" t="s">
        <v>725</v>
      </c>
      <c r="C615" s="51" t="s">
        <v>67</v>
      </c>
      <c r="D615" s="50">
        <v>6.3417513280003996</v>
      </c>
      <c r="E615" s="50">
        <v>15.061433362570625</v>
      </c>
      <c r="F615" s="50">
        <v>-0.18284827748612001</v>
      </c>
      <c r="G615" s="170">
        <v>-1.2862059666427399</v>
      </c>
      <c r="H615" s="170">
        <v>-1.4843486119606</v>
      </c>
      <c r="I615" s="170">
        <v>-2.0971613536760501</v>
      </c>
      <c r="J615" s="170">
        <v>-0.73688571521671198</v>
      </c>
      <c r="K615" s="170">
        <v>3.6551862771374899</v>
      </c>
      <c r="L615" s="170">
        <v>3.93688977482751</v>
      </c>
      <c r="M615" s="170">
        <v>3.5361744301288298</v>
      </c>
    </row>
    <row r="616" spans="2:13" ht="38.25" customHeight="1" x14ac:dyDescent="0.25">
      <c r="B616" s="49" t="s">
        <v>726</v>
      </c>
      <c r="C616" s="51" t="s">
        <v>67</v>
      </c>
      <c r="D616" s="50">
        <v>6.0485430835465204</v>
      </c>
      <c r="E616" s="50"/>
      <c r="F616" s="50">
        <v>1.83829586913028</v>
      </c>
      <c r="G616" s="170">
        <v>-0.18284827748612001</v>
      </c>
      <c r="H616" s="170">
        <v>-1.2862059666427399</v>
      </c>
      <c r="I616" s="170">
        <v>-1.4843486119606</v>
      </c>
      <c r="J616" s="170">
        <v>-1.2814357989586</v>
      </c>
      <c r="K616" s="170">
        <v>1.0695746918073901</v>
      </c>
      <c r="L616" s="170">
        <v>4.1755430418035102</v>
      </c>
      <c r="M616" s="170">
        <v>4.3062034739454003</v>
      </c>
    </row>
    <row r="617" spans="2:13" ht="38.25" customHeight="1" x14ac:dyDescent="0.25">
      <c r="B617" s="49" t="s">
        <v>727</v>
      </c>
      <c r="C617" s="51" t="s">
        <v>67</v>
      </c>
      <c r="D617" s="50">
        <v>3.7046534061076701</v>
      </c>
      <c r="E617" s="50"/>
      <c r="F617" s="50">
        <v>2.72133112620583</v>
      </c>
      <c r="G617" s="170">
        <v>1.83829586913028</v>
      </c>
      <c r="H617" s="170">
        <v>-0.18284827748612001</v>
      </c>
      <c r="I617" s="170">
        <v>-1.2862059666427399</v>
      </c>
      <c r="J617" s="170">
        <v>-1.42677604368986</v>
      </c>
      <c r="K617" s="170">
        <v>9.1412900645607004E-2</v>
      </c>
      <c r="L617" s="170">
        <v>5.0217900476117299</v>
      </c>
      <c r="M617" s="170">
        <v>4.0812685827551896</v>
      </c>
    </row>
    <row r="618" spans="2:13" ht="38.25" customHeight="1" x14ac:dyDescent="0.25">
      <c r="B618" s="49" t="s">
        <v>728</v>
      </c>
      <c r="C618" s="51" t="s">
        <v>729</v>
      </c>
      <c r="D618" s="50">
        <v>2.2270045458941699</v>
      </c>
      <c r="E618" s="50">
        <v>14.794560337832294</v>
      </c>
      <c r="F618" s="50">
        <v>2.62570864295762</v>
      </c>
      <c r="G618" s="170">
        <v>2.72133112620583</v>
      </c>
      <c r="H618" s="170">
        <v>1.83829586913028</v>
      </c>
      <c r="I618" s="170">
        <v>-0.18284827748612001</v>
      </c>
      <c r="J618" s="170">
        <v>-2.0971613536760501</v>
      </c>
      <c r="K618" s="170">
        <v>2.9846503695275799E-2</v>
      </c>
      <c r="L618" s="170">
        <v>5.6001229002539503</v>
      </c>
      <c r="M618" s="170">
        <v>4.2802940479013598</v>
      </c>
    </row>
    <row r="619" spans="2:13" ht="38.25" customHeight="1" x14ac:dyDescent="0.25">
      <c r="B619" s="49" t="s">
        <v>730</v>
      </c>
      <c r="C619" s="51" t="s">
        <v>67</v>
      </c>
      <c r="D619" s="50">
        <v>2.4649117523040802</v>
      </c>
      <c r="E619" s="50"/>
      <c r="F619" s="50">
        <v>2.14333177814536</v>
      </c>
      <c r="G619" s="170">
        <v>2.62570864295762</v>
      </c>
      <c r="H619" s="170">
        <v>2.72133112620583</v>
      </c>
      <c r="I619" s="170">
        <v>1.83829586913028</v>
      </c>
      <c r="J619" s="170">
        <v>-1.4843486119606</v>
      </c>
      <c r="K619" s="170">
        <v>0.23619108803786601</v>
      </c>
      <c r="L619" s="170">
        <v>5.3718551152623402</v>
      </c>
      <c r="M619" s="170">
        <v>4.0265554130487198</v>
      </c>
    </row>
    <row r="620" spans="2:13" ht="38.25" customHeight="1" x14ac:dyDescent="0.25">
      <c r="B620" s="49" t="s">
        <v>731</v>
      </c>
      <c r="C620" s="51" t="s">
        <v>67</v>
      </c>
      <c r="D620" s="50">
        <v>1.6219446602522001</v>
      </c>
      <c r="E620" s="50"/>
      <c r="F620" s="50">
        <v>2.3139594469439402</v>
      </c>
      <c r="G620" s="170">
        <v>2.14333177814536</v>
      </c>
      <c r="H620" s="170">
        <v>2.62570864295762</v>
      </c>
      <c r="I620" s="170">
        <v>2.72133112620583</v>
      </c>
      <c r="J620" s="170">
        <v>-1.2862059666427399</v>
      </c>
      <c r="K620" s="170">
        <v>-0.38355625491738199</v>
      </c>
      <c r="L620" s="170">
        <v>4.9369274305721902</v>
      </c>
      <c r="M620" s="170">
        <v>3.9814562312516899</v>
      </c>
    </row>
    <row r="621" spans="2:13" ht="38.25" customHeight="1" x14ac:dyDescent="0.25">
      <c r="B621" s="49" t="s">
        <v>732</v>
      </c>
      <c r="C621" s="51" t="s">
        <v>67</v>
      </c>
      <c r="D621" s="50">
        <v>1.9462598119451799</v>
      </c>
      <c r="E621" s="50">
        <v>14.348008167843554</v>
      </c>
      <c r="F621" s="50">
        <v>2.23644719564808</v>
      </c>
      <c r="G621" s="170">
        <v>2.3139594469439402</v>
      </c>
      <c r="H621" s="170">
        <v>2.14333177814536</v>
      </c>
      <c r="I621" s="170">
        <v>2.62570864295762</v>
      </c>
      <c r="J621" s="170">
        <v>-0.18284827748612001</v>
      </c>
      <c r="K621" s="170">
        <v>-0.73688571521671198</v>
      </c>
      <c r="L621" s="170">
        <v>3.6551862771374899</v>
      </c>
      <c r="M621" s="170">
        <v>3.93688977482751</v>
      </c>
    </row>
    <row r="622" spans="2:13" ht="38.25" customHeight="1" x14ac:dyDescent="0.25">
      <c r="B622" s="49" t="s">
        <v>733</v>
      </c>
      <c r="C622" s="51" t="s">
        <v>67</v>
      </c>
      <c r="D622" s="50">
        <v>1.8997104751056</v>
      </c>
      <c r="E622" s="50"/>
      <c r="F622" s="50">
        <v>2.0209860840939702</v>
      </c>
      <c r="G622" s="170">
        <v>2.23644719564808</v>
      </c>
      <c r="H622" s="170">
        <v>2.3139594469439402</v>
      </c>
      <c r="I622" s="170">
        <v>2.14333177814536</v>
      </c>
      <c r="J622" s="170">
        <v>1.83829586913028</v>
      </c>
      <c r="K622" s="170">
        <v>-1.2814357989586</v>
      </c>
      <c r="L622" s="170">
        <v>1.0695746918073901</v>
      </c>
      <c r="M622" s="170">
        <v>4.1755430418035102</v>
      </c>
    </row>
    <row r="623" spans="2:13" ht="38.25" customHeight="1" x14ac:dyDescent="0.25">
      <c r="B623" s="49" t="s">
        <v>734</v>
      </c>
      <c r="C623" s="51" t="s">
        <v>67</v>
      </c>
      <c r="D623" s="50">
        <v>2.0089603185891001</v>
      </c>
      <c r="E623" s="50"/>
      <c r="F623" s="50">
        <v>1.05334897284566</v>
      </c>
      <c r="G623" s="170">
        <v>2.0209860840939702</v>
      </c>
      <c r="H623" s="170">
        <v>2.23644719564808</v>
      </c>
      <c r="I623" s="170">
        <v>2.3139594469439402</v>
      </c>
      <c r="J623" s="170">
        <v>2.72133112620583</v>
      </c>
      <c r="K623" s="170">
        <v>-1.42677604368986</v>
      </c>
      <c r="L623" s="170">
        <v>9.1412900645607004E-2</v>
      </c>
      <c r="M623" s="170">
        <v>5.0217900476117299</v>
      </c>
    </row>
    <row r="624" spans="2:13" ht="38.25" customHeight="1" x14ac:dyDescent="0.25">
      <c r="B624" s="49" t="s">
        <v>735</v>
      </c>
      <c r="C624" s="51" t="s">
        <v>67</v>
      </c>
      <c r="D624" s="50">
        <v>2.0646766169154098</v>
      </c>
      <c r="E624" s="50">
        <v>13.869167548011607</v>
      </c>
      <c r="F624" s="50">
        <v>1.23519277830146</v>
      </c>
      <c r="G624" s="170">
        <v>1.05334897284566</v>
      </c>
      <c r="H624" s="170">
        <v>2.0209860840939702</v>
      </c>
      <c r="I624" s="170">
        <v>2.23644719564808</v>
      </c>
      <c r="J624" s="170">
        <v>2.62570864295762</v>
      </c>
      <c r="K624" s="170">
        <v>-2.0971613536760501</v>
      </c>
      <c r="L624" s="170">
        <v>2.9846503695275799E-2</v>
      </c>
      <c r="M624" s="170">
        <v>5.6001229002539503</v>
      </c>
    </row>
    <row r="625" spans="2:13" ht="38.25" customHeight="1" x14ac:dyDescent="0.25">
      <c r="B625" s="49" t="s">
        <v>736</v>
      </c>
      <c r="C625" s="51" t="s">
        <v>67</v>
      </c>
      <c r="D625" s="50">
        <v>2.6641237650738101</v>
      </c>
      <c r="E625" s="50"/>
      <c r="F625" s="50">
        <v>1.1481045618391901</v>
      </c>
      <c r="G625" s="170">
        <v>1.23519277830146</v>
      </c>
      <c r="H625" s="170">
        <v>1.05334897284566</v>
      </c>
      <c r="I625" s="170">
        <v>2.0209860840939702</v>
      </c>
      <c r="J625" s="170">
        <v>2.14333177814536</v>
      </c>
      <c r="K625" s="170">
        <v>-1.4843486119606</v>
      </c>
      <c r="L625" s="170">
        <v>0.23619108803786601</v>
      </c>
      <c r="M625" s="170">
        <v>5.3718551152623402</v>
      </c>
    </row>
    <row r="626" spans="2:13" ht="38.25" customHeight="1" x14ac:dyDescent="0.25">
      <c r="B626" s="49" t="s">
        <v>737</v>
      </c>
      <c r="C626" s="51" t="s">
        <v>67</v>
      </c>
      <c r="D626" s="50">
        <v>3.0410728459560801</v>
      </c>
      <c r="E626" s="50"/>
      <c r="F626" s="50">
        <v>1.1436826581592701</v>
      </c>
      <c r="G626" s="170">
        <v>1.1481045618391901</v>
      </c>
      <c r="H626" s="170">
        <v>1.23519277830146</v>
      </c>
      <c r="I626" s="170">
        <v>1.05334897284566</v>
      </c>
      <c r="J626" s="170">
        <v>2.3139594469439402</v>
      </c>
      <c r="K626" s="170">
        <v>-1.2862059666427399</v>
      </c>
      <c r="L626" s="170">
        <v>-0.38355625491738199</v>
      </c>
      <c r="M626" s="170">
        <v>4.9369274305721902</v>
      </c>
    </row>
    <row r="627" spans="2:13" ht="38.25" customHeight="1" x14ac:dyDescent="0.25">
      <c r="B627" s="49" t="s">
        <v>738</v>
      </c>
      <c r="C627" s="51" t="s">
        <v>67</v>
      </c>
      <c r="D627" s="50">
        <v>3.2923560184693001</v>
      </c>
      <c r="E627" s="50">
        <v>13.921025226398829</v>
      </c>
      <c r="F627" s="50">
        <v>1.17218760552696</v>
      </c>
      <c r="G627" s="170">
        <v>1.1436826581592701</v>
      </c>
      <c r="H627" s="170">
        <v>1.1481045618391901</v>
      </c>
      <c r="I627" s="170">
        <v>1.23519277830146</v>
      </c>
      <c r="J627" s="170">
        <v>2.23644719564808</v>
      </c>
      <c r="K627" s="170">
        <v>-0.18284827748612001</v>
      </c>
      <c r="L627" s="170">
        <v>-0.73688571521671198</v>
      </c>
      <c r="M627" s="170">
        <v>3.6551862771374899</v>
      </c>
    </row>
    <row r="628" spans="2:13" ht="38.25" customHeight="1" x14ac:dyDescent="0.25">
      <c r="B628" s="49" t="s">
        <v>739</v>
      </c>
      <c r="C628" s="51" t="s">
        <v>67</v>
      </c>
      <c r="D628" s="50">
        <v>3.1712597961921301</v>
      </c>
      <c r="E628" s="50"/>
      <c r="F628" s="50">
        <v>1.1431609115702701</v>
      </c>
      <c r="G628" s="170">
        <v>1.17218760552696</v>
      </c>
      <c r="H628" s="170">
        <v>1.1436826581592701</v>
      </c>
      <c r="I628" s="170">
        <v>1.1481045618391901</v>
      </c>
      <c r="J628" s="170">
        <v>2.0209860840939702</v>
      </c>
      <c r="K628" s="170">
        <v>1.83829586913028</v>
      </c>
      <c r="L628" s="170">
        <v>-1.2814357989586</v>
      </c>
      <c r="M628" s="170">
        <v>1.0695746918073901</v>
      </c>
    </row>
    <row r="629" spans="2:13" ht="38.25" customHeight="1" x14ac:dyDescent="0.25">
      <c r="B629" s="49" t="s">
        <v>740</v>
      </c>
      <c r="C629" s="51" t="s">
        <v>67</v>
      </c>
      <c r="D629" s="50">
        <v>3.60645700627567</v>
      </c>
      <c r="E629" s="50"/>
      <c r="F629" s="50">
        <v>1.4957235273143099</v>
      </c>
      <c r="G629" s="170">
        <v>1.1431609115702701</v>
      </c>
      <c r="H629" s="170">
        <v>1.17218760552696</v>
      </c>
      <c r="I629" s="170">
        <v>1.1436826581592701</v>
      </c>
      <c r="J629" s="170">
        <v>1.05334897284566</v>
      </c>
      <c r="K629" s="170">
        <v>2.72133112620583</v>
      </c>
      <c r="L629" s="170">
        <v>-1.42677604368986</v>
      </c>
      <c r="M629" s="170">
        <v>9.1412900645607004E-2</v>
      </c>
    </row>
    <row r="630" spans="2:13" ht="38.25" customHeight="1" x14ac:dyDescent="0.25">
      <c r="B630" s="49" t="s">
        <v>741</v>
      </c>
      <c r="C630" s="51" t="s">
        <v>742</v>
      </c>
      <c r="D630" s="50">
        <v>4.3167679825910001</v>
      </c>
      <c r="E630" s="50">
        <v>11.719851128028752</v>
      </c>
      <c r="F630" s="50">
        <v>1.6318468574487599</v>
      </c>
      <c r="G630" s="170">
        <v>1.4957235273143099</v>
      </c>
      <c r="H630" s="170">
        <v>1.1431609115702701</v>
      </c>
      <c r="I630" s="170">
        <v>1.17218760552696</v>
      </c>
      <c r="J630" s="170">
        <v>1.23519277830146</v>
      </c>
      <c r="K630" s="170">
        <v>2.62570864295762</v>
      </c>
      <c r="L630" s="170">
        <v>-2.0971613536760501</v>
      </c>
      <c r="M630" s="170">
        <v>2.9846503695275799E-2</v>
      </c>
    </row>
    <row r="631" spans="2:13" ht="38.25" customHeight="1" x14ac:dyDescent="0.25">
      <c r="B631" s="49" t="s">
        <v>743</v>
      </c>
      <c r="C631" s="51" t="s">
        <v>67</v>
      </c>
      <c r="D631" s="50">
        <v>4.4573256046372203</v>
      </c>
      <c r="E631" s="50"/>
      <c r="F631" s="50">
        <v>2.1075846286581599</v>
      </c>
      <c r="G631" s="170">
        <v>1.6318468574487599</v>
      </c>
      <c r="H631" s="170">
        <v>1.4957235273143099</v>
      </c>
      <c r="I631" s="170">
        <v>1.1431609115702701</v>
      </c>
      <c r="J631" s="170">
        <v>1.1481045618391901</v>
      </c>
      <c r="K631" s="170">
        <v>2.14333177814536</v>
      </c>
      <c r="L631" s="170">
        <v>-1.4843486119606</v>
      </c>
      <c r="M631" s="170">
        <v>0.23619108803786601</v>
      </c>
    </row>
    <row r="632" spans="2:13" ht="38.25" customHeight="1" x14ac:dyDescent="0.25">
      <c r="B632" s="49" t="s">
        <v>744</v>
      </c>
      <c r="C632" s="51" t="s">
        <v>67</v>
      </c>
      <c r="D632" s="50">
        <v>5.1563124838277101</v>
      </c>
      <c r="E632" s="50"/>
      <c r="F632" s="50">
        <v>2.68160326424085</v>
      </c>
      <c r="G632" s="170">
        <v>2.1075846286581599</v>
      </c>
      <c r="H632" s="170">
        <v>1.6318468574487599</v>
      </c>
      <c r="I632" s="170">
        <v>1.4957235273143099</v>
      </c>
      <c r="J632" s="170">
        <v>1.1436826581592701</v>
      </c>
      <c r="K632" s="170">
        <v>2.3139594469439402</v>
      </c>
      <c r="L632" s="170">
        <v>-1.2862059666427399</v>
      </c>
      <c r="M632" s="170">
        <v>-0.38355625491738199</v>
      </c>
    </row>
    <row r="633" spans="2:13" ht="38.25" customHeight="1" x14ac:dyDescent="0.25">
      <c r="B633" s="49" t="s">
        <v>745</v>
      </c>
      <c r="C633" s="51" t="s">
        <v>67</v>
      </c>
      <c r="D633" s="50">
        <v>5.4999531220701403</v>
      </c>
      <c r="E633" s="50">
        <v>8.6450006180979067</v>
      </c>
      <c r="F633" s="50">
        <v>3.1636308592764601</v>
      </c>
      <c r="G633" s="170">
        <v>2.68160326424085</v>
      </c>
      <c r="H633" s="170">
        <v>2.1075846286581599</v>
      </c>
      <c r="I633" s="170">
        <v>1.6318468574487599</v>
      </c>
      <c r="J633" s="170">
        <v>1.17218760552696</v>
      </c>
      <c r="K633" s="170">
        <v>2.23644719564808</v>
      </c>
      <c r="L633" s="170">
        <v>-0.18284827748612001</v>
      </c>
      <c r="M633" s="170">
        <v>-0.73688571521671198</v>
      </c>
    </row>
    <row r="634" spans="2:13" ht="38.25" customHeight="1" x14ac:dyDescent="0.25">
      <c r="B634" s="49" t="s">
        <v>746</v>
      </c>
      <c r="C634" s="51" t="s">
        <v>67</v>
      </c>
      <c r="D634" s="50">
        <v>5.6476122826833697</v>
      </c>
      <c r="E634" s="50"/>
      <c r="F634" s="50">
        <v>3.5686457846345601</v>
      </c>
      <c r="G634" s="170">
        <v>3.1636308592764601</v>
      </c>
      <c r="H634" s="170">
        <v>2.68160326424085</v>
      </c>
      <c r="I634" s="170">
        <v>2.1075846286581599</v>
      </c>
      <c r="J634" s="170">
        <v>1.1431609115702701</v>
      </c>
      <c r="K634" s="170">
        <v>2.0209860840939702</v>
      </c>
      <c r="L634" s="170">
        <v>1.83829586913028</v>
      </c>
      <c r="M634" s="170">
        <v>-1.2814357989586</v>
      </c>
    </row>
    <row r="635" spans="2:13" ht="38.25" customHeight="1" x14ac:dyDescent="0.25">
      <c r="B635" s="49" t="s">
        <v>747</v>
      </c>
      <c r="C635" s="51" t="s">
        <v>67</v>
      </c>
      <c r="D635" s="50">
        <v>6.29393379576375</v>
      </c>
      <c r="E635" s="50"/>
      <c r="F635" s="50">
        <v>3.5588282522423298</v>
      </c>
      <c r="G635" s="170">
        <v>3.5686457846345601</v>
      </c>
      <c r="H635" s="170">
        <v>3.1636308592764601</v>
      </c>
      <c r="I635" s="170">
        <v>2.68160326424085</v>
      </c>
      <c r="J635" s="170">
        <v>1.4957235273143099</v>
      </c>
      <c r="K635" s="170">
        <v>1.05334897284566</v>
      </c>
      <c r="L635" s="170">
        <v>2.72133112620583</v>
      </c>
      <c r="M635" s="170">
        <v>-1.42677604368986</v>
      </c>
    </row>
    <row r="636" spans="2:13" ht="38.25" customHeight="1" x14ac:dyDescent="0.25">
      <c r="B636" s="49" t="s">
        <v>748</v>
      </c>
      <c r="C636" s="51" t="s">
        <v>67</v>
      </c>
      <c r="D636" s="50">
        <v>8.0951220361408005</v>
      </c>
      <c r="E636" s="50">
        <v>9.060258426315082</v>
      </c>
      <c r="F636" s="50">
        <v>3.6287159822210802</v>
      </c>
      <c r="G636" s="170">
        <v>3.5588282522423298</v>
      </c>
      <c r="H636" s="170">
        <v>3.5686457846345601</v>
      </c>
      <c r="I636" s="170">
        <v>3.1636308592764601</v>
      </c>
      <c r="J636" s="170">
        <v>1.6318468574487599</v>
      </c>
      <c r="K636" s="170">
        <v>1.23519277830146</v>
      </c>
      <c r="L636" s="170">
        <v>2.62570864295762</v>
      </c>
      <c r="M636" s="170">
        <v>-2.0971613536760501</v>
      </c>
    </row>
    <row r="637" spans="2:13" ht="38.25" customHeight="1" x14ac:dyDescent="0.25">
      <c r="B637" s="49" t="s">
        <v>749</v>
      </c>
      <c r="C637" s="51" t="s">
        <v>67</v>
      </c>
      <c r="D637" s="50">
        <v>9.6726551051726606</v>
      </c>
      <c r="E637" s="50"/>
      <c r="F637" s="50">
        <v>3.77120817911978</v>
      </c>
      <c r="G637" s="170">
        <v>3.6287159822210802</v>
      </c>
      <c r="H637" s="170">
        <v>3.5588282522423298</v>
      </c>
      <c r="I637" s="170">
        <v>3.5686457846345601</v>
      </c>
      <c r="J637" s="170">
        <v>2.1075846286581599</v>
      </c>
      <c r="K637" s="170">
        <v>1.1481045618391901</v>
      </c>
      <c r="L637" s="170">
        <v>2.14333177814536</v>
      </c>
      <c r="M637" s="170">
        <v>-1.4843486119606</v>
      </c>
    </row>
    <row r="638" spans="2:13" ht="38.25" customHeight="1" x14ac:dyDescent="0.25">
      <c r="B638" s="49" t="s">
        <v>750</v>
      </c>
      <c r="C638" s="51" t="s">
        <v>67</v>
      </c>
      <c r="D638" s="50">
        <v>9.5196486467842405</v>
      </c>
      <c r="E638" s="50"/>
      <c r="F638" s="50">
        <v>3.8683568410402902</v>
      </c>
      <c r="G638" s="170">
        <v>3.77120817911978</v>
      </c>
      <c r="H638" s="170">
        <v>3.6287159822210802</v>
      </c>
      <c r="I638" s="170">
        <v>3.5588282522423298</v>
      </c>
      <c r="J638" s="170">
        <v>2.68160326424085</v>
      </c>
      <c r="K638" s="170">
        <v>1.1436826581592701</v>
      </c>
      <c r="L638" s="170">
        <v>2.3139594469439402</v>
      </c>
      <c r="M638" s="170">
        <v>-1.2862059666427399</v>
      </c>
    </row>
    <row r="639" spans="2:13" ht="38.25" customHeight="1" x14ac:dyDescent="0.25">
      <c r="B639" s="49" t="s">
        <v>751</v>
      </c>
      <c r="C639" s="51" t="s">
        <v>67</v>
      </c>
      <c r="D639" s="50">
        <v>9.2901485097577403</v>
      </c>
      <c r="E639" s="50">
        <v>8.5397977856310945</v>
      </c>
      <c r="F639" s="50">
        <v>3.5251999213573901</v>
      </c>
      <c r="G639" s="170">
        <v>3.8683568410402902</v>
      </c>
      <c r="H639" s="170">
        <v>3.77120817911978</v>
      </c>
      <c r="I639" s="170">
        <v>3.6287159822210802</v>
      </c>
      <c r="J639" s="170">
        <v>3.1636308592764601</v>
      </c>
      <c r="K639" s="170">
        <v>1.17218760552696</v>
      </c>
      <c r="L639" s="170">
        <v>2.23644719564808</v>
      </c>
      <c r="M639" s="170">
        <v>-0.18284827748612001</v>
      </c>
    </row>
    <row r="640" spans="2:13" ht="38.25" customHeight="1" x14ac:dyDescent="0.25">
      <c r="B640" s="49" t="s">
        <v>752</v>
      </c>
      <c r="C640" s="51" t="s">
        <v>67</v>
      </c>
      <c r="D640" s="50">
        <v>9.6079929742121593</v>
      </c>
      <c r="E640" s="50"/>
      <c r="F640" s="50">
        <v>3.39437759080085</v>
      </c>
      <c r="G640" s="170">
        <v>3.5251999213573901</v>
      </c>
      <c r="H640" s="170">
        <v>3.8683568410402902</v>
      </c>
      <c r="I640" s="170">
        <v>3.77120817911978</v>
      </c>
      <c r="J640" s="170">
        <v>3.5686457846345601</v>
      </c>
      <c r="K640" s="170">
        <v>1.1431609115702701</v>
      </c>
      <c r="L640" s="170">
        <v>2.0209860840939702</v>
      </c>
      <c r="M640" s="170">
        <v>1.83829586913028</v>
      </c>
    </row>
    <row r="641" spans="2:13" ht="38.25" customHeight="1" x14ac:dyDescent="0.25">
      <c r="B641" s="49" t="s">
        <v>753</v>
      </c>
      <c r="C641" s="51" t="s">
        <v>67</v>
      </c>
      <c r="D641" s="50">
        <v>9.7540741414187409</v>
      </c>
      <c r="E641" s="50"/>
      <c r="F641" s="50">
        <v>2.9624188448710802</v>
      </c>
      <c r="G641" s="170">
        <v>3.39437759080085</v>
      </c>
      <c r="H641" s="170">
        <v>3.5251999213573901</v>
      </c>
      <c r="I641" s="170">
        <v>3.8683568410402902</v>
      </c>
      <c r="J641" s="170">
        <v>3.5588282522423298</v>
      </c>
      <c r="K641" s="170">
        <v>1.4957235273143099</v>
      </c>
      <c r="L641" s="170">
        <v>1.05334897284566</v>
      </c>
      <c r="M641" s="170">
        <v>2.72133112620583</v>
      </c>
    </row>
    <row r="642" spans="2:13" ht="38.25" customHeight="1" x14ac:dyDescent="0.25">
      <c r="B642" s="49" t="s">
        <v>754</v>
      </c>
      <c r="C642" s="51" t="s">
        <v>755</v>
      </c>
      <c r="D642" s="50">
        <v>10.3215273683733</v>
      </c>
      <c r="E642" s="50">
        <v>9.3650548271723686</v>
      </c>
      <c r="F642" s="50">
        <v>2.9252167121508501</v>
      </c>
      <c r="G642" s="170">
        <v>2.9624188448710802</v>
      </c>
      <c r="H642" s="170">
        <v>3.39437759080085</v>
      </c>
      <c r="I642" s="170">
        <v>3.5251999213573901</v>
      </c>
      <c r="J642" s="170">
        <v>3.6287159822210802</v>
      </c>
      <c r="K642" s="170">
        <v>1.6318468574487599</v>
      </c>
      <c r="L642" s="170">
        <v>1.23519277830146</v>
      </c>
      <c r="M642" s="170">
        <v>2.62570864295762</v>
      </c>
    </row>
    <row r="643" spans="2:13" ht="38.25" customHeight="1" x14ac:dyDescent="0.25">
      <c r="B643" s="49" t="s">
        <v>756</v>
      </c>
      <c r="C643" s="51" t="s">
        <v>67</v>
      </c>
      <c r="D643" s="50">
        <v>10.119087818824401</v>
      </c>
      <c r="E643" s="50"/>
      <c r="F643" s="50">
        <v>2.87109878043821</v>
      </c>
      <c r="G643" s="170">
        <v>2.9252167121508501</v>
      </c>
      <c r="H643" s="170">
        <v>2.9624188448710802</v>
      </c>
      <c r="I643" s="170">
        <v>3.39437759080085</v>
      </c>
      <c r="J643" s="170">
        <v>3.77120817911978</v>
      </c>
      <c r="K643" s="170">
        <v>2.1075846286581599</v>
      </c>
      <c r="L643" s="170">
        <v>1.1481045618391901</v>
      </c>
      <c r="M643" s="170">
        <v>2.14333177814536</v>
      </c>
    </row>
    <row r="644" spans="2:13" ht="38.25" customHeight="1" x14ac:dyDescent="0.25">
      <c r="B644" s="49" t="s">
        <v>757</v>
      </c>
      <c r="C644" s="51" t="s">
        <v>67</v>
      </c>
      <c r="D644" s="50">
        <v>9.9277453414759602</v>
      </c>
      <c r="E644" s="50"/>
      <c r="F644" s="50">
        <v>2.6513981930217798</v>
      </c>
      <c r="G644" s="170">
        <v>2.87109878043821</v>
      </c>
      <c r="H644" s="170">
        <v>2.9252167121508501</v>
      </c>
      <c r="I644" s="170">
        <v>2.9624188448710802</v>
      </c>
      <c r="J644" s="170">
        <v>3.8683568410402902</v>
      </c>
      <c r="K644" s="170">
        <v>2.68160326424085</v>
      </c>
      <c r="L644" s="170">
        <v>1.1436826581592701</v>
      </c>
      <c r="M644" s="170">
        <v>2.3139594469439402</v>
      </c>
    </row>
    <row r="645" spans="2:13" ht="38.25" customHeight="1" x14ac:dyDescent="0.25">
      <c r="B645" s="49" t="s">
        <v>758</v>
      </c>
      <c r="C645" s="51" t="s">
        <v>67</v>
      </c>
      <c r="D645" s="50">
        <v>9.7766076804301196</v>
      </c>
      <c r="E645" s="50">
        <v>10.54131512972068</v>
      </c>
      <c r="F645" s="50">
        <v>2.3027398112989399</v>
      </c>
      <c r="G645" s="170">
        <v>2.6513981930217798</v>
      </c>
      <c r="H645" s="170">
        <v>2.87109878043821</v>
      </c>
      <c r="I645" s="170">
        <v>2.9252167121508501</v>
      </c>
      <c r="J645" s="170">
        <v>3.5251999213573901</v>
      </c>
      <c r="K645" s="170">
        <v>3.1636308592764601</v>
      </c>
      <c r="L645" s="170">
        <v>1.17218760552696</v>
      </c>
      <c r="M645" s="170">
        <v>2.23644719564808</v>
      </c>
    </row>
    <row r="646" spans="2:13" ht="38.25" customHeight="1" x14ac:dyDescent="0.25">
      <c r="B646" s="49" t="s">
        <v>759</v>
      </c>
      <c r="C646" s="51" t="s">
        <v>67</v>
      </c>
      <c r="D646" s="50">
        <v>9.4051384924002601</v>
      </c>
      <c r="E646" s="50"/>
      <c r="F646" s="50">
        <v>1.7042537749376001</v>
      </c>
      <c r="G646" s="170">
        <v>2.3027398112989399</v>
      </c>
      <c r="H646" s="170">
        <v>2.6513981930217798</v>
      </c>
      <c r="I646" s="170">
        <v>2.87109878043821</v>
      </c>
      <c r="J646" s="170">
        <v>3.39437759080085</v>
      </c>
      <c r="K646" s="170">
        <v>3.5686457846345601</v>
      </c>
      <c r="L646" s="170">
        <v>1.1431609115702701</v>
      </c>
      <c r="M646" s="170">
        <v>2.0209860840939702</v>
      </c>
    </row>
    <row r="647" spans="2:13" ht="38.25" customHeight="1" x14ac:dyDescent="0.25">
      <c r="B647" s="49" t="s">
        <v>760</v>
      </c>
      <c r="C647" s="51" t="s">
        <v>67</v>
      </c>
      <c r="D647" s="50">
        <v>9.2759389620042896</v>
      </c>
      <c r="E647" s="50"/>
      <c r="F647" s="50">
        <v>1.6639937622384999</v>
      </c>
      <c r="G647" s="170">
        <v>1.7042537749376001</v>
      </c>
      <c r="H647" s="170">
        <v>2.3027398112989399</v>
      </c>
      <c r="I647" s="170">
        <v>2.6513981930217798</v>
      </c>
      <c r="J647" s="170">
        <v>2.9624188448710802</v>
      </c>
      <c r="K647" s="170">
        <v>3.5588282522423298</v>
      </c>
      <c r="L647" s="170">
        <v>1.4957235273143099</v>
      </c>
      <c r="M647" s="170">
        <v>1.05334897284566</v>
      </c>
    </row>
    <row r="648" spans="2:13" ht="38.25" customHeight="1" x14ac:dyDescent="0.25">
      <c r="B648" s="49" t="s">
        <v>761</v>
      </c>
      <c r="C648" s="51" t="s">
        <v>67</v>
      </c>
      <c r="D648" s="50">
        <v>7.8979578689686303</v>
      </c>
      <c r="E648" s="50">
        <v>8.6265765357659117</v>
      </c>
      <c r="F648" s="50">
        <v>1.40845070422535</v>
      </c>
      <c r="G648" s="170">
        <v>1.6639937622384999</v>
      </c>
      <c r="H648" s="170">
        <v>1.7042537749376001</v>
      </c>
      <c r="I648" s="170">
        <v>2.3027398112989399</v>
      </c>
      <c r="J648" s="170">
        <v>2.9252167121508501</v>
      </c>
      <c r="K648" s="170">
        <v>3.6287159822210802</v>
      </c>
      <c r="L648" s="170">
        <v>1.6318468574487599</v>
      </c>
      <c r="M648" s="170">
        <v>1.23519277830146</v>
      </c>
    </row>
    <row r="649" spans="2:13" ht="38.25" customHeight="1" x14ac:dyDescent="0.25">
      <c r="B649" s="49" t="s">
        <v>762</v>
      </c>
      <c r="C649" s="51" t="s">
        <v>67</v>
      </c>
      <c r="D649" s="50">
        <v>6.4587059442398704</v>
      </c>
      <c r="E649" s="50"/>
      <c r="F649" s="50">
        <v>1.69237899755015</v>
      </c>
      <c r="G649" s="170">
        <v>1.40845070422535</v>
      </c>
      <c r="H649" s="170">
        <v>1.6639937622384999</v>
      </c>
      <c r="I649" s="170">
        <v>1.7042537749376001</v>
      </c>
      <c r="J649" s="170">
        <v>2.87109878043821</v>
      </c>
      <c r="K649" s="170">
        <v>3.77120817911978</v>
      </c>
      <c r="L649" s="170">
        <v>2.1075846286581599</v>
      </c>
      <c r="M649" s="170">
        <v>1.1481045618391901</v>
      </c>
    </row>
    <row r="650" spans="2:13" ht="38.25" customHeight="1" x14ac:dyDescent="0.25">
      <c r="B650" s="49" t="s">
        <v>763</v>
      </c>
      <c r="C650" s="51" t="s">
        <v>67</v>
      </c>
      <c r="D650" s="50">
        <v>7.0597745071280098</v>
      </c>
      <c r="E650" s="50"/>
      <c r="F650" s="50">
        <v>1.99128208066499</v>
      </c>
      <c r="G650" s="170">
        <v>1.69237899755015</v>
      </c>
      <c r="H650" s="170">
        <v>1.40845070422535</v>
      </c>
      <c r="I650" s="170">
        <v>1.6639937622384999</v>
      </c>
      <c r="J650" s="170">
        <v>2.6513981930217798</v>
      </c>
      <c r="K650" s="170">
        <v>3.8683568410402902</v>
      </c>
      <c r="L650" s="170">
        <v>2.68160326424085</v>
      </c>
      <c r="M650" s="170">
        <v>1.1436826581592701</v>
      </c>
    </row>
    <row r="651" spans="2:13" ht="38.25" customHeight="1" x14ac:dyDescent="0.25">
      <c r="B651" s="49" t="s">
        <v>764</v>
      </c>
      <c r="C651" s="51" t="s">
        <v>67</v>
      </c>
      <c r="D651" s="50">
        <v>7.3780009414718197</v>
      </c>
      <c r="E651" s="50">
        <v>7.9471508131806337</v>
      </c>
      <c r="F651" s="50">
        <v>2.1623435988711299</v>
      </c>
      <c r="G651" s="170">
        <v>1.99128208066499</v>
      </c>
      <c r="H651" s="170">
        <v>1.69237899755015</v>
      </c>
      <c r="I651" s="170">
        <v>1.40845070422535</v>
      </c>
      <c r="J651" s="170">
        <v>2.3027398112989399</v>
      </c>
      <c r="K651" s="170">
        <v>3.5251999213573901</v>
      </c>
      <c r="L651" s="170">
        <v>3.1636308592764601</v>
      </c>
      <c r="M651" s="170">
        <v>1.17218760552696</v>
      </c>
    </row>
    <row r="652" spans="2:13" ht="38.25" customHeight="1" x14ac:dyDescent="0.25">
      <c r="B652" s="49" t="s">
        <v>765</v>
      </c>
      <c r="C652" s="51" t="s">
        <v>67</v>
      </c>
      <c r="D652" s="50">
        <v>7.5431056908876997</v>
      </c>
      <c r="E652" s="50"/>
      <c r="F652" s="50">
        <v>1.76413384608584</v>
      </c>
      <c r="G652" s="170">
        <v>2.1623435988711299</v>
      </c>
      <c r="H652" s="170">
        <v>1.99128208066499</v>
      </c>
      <c r="I652" s="170">
        <v>1.69237899755015</v>
      </c>
      <c r="J652" s="170">
        <v>1.7042537749376001</v>
      </c>
      <c r="K652" s="170">
        <v>3.39437759080085</v>
      </c>
      <c r="L652" s="170">
        <v>3.5686457846345601</v>
      </c>
      <c r="M652" s="170">
        <v>1.1431609115702701</v>
      </c>
    </row>
    <row r="653" spans="2:13" ht="38.25" customHeight="1" x14ac:dyDescent="0.25">
      <c r="B653" s="49" t="s">
        <v>766</v>
      </c>
      <c r="C653" s="51" t="s">
        <v>67</v>
      </c>
      <c r="D653" s="50">
        <v>8.2762976692172998</v>
      </c>
      <c r="E653" s="50"/>
      <c r="F653" s="50">
        <v>1.7410223687475599</v>
      </c>
      <c r="G653" s="170">
        <v>1.76413384608584</v>
      </c>
      <c r="H653" s="170">
        <v>2.1623435988711299</v>
      </c>
      <c r="I653" s="170">
        <v>1.99128208066499</v>
      </c>
      <c r="J653" s="170">
        <v>1.6639937622384999</v>
      </c>
      <c r="K653" s="170">
        <v>2.9624188448710802</v>
      </c>
      <c r="L653" s="170">
        <v>3.5588282522423298</v>
      </c>
      <c r="M653" s="170">
        <v>1.4957235273143099</v>
      </c>
    </row>
    <row r="654" spans="2:13" ht="38.25" customHeight="1" x14ac:dyDescent="0.25">
      <c r="B654" s="49" t="s">
        <v>767</v>
      </c>
      <c r="C654" s="51" t="s">
        <v>768</v>
      </c>
      <c r="D654" s="50">
        <v>7.6643235910716596</v>
      </c>
      <c r="E654" s="50">
        <v>7.4639519206013789</v>
      </c>
      <c r="F654" s="50">
        <v>1.59486466812256</v>
      </c>
      <c r="G654" s="170">
        <v>1.7410223687475599</v>
      </c>
      <c r="H654" s="170">
        <v>1.76413384608584</v>
      </c>
      <c r="I654" s="170">
        <v>2.1623435988711299</v>
      </c>
      <c r="J654" s="170">
        <v>1.40845070422535</v>
      </c>
      <c r="K654" s="170">
        <v>2.9252167121508501</v>
      </c>
      <c r="L654" s="170">
        <v>3.6287159822210802</v>
      </c>
      <c r="M654" s="170">
        <v>1.6318468574487599</v>
      </c>
    </row>
    <row r="655" spans="2:13" ht="38.25" customHeight="1" x14ac:dyDescent="0.25">
      <c r="B655" s="49" t="s">
        <v>769</v>
      </c>
      <c r="C655" s="51" t="s">
        <v>67</v>
      </c>
      <c r="D655" s="50">
        <v>7.1132144901463601</v>
      </c>
      <c r="E655" s="50"/>
      <c r="F655" s="50">
        <v>1.97792350974905</v>
      </c>
      <c r="G655" s="170">
        <v>1.59486466812256</v>
      </c>
      <c r="H655" s="170">
        <v>1.7410223687475599</v>
      </c>
      <c r="I655" s="170">
        <v>1.76413384608584</v>
      </c>
      <c r="J655" s="170">
        <v>1.69237899755015</v>
      </c>
      <c r="K655" s="170">
        <v>2.87109878043821</v>
      </c>
      <c r="L655" s="170">
        <v>3.77120817911978</v>
      </c>
      <c r="M655" s="170">
        <v>2.1075846286581599</v>
      </c>
    </row>
    <row r="656" spans="2:13" ht="38.25" customHeight="1" x14ac:dyDescent="0.25">
      <c r="B656" s="49" t="s">
        <v>770</v>
      </c>
      <c r="C656" s="51" t="s">
        <v>67</v>
      </c>
      <c r="D656" s="50">
        <v>7.3156834415254002</v>
      </c>
      <c r="E656" s="50"/>
      <c r="F656" s="50">
        <v>1.4738962125967701</v>
      </c>
      <c r="G656" s="170">
        <v>1.97792350974905</v>
      </c>
      <c r="H656" s="170">
        <v>1.59486466812256</v>
      </c>
      <c r="I656" s="170">
        <v>1.7410223687475599</v>
      </c>
      <c r="J656" s="170">
        <v>1.99128208066499</v>
      </c>
      <c r="K656" s="170">
        <v>2.6513981930217798</v>
      </c>
      <c r="L656" s="170">
        <v>3.8683568410402902</v>
      </c>
      <c r="M656" s="170">
        <v>2.68160326424085</v>
      </c>
    </row>
    <row r="657" spans="2:13" ht="38.25" customHeight="1" x14ac:dyDescent="0.25">
      <c r="B657" s="49" t="s">
        <v>771</v>
      </c>
      <c r="C657" s="51" t="s">
        <v>67</v>
      </c>
      <c r="D657" s="50">
        <v>7.0935621622715503</v>
      </c>
      <c r="E657" s="50">
        <v>5.5709929910601907</v>
      </c>
      <c r="F657" s="50">
        <v>1.0630853814894401</v>
      </c>
      <c r="G657" s="170">
        <v>1.4738962125967701</v>
      </c>
      <c r="H657" s="170">
        <v>1.97792350974905</v>
      </c>
      <c r="I657" s="170">
        <v>1.59486466812256</v>
      </c>
      <c r="J657" s="170">
        <v>2.1623435988711299</v>
      </c>
      <c r="K657" s="170">
        <v>2.3027398112989399</v>
      </c>
      <c r="L657" s="170">
        <v>3.5251999213573901</v>
      </c>
      <c r="M657" s="170">
        <v>3.1636308592764601</v>
      </c>
    </row>
    <row r="658" spans="2:13" ht="38.25" customHeight="1" x14ac:dyDescent="0.25">
      <c r="B658" s="49" t="s">
        <v>772</v>
      </c>
      <c r="C658" s="51" t="s">
        <v>67</v>
      </c>
      <c r="D658" s="50">
        <v>7.0461414467056098</v>
      </c>
      <c r="E658" s="50"/>
      <c r="F658" s="50">
        <v>1.3619650588516801</v>
      </c>
      <c r="G658" s="170">
        <v>1.0630853814894401</v>
      </c>
      <c r="H658" s="170">
        <v>1.4738962125967701</v>
      </c>
      <c r="I658" s="170">
        <v>1.97792350974905</v>
      </c>
      <c r="J658" s="170">
        <v>1.76413384608584</v>
      </c>
      <c r="K658" s="170">
        <v>1.7042537749376001</v>
      </c>
      <c r="L658" s="170">
        <v>3.39437759080085</v>
      </c>
      <c r="M658" s="170">
        <v>3.5686457846345601</v>
      </c>
    </row>
    <row r="659" spans="2:13" ht="38.25" customHeight="1" x14ac:dyDescent="0.25">
      <c r="B659" s="49" t="s">
        <v>773</v>
      </c>
      <c r="C659" s="51" t="s">
        <v>67</v>
      </c>
      <c r="D659" s="50">
        <v>6.8540562168650601</v>
      </c>
      <c r="E659" s="50"/>
      <c r="F659" s="50">
        <v>1.7544165453768901</v>
      </c>
      <c r="G659" s="170">
        <v>1.3619650588516801</v>
      </c>
      <c r="H659" s="170">
        <v>1.0630853814894401</v>
      </c>
      <c r="I659" s="170">
        <v>1.4738962125967701</v>
      </c>
      <c r="J659" s="170">
        <v>1.7410223687475599</v>
      </c>
      <c r="K659" s="170">
        <v>1.6639937622384999</v>
      </c>
      <c r="L659" s="170">
        <v>2.9624188448710802</v>
      </c>
      <c r="M659" s="170">
        <v>3.5588282522423298</v>
      </c>
    </row>
    <row r="660" spans="2:13" ht="38.25" customHeight="1" x14ac:dyDescent="0.25">
      <c r="B660" s="49" t="s">
        <v>774</v>
      </c>
      <c r="C660" s="51" t="s">
        <v>67</v>
      </c>
      <c r="D660" s="50">
        <v>6.7536370330566999</v>
      </c>
      <c r="E660" s="50">
        <v>4.1823102356245148</v>
      </c>
      <c r="F660" s="50">
        <v>1.9606816118443899</v>
      </c>
      <c r="G660" s="170">
        <v>1.7544165453768901</v>
      </c>
      <c r="H660" s="170">
        <v>1.3619650588516801</v>
      </c>
      <c r="I660" s="170">
        <v>1.0630853814894401</v>
      </c>
      <c r="J660" s="170">
        <v>1.59486466812256</v>
      </c>
      <c r="K660" s="170">
        <v>1.40845070422535</v>
      </c>
      <c r="L660" s="170">
        <v>2.9252167121508501</v>
      </c>
      <c r="M660" s="170">
        <v>3.6287159822210802</v>
      </c>
    </row>
    <row r="661" spans="2:13" ht="38.25" customHeight="1" x14ac:dyDescent="0.25">
      <c r="B661" s="49" t="s">
        <v>775</v>
      </c>
      <c r="C661" s="51" t="s">
        <v>67</v>
      </c>
      <c r="D661" s="50">
        <v>6.6064493176135697</v>
      </c>
      <c r="E661" s="50"/>
      <c r="F661" s="50">
        <v>1.51836755954319</v>
      </c>
      <c r="G661" s="170">
        <v>1.9606816118443899</v>
      </c>
      <c r="H661" s="170">
        <v>1.7544165453768901</v>
      </c>
      <c r="I661" s="170">
        <v>1.3619650588516801</v>
      </c>
      <c r="J661" s="170">
        <v>1.97792350974905</v>
      </c>
      <c r="K661" s="170">
        <v>1.69237899755015</v>
      </c>
      <c r="L661" s="170">
        <v>2.87109878043821</v>
      </c>
      <c r="M661" s="170">
        <v>3.77120817911978</v>
      </c>
    </row>
    <row r="662" spans="2:13" ht="38.25" customHeight="1" x14ac:dyDescent="0.25">
      <c r="B662" s="49" t="s">
        <v>776</v>
      </c>
      <c r="C662" s="51" t="s">
        <v>67</v>
      </c>
      <c r="D662" s="50">
        <v>6.2755557298765403</v>
      </c>
      <c r="E662" s="50"/>
      <c r="F662" s="50">
        <v>1.1849252615521499</v>
      </c>
      <c r="G662" s="170">
        <v>1.51836755954319</v>
      </c>
      <c r="H662" s="170">
        <v>1.9606816118443899</v>
      </c>
      <c r="I662" s="170">
        <v>1.7544165453768901</v>
      </c>
      <c r="J662" s="170">
        <v>1.4738962125967701</v>
      </c>
      <c r="K662" s="170">
        <v>1.99128208066499</v>
      </c>
      <c r="L662" s="170">
        <v>2.6513981930217798</v>
      </c>
      <c r="M662" s="170">
        <v>3.8683568410402902</v>
      </c>
    </row>
    <row r="663" spans="2:13" ht="38.25" customHeight="1" x14ac:dyDescent="0.25">
      <c r="B663" s="49" t="s">
        <v>777</v>
      </c>
      <c r="C663" s="51" t="s">
        <v>67</v>
      </c>
      <c r="D663" s="50">
        <v>6.7112851687319903</v>
      </c>
      <c r="E663" s="50">
        <v>4.4021230799751478</v>
      </c>
      <c r="F663" s="50">
        <v>0.96361270464340398</v>
      </c>
      <c r="G663" s="170">
        <v>1.1849252615521499</v>
      </c>
      <c r="H663" s="170">
        <v>1.51836755954319</v>
      </c>
      <c r="I663" s="170">
        <v>1.9606816118443899</v>
      </c>
      <c r="J663" s="170">
        <v>1.0630853814894401</v>
      </c>
      <c r="K663" s="170">
        <v>2.1623435988711299</v>
      </c>
      <c r="L663" s="170">
        <v>2.3027398112989399</v>
      </c>
      <c r="M663" s="170">
        <v>3.5251999213573901</v>
      </c>
    </row>
    <row r="664" spans="2:13" ht="38.25" customHeight="1" x14ac:dyDescent="0.25">
      <c r="B664" s="49" t="s">
        <v>778</v>
      </c>
      <c r="C664" s="51" t="s">
        <v>67</v>
      </c>
      <c r="D664" s="50">
        <v>6.1064344460570901</v>
      </c>
      <c r="E664" s="50"/>
      <c r="F664" s="50">
        <v>1.23707220453389</v>
      </c>
      <c r="G664" s="170">
        <v>0.96361270464340398</v>
      </c>
      <c r="H664" s="170">
        <v>1.1849252615521499</v>
      </c>
      <c r="I664" s="170">
        <v>1.51836755954319</v>
      </c>
      <c r="J664" s="170">
        <v>1.3619650588516801</v>
      </c>
      <c r="K664" s="170">
        <v>1.76413384608584</v>
      </c>
      <c r="L664" s="170">
        <v>1.7042537749376001</v>
      </c>
      <c r="M664" s="170">
        <v>3.39437759080085</v>
      </c>
    </row>
    <row r="665" spans="2:13" ht="38.25" customHeight="1" x14ac:dyDescent="0.25">
      <c r="B665" s="49" t="s">
        <v>779</v>
      </c>
      <c r="C665" s="51" t="s">
        <v>67</v>
      </c>
      <c r="D665" s="50">
        <v>5.4422874629434803</v>
      </c>
      <c r="E665" s="50"/>
      <c r="F665" s="50">
        <v>1.50173561961838</v>
      </c>
      <c r="G665" s="170">
        <v>1.23707220453389</v>
      </c>
      <c r="H665" s="170">
        <v>0.96361270464340398</v>
      </c>
      <c r="I665" s="170">
        <v>1.1849252615521499</v>
      </c>
      <c r="J665" s="170">
        <v>1.7544165453768901</v>
      </c>
      <c r="K665" s="170">
        <v>1.7410223687475599</v>
      </c>
      <c r="L665" s="170">
        <v>1.6639937622384999</v>
      </c>
      <c r="M665" s="170">
        <v>2.9624188448710802</v>
      </c>
    </row>
    <row r="666" spans="2:13" ht="38.25" customHeight="1" x14ac:dyDescent="0.25">
      <c r="B666" s="49" t="s">
        <v>780</v>
      </c>
      <c r="C666" s="51" t="s">
        <v>781</v>
      </c>
      <c r="D666" s="50">
        <v>5.7241853273008303</v>
      </c>
      <c r="E666" s="50">
        <v>4.9479884810916888</v>
      </c>
      <c r="F666" s="50">
        <v>1.57894736842105</v>
      </c>
      <c r="G666" s="170">
        <v>1.50173561961838</v>
      </c>
      <c r="H666" s="170">
        <v>1.23707220453389</v>
      </c>
      <c r="I666" s="170">
        <v>0.96361270464340398</v>
      </c>
      <c r="J666" s="170">
        <v>1.9606816118443899</v>
      </c>
      <c r="K666" s="170">
        <v>1.59486466812256</v>
      </c>
      <c r="L666" s="170">
        <v>1.40845070422535</v>
      </c>
      <c r="M666" s="170">
        <v>2.9252167121508501</v>
      </c>
    </row>
    <row r="667" spans="2:13" ht="38.25" customHeight="1" x14ac:dyDescent="0.25">
      <c r="B667" s="49" t="s">
        <v>782</v>
      </c>
      <c r="C667" s="51" t="s">
        <v>67</v>
      </c>
      <c r="D667" s="50">
        <v>6.4795640847019298</v>
      </c>
      <c r="E667" s="50"/>
      <c r="F667" s="50">
        <v>1.1263492501055301</v>
      </c>
      <c r="G667" s="170">
        <v>1.57894736842105</v>
      </c>
      <c r="H667" s="170">
        <v>1.50173561961838</v>
      </c>
      <c r="I667" s="170">
        <v>1.23707220453389</v>
      </c>
      <c r="J667" s="170">
        <v>1.51836755954319</v>
      </c>
      <c r="K667" s="170">
        <v>1.97792350974905</v>
      </c>
      <c r="L667" s="170">
        <v>1.69237899755015</v>
      </c>
      <c r="M667" s="170">
        <v>2.87109878043821</v>
      </c>
    </row>
    <row r="668" spans="2:13" ht="38.25" customHeight="1" x14ac:dyDescent="0.25">
      <c r="B668" s="49" t="s">
        <v>783</v>
      </c>
      <c r="C668" s="51" t="s">
        <v>67</v>
      </c>
      <c r="D668" s="50">
        <v>6.1675136529126204</v>
      </c>
      <c r="E668" s="50"/>
      <c r="F668" s="50">
        <v>1.5122028757630801</v>
      </c>
      <c r="G668" s="170">
        <v>1.1263492501055301</v>
      </c>
      <c r="H668" s="170">
        <v>1.57894736842105</v>
      </c>
      <c r="I668" s="170">
        <v>1.50173561961838</v>
      </c>
      <c r="J668" s="170">
        <v>1.1849252615521499</v>
      </c>
      <c r="K668" s="170">
        <v>1.4738962125967701</v>
      </c>
      <c r="L668" s="170">
        <v>1.99128208066499</v>
      </c>
      <c r="M668" s="170">
        <v>2.6513981930217798</v>
      </c>
    </row>
    <row r="669" spans="2:13" ht="38.25" customHeight="1" x14ac:dyDescent="0.25">
      <c r="B669" s="49" t="s">
        <v>784</v>
      </c>
      <c r="C669" s="51" t="s">
        <v>67</v>
      </c>
      <c r="D669" s="50">
        <v>6.3411822511149598</v>
      </c>
      <c r="E669" s="50">
        <v>5.3427464644002507</v>
      </c>
      <c r="F669" s="50">
        <v>1.95285789851675</v>
      </c>
      <c r="G669" s="170">
        <v>1.5122028757630801</v>
      </c>
      <c r="H669" s="170">
        <v>1.1263492501055301</v>
      </c>
      <c r="I669" s="170">
        <v>1.57894736842105</v>
      </c>
      <c r="J669" s="170">
        <v>0.96361270464340398</v>
      </c>
      <c r="K669" s="170">
        <v>1.0630853814894401</v>
      </c>
      <c r="L669" s="170">
        <v>2.1623435988711299</v>
      </c>
      <c r="M669" s="170">
        <v>2.3027398112989399</v>
      </c>
    </row>
    <row r="670" spans="2:13" ht="38.25" customHeight="1" x14ac:dyDescent="0.25">
      <c r="B670" s="49" t="s">
        <v>785</v>
      </c>
      <c r="C670" s="51" t="s">
        <v>67</v>
      </c>
      <c r="D670" s="50">
        <v>6.5738701601822003</v>
      </c>
      <c r="E670" s="50"/>
      <c r="F670" s="50">
        <v>2.1271115499366799</v>
      </c>
      <c r="G670" s="170">
        <v>1.95285789851675</v>
      </c>
      <c r="H670" s="170">
        <v>1.5122028757630801</v>
      </c>
      <c r="I670" s="170">
        <v>1.1263492501055301</v>
      </c>
      <c r="J670" s="170">
        <v>1.23707220453389</v>
      </c>
      <c r="K670" s="170">
        <v>1.3619650588516801</v>
      </c>
      <c r="L670" s="170">
        <v>1.76413384608584</v>
      </c>
      <c r="M670" s="170">
        <v>1.7042537749376001</v>
      </c>
    </row>
    <row r="671" spans="2:13" ht="38.25" customHeight="1" x14ac:dyDescent="0.25">
      <c r="B671" s="49" t="s">
        <v>786</v>
      </c>
      <c r="C671" s="51" t="s">
        <v>67</v>
      </c>
      <c r="D671" s="50">
        <v>6.5164479227125298</v>
      </c>
      <c r="E671" s="50"/>
      <c r="F671" s="50">
        <v>2.0723413731670499</v>
      </c>
      <c r="G671" s="170">
        <v>2.1271115499366799</v>
      </c>
      <c r="H671" s="170">
        <v>1.95285789851675</v>
      </c>
      <c r="I671" s="170">
        <v>1.5122028757630801</v>
      </c>
      <c r="J671" s="170">
        <v>1.50173561961838</v>
      </c>
      <c r="K671" s="170">
        <v>1.7544165453768901</v>
      </c>
      <c r="L671" s="170">
        <v>1.7410223687475599</v>
      </c>
      <c r="M671" s="170">
        <v>1.6639937622384999</v>
      </c>
    </row>
    <row r="672" spans="2:13" ht="38.25" customHeight="1" x14ac:dyDescent="0.25">
      <c r="B672" s="49" t="s">
        <v>787</v>
      </c>
      <c r="C672" s="51" t="s">
        <v>67</v>
      </c>
      <c r="D672" s="50">
        <v>6.6125408972697803</v>
      </c>
      <c r="E672" s="50">
        <v>6.4875093946892672</v>
      </c>
      <c r="F672" s="50">
        <v>1.9923286357643</v>
      </c>
      <c r="G672" s="170">
        <v>2.0723413731670499</v>
      </c>
      <c r="H672" s="170">
        <v>2.1271115499366799</v>
      </c>
      <c r="I672" s="170">
        <v>1.95285789851675</v>
      </c>
      <c r="J672" s="170">
        <v>1.57894736842105</v>
      </c>
      <c r="K672" s="170">
        <v>1.9606816118443899</v>
      </c>
      <c r="L672" s="170">
        <v>1.59486466812256</v>
      </c>
      <c r="M672" s="170">
        <v>1.40845070422535</v>
      </c>
    </row>
    <row r="673" spans="2:13" ht="38.25" customHeight="1" x14ac:dyDescent="0.25">
      <c r="B673" s="49" t="s">
        <v>788</v>
      </c>
      <c r="C673" s="51" t="s">
        <v>67</v>
      </c>
      <c r="D673" s="50">
        <v>6.2999425255390502</v>
      </c>
      <c r="E673" s="50"/>
      <c r="F673" s="50">
        <v>1.6996113341628201</v>
      </c>
      <c r="G673" s="170">
        <v>1.9923286357643</v>
      </c>
      <c r="H673" s="170">
        <v>2.0723413731670499</v>
      </c>
      <c r="I673" s="170">
        <v>2.1271115499366799</v>
      </c>
      <c r="J673" s="170">
        <v>1.1263492501055301</v>
      </c>
      <c r="K673" s="170">
        <v>1.51836755954319</v>
      </c>
      <c r="L673" s="170">
        <v>1.97792350974905</v>
      </c>
      <c r="M673" s="170">
        <v>1.69237899755015</v>
      </c>
    </row>
    <row r="674" spans="2:13" ht="38.25" customHeight="1" x14ac:dyDescent="0.25">
      <c r="B674" s="49" t="s">
        <v>789</v>
      </c>
      <c r="C674" s="51" t="s">
        <v>67</v>
      </c>
      <c r="D674" s="50">
        <v>6.1098142697655602</v>
      </c>
      <c r="E674" s="50"/>
      <c r="F674" s="50">
        <v>1.6579186757150299</v>
      </c>
      <c r="G674" s="170">
        <v>1.6996113341628201</v>
      </c>
      <c r="H674" s="170">
        <v>1.9923286357643</v>
      </c>
      <c r="I674" s="170">
        <v>2.0723413731670499</v>
      </c>
      <c r="J674" s="170">
        <v>1.5122028757630801</v>
      </c>
      <c r="K674" s="170">
        <v>1.1849252615521499</v>
      </c>
      <c r="L674" s="170">
        <v>1.4738962125967701</v>
      </c>
      <c r="M674" s="170">
        <v>1.99128208066499</v>
      </c>
    </row>
    <row r="675" spans="2:13" ht="38.25" customHeight="1" x14ac:dyDescent="0.25">
      <c r="B675" s="49" t="s">
        <v>790</v>
      </c>
      <c r="C675" s="51" t="s">
        <v>67</v>
      </c>
      <c r="D675" s="50">
        <v>5.5433323899686702</v>
      </c>
      <c r="E675" s="50">
        <v>5.7432861126691881</v>
      </c>
      <c r="F675" s="50">
        <v>1.6643402156320299</v>
      </c>
      <c r="G675" s="170">
        <v>1.6579186757150299</v>
      </c>
      <c r="H675" s="170">
        <v>1.6996113341628201</v>
      </c>
      <c r="I675" s="170">
        <v>1.9923286357643</v>
      </c>
      <c r="J675" s="170">
        <v>1.95285789851675</v>
      </c>
      <c r="K675" s="170">
        <v>0.96361270464340398</v>
      </c>
      <c r="L675" s="170">
        <v>1.0630853814894401</v>
      </c>
      <c r="M675" s="170">
        <v>2.1623435988711299</v>
      </c>
    </row>
    <row r="676" spans="2:13" ht="38.25" customHeight="1" x14ac:dyDescent="0.25">
      <c r="B676" s="49" t="s">
        <v>791</v>
      </c>
      <c r="C676" s="51" t="s">
        <v>67</v>
      </c>
      <c r="D676" s="50">
        <v>5.7978679749409396</v>
      </c>
      <c r="E676" s="50"/>
      <c r="F676" s="50">
        <v>1.3223551823708899</v>
      </c>
      <c r="G676" s="170">
        <v>1.6643402156320299</v>
      </c>
      <c r="H676" s="170">
        <v>1.6579186757150299</v>
      </c>
      <c r="I676" s="170">
        <v>1.6996113341628201</v>
      </c>
      <c r="J676" s="170">
        <v>2.1271115499366799</v>
      </c>
      <c r="K676" s="170">
        <v>1.23707220453389</v>
      </c>
      <c r="L676" s="170">
        <v>1.3619650588516801</v>
      </c>
      <c r="M676" s="170">
        <v>1.76413384608584</v>
      </c>
    </row>
    <row r="677" spans="2:13" ht="38.25" customHeight="1" x14ac:dyDescent="0.25">
      <c r="B677" s="49" t="s">
        <v>792</v>
      </c>
      <c r="C677" s="51" t="s">
        <v>67</v>
      </c>
      <c r="D677" s="50">
        <v>5.9186838501374002</v>
      </c>
      <c r="E677" s="50"/>
      <c r="F677" s="50">
        <v>0.75649326965573904</v>
      </c>
      <c r="G677" s="170">
        <v>1.3223551823708899</v>
      </c>
      <c r="H677" s="170">
        <v>1.6643402156320299</v>
      </c>
      <c r="I677" s="170">
        <v>1.6579186757150299</v>
      </c>
      <c r="J677" s="170">
        <v>2.0723413731670499</v>
      </c>
      <c r="K677" s="170">
        <v>1.50173561961838</v>
      </c>
      <c r="L677" s="170">
        <v>1.7544165453768901</v>
      </c>
      <c r="M677" s="170">
        <v>1.7410223687475599</v>
      </c>
    </row>
    <row r="678" spans="2:13" ht="38.25" customHeight="1" x14ac:dyDescent="0.25">
      <c r="B678" s="49" t="s">
        <v>793</v>
      </c>
      <c r="C678" s="51" t="s">
        <v>794</v>
      </c>
      <c r="D678" s="50">
        <v>6.0137410507118796</v>
      </c>
      <c r="E678" s="50">
        <v>3.1294920518893368</v>
      </c>
      <c r="F678" s="50">
        <v>-8.9348313069650298E-2</v>
      </c>
      <c r="G678" s="170">
        <v>0.75649326965573904</v>
      </c>
      <c r="H678" s="170">
        <v>1.3223551823708899</v>
      </c>
      <c r="I678" s="170">
        <v>1.6643402156320299</v>
      </c>
      <c r="J678" s="170">
        <v>1.9923286357643</v>
      </c>
      <c r="K678" s="170">
        <v>1.57894736842105</v>
      </c>
      <c r="L678" s="170">
        <v>1.9606816118443899</v>
      </c>
      <c r="M678" s="170">
        <v>1.59486466812256</v>
      </c>
    </row>
    <row r="679" spans="2:13" ht="38.25" customHeight="1" x14ac:dyDescent="0.25">
      <c r="B679" s="49" t="s">
        <v>795</v>
      </c>
      <c r="C679" s="51" t="s">
        <v>67</v>
      </c>
      <c r="D679" s="50">
        <v>6.3003557953414999</v>
      </c>
      <c r="E679" s="50"/>
      <c r="F679" s="50">
        <v>-2.5129801815307599E-2</v>
      </c>
      <c r="G679" s="170">
        <v>-8.9348313069650298E-2</v>
      </c>
      <c r="H679" s="170">
        <v>0.75649326965573904</v>
      </c>
      <c r="I679" s="170">
        <v>1.3223551823708899</v>
      </c>
      <c r="J679" s="170">
        <v>1.6996113341628201</v>
      </c>
      <c r="K679" s="170">
        <v>1.1263492501055301</v>
      </c>
      <c r="L679" s="170">
        <v>1.51836755954319</v>
      </c>
      <c r="M679" s="170">
        <v>1.97792350974905</v>
      </c>
    </row>
    <row r="680" spans="2:13" ht="38.25" customHeight="1" x14ac:dyDescent="0.25">
      <c r="B680" s="49" t="s">
        <v>796</v>
      </c>
      <c r="C680" s="51" t="s">
        <v>67</v>
      </c>
      <c r="D680" s="50">
        <v>6.0655313144663499</v>
      </c>
      <c r="E680" s="50"/>
      <c r="F680" s="50">
        <v>-7.3637390866427094E-2</v>
      </c>
      <c r="G680" s="170">
        <v>-2.5129801815307599E-2</v>
      </c>
      <c r="H680" s="170">
        <v>-8.9348313069650298E-2</v>
      </c>
      <c r="I680" s="170">
        <v>0.75649326965573904</v>
      </c>
      <c r="J680" s="170">
        <v>1.6579186757150299</v>
      </c>
      <c r="K680" s="170">
        <v>1.5122028757630801</v>
      </c>
      <c r="L680" s="170">
        <v>1.1849252615521499</v>
      </c>
      <c r="M680" s="170">
        <v>1.4738962125967701</v>
      </c>
    </row>
    <row r="681" spans="2:13" ht="38.25" customHeight="1" x14ac:dyDescent="0.25">
      <c r="B681" s="49" t="s">
        <v>797</v>
      </c>
      <c r="C681" s="51" t="s">
        <v>67</v>
      </c>
      <c r="D681" s="50">
        <v>5.9568342766764797</v>
      </c>
      <c r="E681" s="50">
        <v>2.9456337877679566</v>
      </c>
      <c r="F681" s="50">
        <v>-0.19951744617669401</v>
      </c>
      <c r="G681" s="170">
        <v>-7.3637390866427094E-2</v>
      </c>
      <c r="H681" s="170">
        <v>-2.5129801815307599E-2</v>
      </c>
      <c r="I681" s="170">
        <v>-8.9348313069650298E-2</v>
      </c>
      <c r="J681" s="170">
        <v>1.6643402156320299</v>
      </c>
      <c r="K681" s="170">
        <v>1.95285789851675</v>
      </c>
      <c r="L681" s="170">
        <v>0.96361270464340398</v>
      </c>
      <c r="M681" s="170">
        <v>1.0630853814894401</v>
      </c>
    </row>
    <row r="682" spans="2:13" ht="38.25" customHeight="1" x14ac:dyDescent="0.25">
      <c r="B682" s="49" t="s">
        <v>798</v>
      </c>
      <c r="C682" s="51" t="s">
        <v>67</v>
      </c>
      <c r="D682" s="50">
        <v>5.5970116302687298</v>
      </c>
      <c r="E682" s="50"/>
      <c r="F682" s="50">
        <v>-3.9932744850777101E-2</v>
      </c>
      <c r="G682" s="170">
        <v>-0.19951744617669401</v>
      </c>
      <c r="H682" s="170">
        <v>-7.3637390866427094E-2</v>
      </c>
      <c r="I682" s="170">
        <v>-2.5129801815307599E-2</v>
      </c>
      <c r="J682" s="170">
        <v>1.3223551823708899</v>
      </c>
      <c r="K682" s="170">
        <v>2.1271115499366799</v>
      </c>
      <c r="L682" s="170">
        <v>1.23707220453389</v>
      </c>
      <c r="M682" s="170">
        <v>1.3619650588516801</v>
      </c>
    </row>
    <row r="683" spans="2:13" ht="38.25" customHeight="1" x14ac:dyDescent="0.25">
      <c r="B683" s="49" t="s">
        <v>799</v>
      </c>
      <c r="C683" s="51" t="s">
        <v>67</v>
      </c>
      <c r="D683" s="50">
        <v>5.4920330805129103</v>
      </c>
      <c r="E683" s="50"/>
      <c r="F683" s="50">
        <v>0.123771203685451</v>
      </c>
      <c r="G683" s="170">
        <v>-3.9932744850777101E-2</v>
      </c>
      <c r="H683" s="170">
        <v>-0.19951744617669401</v>
      </c>
      <c r="I683" s="170">
        <v>-7.3637390866427094E-2</v>
      </c>
      <c r="J683" s="170">
        <v>0.75649326965573904</v>
      </c>
      <c r="K683" s="170">
        <v>2.0723413731670499</v>
      </c>
      <c r="L683" s="170">
        <v>1.50173561961838</v>
      </c>
      <c r="M683" s="170">
        <v>1.7544165453768901</v>
      </c>
    </row>
    <row r="684" spans="2:13" ht="38.25" customHeight="1" x14ac:dyDescent="0.25">
      <c r="B684" s="49" t="s">
        <v>800</v>
      </c>
      <c r="C684" s="51" t="s">
        <v>67</v>
      </c>
      <c r="D684" s="50">
        <v>5.4059016393442496</v>
      </c>
      <c r="E684" s="50">
        <v>1.8320562120741104</v>
      </c>
      <c r="F684" s="50">
        <v>0.16956977964323</v>
      </c>
      <c r="G684" s="170">
        <v>0.123771203685451</v>
      </c>
      <c r="H684" s="170">
        <v>-3.9932744850777101E-2</v>
      </c>
      <c r="I684" s="170">
        <v>-0.19951744617669401</v>
      </c>
      <c r="J684" s="170">
        <v>-8.9348313069650298E-2</v>
      </c>
      <c r="K684" s="170">
        <v>1.9923286357643</v>
      </c>
      <c r="L684" s="170">
        <v>1.57894736842105</v>
      </c>
      <c r="M684" s="170">
        <v>1.9606816118443899</v>
      </c>
    </row>
    <row r="685" spans="2:13" ht="38.25" customHeight="1" x14ac:dyDescent="0.25">
      <c r="B685" s="49" t="s">
        <v>801</v>
      </c>
      <c r="C685" s="51" t="s">
        <v>67</v>
      </c>
      <c r="D685" s="50">
        <v>5.5786169006714896</v>
      </c>
      <c r="E685" s="50"/>
      <c r="F685" s="50">
        <v>0.19507929300573401</v>
      </c>
      <c r="G685" s="170">
        <v>0.16956977964323</v>
      </c>
      <c r="H685" s="170">
        <v>0.123771203685451</v>
      </c>
      <c r="I685" s="170">
        <v>-3.9932744850777101E-2</v>
      </c>
      <c r="J685" s="170">
        <v>-2.5129801815307599E-2</v>
      </c>
      <c r="K685" s="170">
        <v>1.6996113341628201</v>
      </c>
      <c r="L685" s="170">
        <v>1.1263492501055301</v>
      </c>
      <c r="M685" s="170">
        <v>1.51836755954319</v>
      </c>
    </row>
    <row r="686" spans="2:13" ht="38.25" customHeight="1" x14ac:dyDescent="0.25">
      <c r="B686" s="49" t="s">
        <v>802</v>
      </c>
      <c r="C686" s="51" t="s">
        <v>67</v>
      </c>
      <c r="D686" s="50">
        <v>5.7467066649275997</v>
      </c>
      <c r="E686" s="50"/>
      <c r="F686" s="50">
        <v>-3.61297478059633E-2</v>
      </c>
      <c r="G686" s="170">
        <v>0.19507929300573401</v>
      </c>
      <c r="H686" s="170">
        <v>0.16956977964323</v>
      </c>
      <c r="I686" s="170">
        <v>0.123771203685451</v>
      </c>
      <c r="J686" s="170">
        <v>-7.3637390866427094E-2</v>
      </c>
      <c r="K686" s="170">
        <v>1.6579186757150299</v>
      </c>
      <c r="L686" s="170">
        <v>1.5122028757630801</v>
      </c>
      <c r="M686" s="170">
        <v>1.1849252615521499</v>
      </c>
    </row>
    <row r="687" spans="2:13" ht="38.25" customHeight="1" x14ac:dyDescent="0.25">
      <c r="B687" s="49" t="s">
        <v>803</v>
      </c>
      <c r="C687" s="51" t="s">
        <v>67</v>
      </c>
      <c r="D687" s="50">
        <v>5.4744872804020401</v>
      </c>
      <c r="E687" s="50">
        <v>4.3035989858359676</v>
      </c>
      <c r="F687" s="50">
        <v>0.170574435735555</v>
      </c>
      <c r="G687" s="170">
        <v>-3.61297478059633E-2</v>
      </c>
      <c r="H687" s="170">
        <v>0.19507929300573401</v>
      </c>
      <c r="I687" s="170">
        <v>0.16956977964323</v>
      </c>
      <c r="J687" s="170">
        <v>-0.19951744617669401</v>
      </c>
      <c r="K687" s="170">
        <v>1.6643402156320299</v>
      </c>
      <c r="L687" s="170">
        <v>1.95285789851675</v>
      </c>
      <c r="M687" s="170">
        <v>0.96361270464340398</v>
      </c>
    </row>
    <row r="688" spans="2:13" ht="38.25" customHeight="1" x14ac:dyDescent="0.25">
      <c r="B688" s="49" t="s">
        <v>804</v>
      </c>
      <c r="C688" s="51" t="s">
        <v>67</v>
      </c>
      <c r="D688" s="50">
        <v>5.8705901619562297</v>
      </c>
      <c r="E688" s="50"/>
      <c r="F688" s="50">
        <v>0.50179757866788699</v>
      </c>
      <c r="G688" s="170">
        <v>0.170574435735555</v>
      </c>
      <c r="H688" s="170">
        <v>-3.61297478059633E-2</v>
      </c>
      <c r="I688" s="170">
        <v>0.19507929300573401</v>
      </c>
      <c r="J688" s="170">
        <v>-3.9932744850777101E-2</v>
      </c>
      <c r="K688" s="170">
        <v>1.3223551823708899</v>
      </c>
      <c r="L688" s="170">
        <v>2.1271115499366799</v>
      </c>
      <c r="M688" s="170">
        <v>1.23707220453389</v>
      </c>
    </row>
    <row r="689" spans="2:13" ht="38.25" customHeight="1" x14ac:dyDescent="0.25">
      <c r="B689" s="49" t="s">
        <v>805</v>
      </c>
      <c r="C689" s="51" t="s">
        <v>67</v>
      </c>
      <c r="D689" s="50">
        <v>5.6710079032768901</v>
      </c>
      <c r="E689" s="50"/>
      <c r="F689" s="50">
        <v>0.72951978604159595</v>
      </c>
      <c r="G689" s="170">
        <v>0.50179757866788699</v>
      </c>
      <c r="H689" s="170">
        <v>0.170574435735555</v>
      </c>
      <c r="I689" s="170">
        <v>-3.61297478059633E-2</v>
      </c>
      <c r="J689" s="170">
        <v>0.123771203685451</v>
      </c>
      <c r="K689" s="170">
        <v>0.75649326965573904</v>
      </c>
      <c r="L689" s="170">
        <v>2.0723413731670499</v>
      </c>
      <c r="M689" s="170">
        <v>1.50173561961838</v>
      </c>
    </row>
    <row r="690" spans="2:13" ht="38.25" customHeight="1" x14ac:dyDescent="0.25">
      <c r="B690" s="49" t="s">
        <v>806</v>
      </c>
      <c r="C690" s="51" t="s">
        <v>807</v>
      </c>
      <c r="D690" s="50">
        <v>6.1725030658127897</v>
      </c>
      <c r="E690" s="50">
        <v>6.1308922801912908</v>
      </c>
      <c r="F690" s="50">
        <v>1.37308681383099</v>
      </c>
      <c r="G690" s="170">
        <v>0.72951978604159595</v>
      </c>
      <c r="H690" s="170">
        <v>0.50179757866788699</v>
      </c>
      <c r="I690" s="170">
        <v>0.170574435735555</v>
      </c>
      <c r="J690" s="170">
        <v>0.16956977964323</v>
      </c>
      <c r="K690" s="170">
        <v>-8.9348313069650298E-2</v>
      </c>
      <c r="L690" s="170">
        <v>1.9923286357643</v>
      </c>
      <c r="M690" s="170">
        <v>1.57894736842105</v>
      </c>
    </row>
    <row r="691" spans="2:13" ht="38.25" customHeight="1" x14ac:dyDescent="0.25">
      <c r="B691" s="49" t="s">
        <v>808</v>
      </c>
      <c r="C691" s="51" t="s">
        <v>67</v>
      </c>
      <c r="D691" s="50">
        <v>5.7473590139194402</v>
      </c>
      <c r="E691" s="50"/>
      <c r="F691" s="50">
        <v>1.0177997801654599</v>
      </c>
      <c r="G691" s="170">
        <v>1.37308681383099</v>
      </c>
      <c r="H691" s="170">
        <v>0.72951978604159595</v>
      </c>
      <c r="I691" s="170">
        <v>0.50179757866788699</v>
      </c>
      <c r="J691" s="170">
        <v>0.19507929300573401</v>
      </c>
      <c r="K691" s="170">
        <v>-2.5129801815307599E-2</v>
      </c>
      <c r="L691" s="170">
        <v>1.6996113341628201</v>
      </c>
      <c r="M691" s="170">
        <v>1.1263492501055301</v>
      </c>
    </row>
    <row r="692" spans="2:13" ht="38.25" customHeight="1" x14ac:dyDescent="0.25">
      <c r="B692" s="49" t="s">
        <v>809</v>
      </c>
      <c r="C692" s="51" t="s">
        <v>67</v>
      </c>
      <c r="D692" s="50">
        <v>6.1472269700005899</v>
      </c>
      <c r="E692" s="50"/>
      <c r="F692" s="50">
        <v>0.85253622114273098</v>
      </c>
      <c r="G692" s="170">
        <v>1.0177997801654599</v>
      </c>
      <c r="H692" s="170">
        <v>1.37308681383099</v>
      </c>
      <c r="I692" s="170">
        <v>0.72951978604159595</v>
      </c>
      <c r="J692" s="170">
        <v>-3.61297478059633E-2</v>
      </c>
      <c r="K692" s="170">
        <v>-7.3637390866427094E-2</v>
      </c>
      <c r="L692" s="170">
        <v>1.6579186757150299</v>
      </c>
      <c r="M692" s="170">
        <v>1.5122028757630801</v>
      </c>
    </row>
    <row r="693" spans="2:13" ht="38.25" customHeight="1" x14ac:dyDescent="0.25">
      <c r="B693" s="49" t="s">
        <v>810</v>
      </c>
      <c r="C693" s="51" t="s">
        <v>67</v>
      </c>
      <c r="D693" s="50">
        <v>6.4664100564374598</v>
      </c>
      <c r="E693" s="50">
        <v>6.7738713942123621</v>
      </c>
      <c r="F693" s="50">
        <v>1.1251104188944101</v>
      </c>
      <c r="G693" s="170">
        <v>0.85253622114273098</v>
      </c>
      <c r="H693" s="170">
        <v>1.0177997801654599</v>
      </c>
      <c r="I693" s="170">
        <v>1.37308681383099</v>
      </c>
      <c r="J693" s="170">
        <v>0.170574435735555</v>
      </c>
      <c r="K693" s="170">
        <v>-0.19951744617669401</v>
      </c>
      <c r="L693" s="170">
        <v>1.6643402156320299</v>
      </c>
      <c r="M693" s="170">
        <v>1.95285789851675</v>
      </c>
    </row>
    <row r="694" spans="2:13" ht="38.25" customHeight="1" x14ac:dyDescent="0.25">
      <c r="B694" s="49" t="s">
        <v>811</v>
      </c>
      <c r="C694" s="51" t="s">
        <v>67</v>
      </c>
      <c r="D694" s="50">
        <v>6.7354089833329098</v>
      </c>
      <c r="E694" s="50"/>
      <c r="F694" s="50">
        <v>1.01932255419356</v>
      </c>
      <c r="G694" s="170">
        <v>1.1251104188944101</v>
      </c>
      <c r="H694" s="170">
        <v>0.85253622114273098</v>
      </c>
      <c r="I694" s="170">
        <v>1.0177997801654599</v>
      </c>
      <c r="J694" s="170">
        <v>0.50179757866788699</v>
      </c>
      <c r="K694" s="170">
        <v>-3.9932744850777101E-2</v>
      </c>
      <c r="L694" s="170">
        <v>1.3223551823708899</v>
      </c>
      <c r="M694" s="170">
        <v>2.1271115499366799</v>
      </c>
    </row>
    <row r="695" spans="2:13" ht="38.25" customHeight="1" x14ac:dyDescent="0.25">
      <c r="B695" s="49" t="s">
        <v>812</v>
      </c>
      <c r="C695" s="51" t="s">
        <v>67</v>
      </c>
      <c r="D695" s="50">
        <v>6.8831644894694604</v>
      </c>
      <c r="E695" s="50"/>
      <c r="F695" s="50">
        <v>0.99732649452308297</v>
      </c>
      <c r="G695" s="170">
        <v>1.01932255419356</v>
      </c>
      <c r="H695" s="170">
        <v>1.1251104188944101</v>
      </c>
      <c r="I695" s="170">
        <v>0.85253622114273098</v>
      </c>
      <c r="J695" s="170">
        <v>0.72951978604159595</v>
      </c>
      <c r="K695" s="170">
        <v>0.123771203685451</v>
      </c>
      <c r="L695" s="170">
        <v>0.75649326965573904</v>
      </c>
      <c r="M695" s="170">
        <v>2.0723413731670499</v>
      </c>
    </row>
    <row r="696" spans="2:13" ht="38.25" customHeight="1" x14ac:dyDescent="0.25">
      <c r="B696" s="49" t="s">
        <v>813</v>
      </c>
      <c r="C696" s="51" t="s">
        <v>67</v>
      </c>
      <c r="D696" s="50">
        <v>6.9186615570928502</v>
      </c>
      <c r="E696" s="50">
        <v>7.8390003029097963</v>
      </c>
      <c r="F696" s="50">
        <v>0.82713887049870904</v>
      </c>
      <c r="G696" s="170">
        <v>0.99732649452308297</v>
      </c>
      <c r="H696" s="170">
        <v>1.01932255419356</v>
      </c>
      <c r="I696" s="170">
        <v>1.1251104188944101</v>
      </c>
      <c r="J696" s="170">
        <v>1.37308681383099</v>
      </c>
      <c r="K696" s="170">
        <v>0.16956977964323</v>
      </c>
      <c r="L696" s="170">
        <v>-8.9348313069650298E-2</v>
      </c>
      <c r="M696" s="170">
        <v>1.9923286357643</v>
      </c>
    </row>
    <row r="697" spans="2:13" ht="38.25" customHeight="1" x14ac:dyDescent="0.25">
      <c r="B697" s="49" t="s">
        <v>814</v>
      </c>
      <c r="C697" s="51" t="s">
        <v>67</v>
      </c>
      <c r="D697" s="50">
        <v>7.1861035624901897</v>
      </c>
      <c r="E697" s="50"/>
      <c r="F697" s="50">
        <v>1.06287450276103</v>
      </c>
      <c r="G697" s="170">
        <v>0.82713887049870904</v>
      </c>
      <c r="H697" s="170">
        <v>0.99732649452308297</v>
      </c>
      <c r="I697" s="170">
        <v>1.01932255419356</v>
      </c>
      <c r="J697" s="170">
        <v>1.0177997801654599</v>
      </c>
      <c r="K697" s="170">
        <v>0.19507929300573401</v>
      </c>
      <c r="L697" s="170">
        <v>-2.5129801815307599E-2</v>
      </c>
      <c r="M697" s="170">
        <v>1.6996113341628201</v>
      </c>
    </row>
    <row r="698" spans="2:13" ht="38.25" customHeight="1" x14ac:dyDescent="0.25">
      <c r="B698" s="49" t="s">
        <v>815</v>
      </c>
      <c r="C698" s="51" t="s">
        <v>67</v>
      </c>
      <c r="D698" s="50">
        <v>7.2031180620652204</v>
      </c>
      <c r="E698" s="50"/>
      <c r="F698" s="50">
        <v>1.46378364748156</v>
      </c>
      <c r="G698" s="170">
        <v>1.06287450276103</v>
      </c>
      <c r="H698" s="170">
        <v>0.82713887049870904</v>
      </c>
      <c r="I698" s="170">
        <v>0.99732649452308297</v>
      </c>
      <c r="J698" s="170">
        <v>0.85253622114273098</v>
      </c>
      <c r="K698" s="170">
        <v>-3.61297478059633E-2</v>
      </c>
      <c r="L698" s="170">
        <v>-7.3637390866427094E-2</v>
      </c>
      <c r="M698" s="170">
        <v>1.6579186757150299</v>
      </c>
    </row>
    <row r="699" spans="2:13" ht="38.25" customHeight="1" x14ac:dyDescent="0.25">
      <c r="B699" s="49" t="s">
        <v>816</v>
      </c>
      <c r="C699" s="51" t="s">
        <v>67</v>
      </c>
      <c r="D699" s="50">
        <v>7.4808509242401904</v>
      </c>
      <c r="E699" s="50">
        <v>5.5736075639068838</v>
      </c>
      <c r="F699" s="50">
        <v>1.6359875209176</v>
      </c>
      <c r="G699" s="170">
        <v>1.46378364748156</v>
      </c>
      <c r="H699" s="170">
        <v>1.06287450276103</v>
      </c>
      <c r="I699" s="170">
        <v>0.82713887049870904</v>
      </c>
      <c r="J699" s="170">
        <v>1.1251104188944101</v>
      </c>
      <c r="K699" s="170">
        <v>0.170574435735555</v>
      </c>
      <c r="L699" s="170">
        <v>-0.19951744617669401</v>
      </c>
      <c r="M699" s="170">
        <v>1.6643402156320299</v>
      </c>
    </row>
    <row r="700" spans="2:13" ht="38.25" customHeight="1" x14ac:dyDescent="0.25">
      <c r="B700" s="49" t="s">
        <v>817</v>
      </c>
      <c r="C700" s="51" t="s">
        <v>67</v>
      </c>
      <c r="D700" s="50">
        <v>7.2824228608645996</v>
      </c>
      <c r="E700" s="50"/>
      <c r="F700" s="50">
        <v>1.6925371625037899</v>
      </c>
      <c r="G700" s="170">
        <v>1.6359875209176</v>
      </c>
      <c r="H700" s="170">
        <v>1.46378364748156</v>
      </c>
      <c r="I700" s="170">
        <v>1.06287450276103</v>
      </c>
      <c r="J700" s="170">
        <v>1.01932255419356</v>
      </c>
      <c r="K700" s="170">
        <v>0.50179757866788699</v>
      </c>
      <c r="L700" s="170">
        <v>-3.9932744850777101E-2</v>
      </c>
      <c r="M700" s="170">
        <v>1.3223551823708899</v>
      </c>
    </row>
    <row r="701" spans="2:13" ht="38.25" customHeight="1" x14ac:dyDescent="0.25">
      <c r="B701" s="49" t="s">
        <v>818</v>
      </c>
      <c r="C701" s="51" t="s">
        <v>67</v>
      </c>
      <c r="D701" s="50">
        <v>7.0464305971963404</v>
      </c>
      <c r="E701" s="50"/>
      <c r="F701" s="50">
        <v>2.0746221329668999</v>
      </c>
      <c r="G701" s="170">
        <v>1.6925371625037899</v>
      </c>
      <c r="H701" s="170">
        <v>1.6359875209176</v>
      </c>
      <c r="I701" s="170">
        <v>1.46378364748156</v>
      </c>
      <c r="J701" s="170">
        <v>0.99732649452308297</v>
      </c>
      <c r="K701" s="170">
        <v>0.72951978604159595</v>
      </c>
      <c r="L701" s="170">
        <v>0.123771203685451</v>
      </c>
      <c r="M701" s="170">
        <v>0.75649326965573904</v>
      </c>
    </row>
    <row r="702" spans="2:13" ht="38.25" customHeight="1" x14ac:dyDescent="0.25">
      <c r="B702" s="49" t="s">
        <v>819</v>
      </c>
      <c r="C702" s="51" t="s">
        <v>820</v>
      </c>
      <c r="D702" s="50">
        <v>6.5483829568788403</v>
      </c>
      <c r="E702" s="50">
        <v>3.0183381322930738</v>
      </c>
      <c r="F702" s="50">
        <v>2.5000422090529901</v>
      </c>
      <c r="G702" s="170">
        <v>2.0746221329668999</v>
      </c>
      <c r="H702" s="170">
        <v>1.6925371625037899</v>
      </c>
      <c r="I702" s="170">
        <v>1.6359875209176</v>
      </c>
      <c r="J702" s="170">
        <v>0.82713887049870904</v>
      </c>
      <c r="K702" s="170">
        <v>1.37308681383099</v>
      </c>
      <c r="L702" s="170">
        <v>0.16956977964323</v>
      </c>
      <c r="M702" s="170">
        <v>-8.9348313069650298E-2</v>
      </c>
    </row>
    <row r="703" spans="2:13" ht="38.25" customHeight="1" x14ac:dyDescent="0.25">
      <c r="B703" s="49" t="s">
        <v>821</v>
      </c>
      <c r="C703" s="51" t="s">
        <v>67</v>
      </c>
      <c r="D703" s="50">
        <v>6.4539018400994896</v>
      </c>
      <c r="E703" s="50"/>
      <c r="F703" s="50">
        <v>2.7379581714893102</v>
      </c>
      <c r="G703" s="170">
        <v>2.5000422090529901</v>
      </c>
      <c r="H703" s="170">
        <v>2.0746221329668999</v>
      </c>
      <c r="I703" s="170">
        <v>1.6925371625037899</v>
      </c>
      <c r="J703" s="170">
        <v>1.06287450276103</v>
      </c>
      <c r="K703" s="170">
        <v>1.0177997801654599</v>
      </c>
      <c r="L703" s="170">
        <v>0.19507929300573401</v>
      </c>
      <c r="M703" s="170">
        <v>-2.5129801815307599E-2</v>
      </c>
    </row>
    <row r="704" spans="2:13" ht="38.25" customHeight="1" x14ac:dyDescent="0.25">
      <c r="B704" s="49" t="s">
        <v>822</v>
      </c>
      <c r="C704" s="51" t="s">
        <v>67</v>
      </c>
      <c r="D704" s="50">
        <v>6.4606964384865497</v>
      </c>
      <c r="E704" s="50"/>
      <c r="F704" s="50">
        <v>2.3806124334402599</v>
      </c>
      <c r="G704" s="170">
        <v>2.7379581714893102</v>
      </c>
      <c r="H704" s="170">
        <v>2.5000422090529901</v>
      </c>
      <c r="I704" s="170">
        <v>2.0746221329668999</v>
      </c>
      <c r="J704" s="170">
        <v>1.46378364748156</v>
      </c>
      <c r="K704" s="170">
        <v>0.85253622114273098</v>
      </c>
      <c r="L704" s="170">
        <v>-3.61297478059633E-2</v>
      </c>
      <c r="M704" s="170">
        <v>-7.3637390866427094E-2</v>
      </c>
    </row>
    <row r="705" spans="2:13" ht="38.25" customHeight="1" x14ac:dyDescent="0.25">
      <c r="B705" s="49" t="s">
        <v>823</v>
      </c>
      <c r="C705" s="51" t="s">
        <v>67</v>
      </c>
      <c r="D705" s="50">
        <v>6.2067770443768797</v>
      </c>
      <c r="E705" s="50">
        <v>2.3886738709943884</v>
      </c>
      <c r="F705" s="50">
        <v>2.1996898784172898</v>
      </c>
      <c r="G705" s="170">
        <v>2.3806124334402599</v>
      </c>
      <c r="H705" s="170">
        <v>2.7379581714893102</v>
      </c>
      <c r="I705" s="170">
        <v>2.5000422090529901</v>
      </c>
      <c r="J705" s="170">
        <v>1.6359875209176</v>
      </c>
      <c r="K705" s="170">
        <v>1.1251104188944101</v>
      </c>
      <c r="L705" s="170">
        <v>0.170574435735555</v>
      </c>
      <c r="M705" s="170">
        <v>-0.19951744617669401</v>
      </c>
    </row>
    <row r="706" spans="2:13" ht="38.25" customHeight="1" x14ac:dyDescent="0.25">
      <c r="B706" s="49" t="s">
        <v>824</v>
      </c>
      <c r="C706" s="51" t="s">
        <v>67</v>
      </c>
      <c r="D706" s="50">
        <v>6.0533882834107704</v>
      </c>
      <c r="E706" s="50"/>
      <c r="F706" s="50">
        <v>1.8748777208413601</v>
      </c>
      <c r="G706" s="170">
        <v>2.1996898784172898</v>
      </c>
      <c r="H706" s="170">
        <v>2.3806124334402599</v>
      </c>
      <c r="I706" s="170">
        <v>2.7379581714893102</v>
      </c>
      <c r="J706" s="170">
        <v>1.6925371625037899</v>
      </c>
      <c r="K706" s="170">
        <v>1.01932255419356</v>
      </c>
      <c r="L706" s="170">
        <v>0.50179757866788699</v>
      </c>
      <c r="M706" s="170">
        <v>-3.9932744850777101E-2</v>
      </c>
    </row>
    <row r="707" spans="2:13" ht="38.25" customHeight="1" x14ac:dyDescent="0.25">
      <c r="B707" s="49" t="s">
        <v>825</v>
      </c>
      <c r="C707" s="51" t="s">
        <v>67</v>
      </c>
      <c r="D707" s="50">
        <v>5.6931734921352399</v>
      </c>
      <c r="E707" s="50"/>
      <c r="F707" s="50">
        <v>1.6334879552564501</v>
      </c>
      <c r="G707" s="170">
        <v>1.8748777208413601</v>
      </c>
      <c r="H707" s="170">
        <v>2.1996898784172898</v>
      </c>
      <c r="I707" s="170">
        <v>2.3806124334402599</v>
      </c>
      <c r="J707" s="170">
        <v>2.0746221329668999</v>
      </c>
      <c r="K707" s="170">
        <v>0.99732649452308297</v>
      </c>
      <c r="L707" s="170">
        <v>0.72951978604159595</v>
      </c>
      <c r="M707" s="170">
        <v>0.123771203685451</v>
      </c>
    </row>
    <row r="708" spans="2:13" ht="38.25" customHeight="1" x14ac:dyDescent="0.25">
      <c r="B708" s="49" t="s">
        <v>826</v>
      </c>
      <c r="C708" s="51" t="s">
        <v>67</v>
      </c>
      <c r="D708" s="50">
        <v>5.6796406488801301</v>
      </c>
      <c r="E708" s="50">
        <v>3.4304385354749765</v>
      </c>
      <c r="F708" s="50">
        <v>1.72797845637249</v>
      </c>
      <c r="G708" s="170">
        <v>1.6334879552564501</v>
      </c>
      <c r="H708" s="170">
        <v>1.8748777208413601</v>
      </c>
      <c r="I708" s="170">
        <v>2.1996898784172898</v>
      </c>
      <c r="J708" s="170">
        <v>2.5000422090529901</v>
      </c>
      <c r="K708" s="170">
        <v>0.82713887049870904</v>
      </c>
      <c r="L708" s="170">
        <v>1.37308681383099</v>
      </c>
      <c r="M708" s="170">
        <v>0.16956977964323</v>
      </c>
    </row>
    <row r="709" spans="2:13" ht="38.25" customHeight="1" x14ac:dyDescent="0.25">
      <c r="B709" s="49" t="s">
        <v>827</v>
      </c>
      <c r="C709" s="51" t="s">
        <v>67</v>
      </c>
      <c r="D709" s="50">
        <v>5.4235668544391</v>
      </c>
      <c r="E709" s="50"/>
      <c r="F709" s="50">
        <v>1.9389742120581801</v>
      </c>
      <c r="G709" s="170">
        <v>1.72797845637249</v>
      </c>
      <c r="H709" s="170">
        <v>1.6334879552564501</v>
      </c>
      <c r="I709" s="170">
        <v>1.8748777208413601</v>
      </c>
      <c r="J709" s="170">
        <v>2.7379581714893102</v>
      </c>
      <c r="K709" s="170">
        <v>1.06287450276103</v>
      </c>
      <c r="L709" s="170">
        <v>1.0177997801654599</v>
      </c>
      <c r="M709" s="170">
        <v>0.19507929300573401</v>
      </c>
    </row>
    <row r="710" spans="2:13" ht="38.25" customHeight="1" x14ac:dyDescent="0.25">
      <c r="B710" s="49" t="s">
        <v>828</v>
      </c>
      <c r="C710" s="51" t="s">
        <v>67</v>
      </c>
      <c r="D710" s="50">
        <v>5.2587172288953301</v>
      </c>
      <c r="E710" s="50"/>
      <c r="F710" s="50">
        <v>2.23296386500322</v>
      </c>
      <c r="G710" s="170">
        <v>1.9389742120581801</v>
      </c>
      <c r="H710" s="170">
        <v>1.72797845637249</v>
      </c>
      <c r="I710" s="170">
        <v>1.6334879552564501</v>
      </c>
      <c r="J710" s="170">
        <v>2.3806124334402599</v>
      </c>
      <c r="K710" s="170">
        <v>1.46378364748156</v>
      </c>
      <c r="L710" s="170">
        <v>0.85253622114273098</v>
      </c>
      <c r="M710" s="170">
        <v>-3.61297478059633E-2</v>
      </c>
    </row>
    <row r="711" spans="2:13" ht="38.25" customHeight="1" x14ac:dyDescent="0.25">
      <c r="B711" s="49" t="s">
        <v>829</v>
      </c>
      <c r="C711" s="51" t="s">
        <v>67</v>
      </c>
      <c r="D711" s="50">
        <v>5.1289485731725897</v>
      </c>
      <c r="E711" s="50">
        <v>2.5825923205922545</v>
      </c>
      <c r="F711" s="50">
        <v>2.0411287019761701</v>
      </c>
      <c r="G711" s="170">
        <v>2.23296386500322</v>
      </c>
      <c r="H711" s="170">
        <v>1.9389742120581801</v>
      </c>
      <c r="I711" s="170">
        <v>1.72797845637249</v>
      </c>
      <c r="J711" s="170">
        <v>2.1996898784172898</v>
      </c>
      <c r="K711" s="170">
        <v>1.6359875209176</v>
      </c>
      <c r="L711" s="170">
        <v>1.1251104188944101</v>
      </c>
      <c r="M711" s="170">
        <v>0.170574435735555</v>
      </c>
    </row>
    <row r="712" spans="2:13" ht="38.25" customHeight="1" x14ac:dyDescent="0.25">
      <c r="B712" s="49" t="s">
        <v>830</v>
      </c>
      <c r="C712" s="51" t="s">
        <v>67</v>
      </c>
      <c r="D712" s="50">
        <v>4.7619047619047601</v>
      </c>
      <c r="E712" s="50"/>
      <c r="F712" s="50">
        <v>2.2025829386831699</v>
      </c>
      <c r="G712" s="170">
        <v>2.0411287019761701</v>
      </c>
      <c r="H712" s="170">
        <v>2.23296386500322</v>
      </c>
      <c r="I712" s="170">
        <v>1.9389742120581801</v>
      </c>
      <c r="J712" s="170">
        <v>1.8748777208413601</v>
      </c>
      <c r="K712" s="170">
        <v>1.6925371625037899</v>
      </c>
      <c r="L712" s="170">
        <v>1.01932255419356</v>
      </c>
      <c r="M712" s="170">
        <v>0.50179757866788699</v>
      </c>
    </row>
    <row r="713" spans="2:13" ht="38.25" customHeight="1" x14ac:dyDescent="0.25">
      <c r="B713" s="49" t="s">
        <v>831</v>
      </c>
      <c r="C713" s="51" t="s">
        <v>67</v>
      </c>
      <c r="D713" s="50">
        <v>4.8627617216477601</v>
      </c>
      <c r="E713" s="50"/>
      <c r="F713" s="50">
        <v>2.1090824745684098</v>
      </c>
      <c r="G713" s="170">
        <v>2.2025829386831699</v>
      </c>
      <c r="H713" s="170">
        <v>2.0411287019761701</v>
      </c>
      <c r="I713" s="170">
        <v>2.23296386500322</v>
      </c>
      <c r="J713" s="170">
        <v>1.6334879552564501</v>
      </c>
      <c r="K713" s="170">
        <v>2.0746221329668999</v>
      </c>
      <c r="L713" s="170">
        <v>0.99732649452308297</v>
      </c>
      <c r="M713" s="170">
        <v>0.72951978604159595</v>
      </c>
    </row>
    <row r="714" spans="2:13" ht="38.25" customHeight="1" x14ac:dyDescent="0.25">
      <c r="B714" s="49" t="s">
        <v>832</v>
      </c>
      <c r="C714" s="51" t="s">
        <v>833</v>
      </c>
      <c r="D714" s="50">
        <v>4.4061850703122598</v>
      </c>
      <c r="E714" s="50">
        <v>6.2642179294804814</v>
      </c>
      <c r="F714" s="50">
        <v>2.07050762027515</v>
      </c>
      <c r="G714" s="170">
        <v>2.1090824745684098</v>
      </c>
      <c r="H714" s="170">
        <v>2.2025829386831699</v>
      </c>
      <c r="I714" s="170">
        <v>2.0411287019761701</v>
      </c>
      <c r="J714" s="170">
        <v>1.72797845637249</v>
      </c>
      <c r="K714" s="170">
        <v>2.5000422090529901</v>
      </c>
      <c r="L714" s="170">
        <v>0.82713887049870904</v>
      </c>
      <c r="M714" s="170">
        <v>1.37308681383099</v>
      </c>
    </row>
    <row r="715" spans="2:13" ht="38.25" customHeight="1" x14ac:dyDescent="0.25">
      <c r="B715" s="49" t="s">
        <v>834</v>
      </c>
      <c r="C715" s="51" t="s">
        <v>67</v>
      </c>
      <c r="D715" s="50">
        <v>4.1842978363278203</v>
      </c>
      <c r="E715" s="50"/>
      <c r="F715" s="50">
        <v>2.2117954212386501</v>
      </c>
      <c r="G715" s="170">
        <v>2.07050762027515</v>
      </c>
      <c r="H715" s="170">
        <v>2.1090824745684098</v>
      </c>
      <c r="I715" s="170">
        <v>2.2025829386831699</v>
      </c>
      <c r="J715" s="170">
        <v>1.9389742120581801</v>
      </c>
      <c r="K715" s="170">
        <v>2.7379581714893102</v>
      </c>
      <c r="L715" s="170">
        <v>1.06287450276103</v>
      </c>
      <c r="M715" s="170">
        <v>1.0177997801654599</v>
      </c>
    </row>
    <row r="716" spans="2:13" ht="38.25" customHeight="1" x14ac:dyDescent="0.25">
      <c r="B716" s="49" t="s">
        <v>835</v>
      </c>
      <c r="C716" s="51" t="s">
        <v>67</v>
      </c>
      <c r="D716" s="50">
        <v>4.05990388555675</v>
      </c>
      <c r="E716" s="50"/>
      <c r="F716" s="50">
        <v>2.3597114039729101</v>
      </c>
      <c r="G716" s="170">
        <v>2.2117954212386501</v>
      </c>
      <c r="H716" s="170">
        <v>2.07050762027515</v>
      </c>
      <c r="I716" s="170">
        <v>2.1090824745684098</v>
      </c>
      <c r="J716" s="170">
        <v>2.23296386500322</v>
      </c>
      <c r="K716" s="170">
        <v>2.3806124334402599</v>
      </c>
      <c r="L716" s="170">
        <v>1.46378364748156</v>
      </c>
      <c r="M716" s="170">
        <v>0.85253622114273098</v>
      </c>
    </row>
    <row r="717" spans="2:13" ht="38.25" customHeight="1" x14ac:dyDescent="0.25">
      <c r="B717" s="49" t="s">
        <v>836</v>
      </c>
      <c r="C717" s="51" t="s">
        <v>67</v>
      </c>
      <c r="D717" s="50">
        <v>3.7837998190421098</v>
      </c>
      <c r="E717" s="50">
        <v>6.8054741870238047</v>
      </c>
      <c r="F717" s="50">
        <v>2.4627439433348002</v>
      </c>
      <c r="G717" s="170">
        <v>2.3597114039729101</v>
      </c>
      <c r="H717" s="170">
        <v>2.2117954212386501</v>
      </c>
      <c r="I717" s="170">
        <v>2.07050762027515</v>
      </c>
      <c r="J717" s="170">
        <v>2.0411287019761701</v>
      </c>
      <c r="K717" s="170">
        <v>2.1996898784172898</v>
      </c>
      <c r="L717" s="170">
        <v>1.6359875209176</v>
      </c>
      <c r="M717" s="170">
        <v>1.1251104188944101</v>
      </c>
    </row>
    <row r="718" spans="2:13" ht="38.25" customHeight="1" x14ac:dyDescent="0.25">
      <c r="B718" s="49" t="s">
        <v>837</v>
      </c>
      <c r="C718" s="51" t="s">
        <v>67</v>
      </c>
      <c r="D718" s="50">
        <v>3.8572072371580202</v>
      </c>
      <c r="E718" s="50"/>
      <c r="F718" s="50">
        <v>2.8010117148075602</v>
      </c>
      <c r="G718" s="170">
        <v>2.4627439433348002</v>
      </c>
      <c r="H718" s="170">
        <v>2.3597114039729101</v>
      </c>
      <c r="I718" s="170">
        <v>2.2117954212386501</v>
      </c>
      <c r="J718" s="170">
        <v>2.2025829386831699</v>
      </c>
      <c r="K718" s="170">
        <v>1.8748777208413601</v>
      </c>
      <c r="L718" s="170">
        <v>1.6925371625037899</v>
      </c>
      <c r="M718" s="170">
        <v>1.01932255419356</v>
      </c>
    </row>
    <row r="719" spans="2:13" ht="38.25" customHeight="1" x14ac:dyDescent="0.25">
      <c r="B719" s="49" t="s">
        <v>838</v>
      </c>
      <c r="C719" s="51" t="s">
        <v>67</v>
      </c>
      <c r="D719" s="50">
        <v>4.1269045266154398</v>
      </c>
      <c r="E719" s="50"/>
      <c r="F719" s="50">
        <v>2.8715478353166799</v>
      </c>
      <c r="G719" s="170">
        <v>2.8010117148075602</v>
      </c>
      <c r="H719" s="170">
        <v>2.4627439433348002</v>
      </c>
      <c r="I719" s="170">
        <v>2.3597114039729101</v>
      </c>
      <c r="J719" s="170">
        <v>2.1090824745684098</v>
      </c>
      <c r="K719" s="170">
        <v>1.6334879552564501</v>
      </c>
      <c r="L719" s="170">
        <v>2.0746221329668999</v>
      </c>
      <c r="M719" s="170">
        <v>0.99732649452308297</v>
      </c>
    </row>
    <row r="720" spans="2:13" ht="38.25" customHeight="1" x14ac:dyDescent="0.25">
      <c r="B720" s="49" t="s">
        <v>839</v>
      </c>
      <c r="C720" s="51" t="s">
        <v>67</v>
      </c>
      <c r="D720" s="50">
        <v>3.90691528409925</v>
      </c>
      <c r="E720" s="50">
        <v>6.2789048105942724</v>
      </c>
      <c r="F720" s="50">
        <v>2.9495150866471098</v>
      </c>
      <c r="G720" s="170">
        <v>2.8715478353166799</v>
      </c>
      <c r="H720" s="170">
        <v>2.8010117148075602</v>
      </c>
      <c r="I720" s="170">
        <v>2.4627439433348002</v>
      </c>
      <c r="J720" s="170">
        <v>2.07050762027515</v>
      </c>
      <c r="K720" s="170">
        <v>1.72797845637249</v>
      </c>
      <c r="L720" s="170">
        <v>2.5000422090529901</v>
      </c>
      <c r="M720" s="170">
        <v>0.82713887049870904</v>
      </c>
    </row>
    <row r="721" spans="2:13" ht="38.25" customHeight="1" x14ac:dyDescent="0.25">
      <c r="B721" s="49" t="s">
        <v>840</v>
      </c>
      <c r="C721" s="51" t="s">
        <v>67</v>
      </c>
      <c r="D721" s="50">
        <v>3.8397719381601498</v>
      </c>
      <c r="E721" s="50"/>
      <c r="F721" s="50">
        <v>2.6991801041874401</v>
      </c>
      <c r="G721" s="170">
        <v>2.9495150866471098</v>
      </c>
      <c r="H721" s="170">
        <v>2.8715478353166799</v>
      </c>
      <c r="I721" s="170">
        <v>2.8010117148075602</v>
      </c>
      <c r="J721" s="170">
        <v>2.2117954212386501</v>
      </c>
      <c r="K721" s="170">
        <v>1.9389742120581801</v>
      </c>
      <c r="L721" s="170">
        <v>2.7379581714893102</v>
      </c>
      <c r="M721" s="170">
        <v>1.06287450276103</v>
      </c>
    </row>
    <row r="722" spans="2:13" ht="38.25" customHeight="1" x14ac:dyDescent="0.25">
      <c r="B722" s="49" t="s">
        <v>841</v>
      </c>
      <c r="C722" s="51" t="s">
        <v>67</v>
      </c>
      <c r="D722" s="50">
        <v>3.7185746556875201</v>
      </c>
      <c r="E722" s="50"/>
      <c r="F722" s="50">
        <v>2.27697219419899</v>
      </c>
      <c r="G722" s="170">
        <v>2.6991801041874401</v>
      </c>
      <c r="H722" s="170">
        <v>2.9495150866471098</v>
      </c>
      <c r="I722" s="170">
        <v>2.8715478353166799</v>
      </c>
      <c r="J722" s="170">
        <v>2.3597114039729101</v>
      </c>
      <c r="K722" s="170">
        <v>2.23296386500322</v>
      </c>
      <c r="L722" s="170">
        <v>2.3806124334402599</v>
      </c>
      <c r="M722" s="170">
        <v>1.46378364748156</v>
      </c>
    </row>
    <row r="723" spans="2:13" ht="38.25" customHeight="1" x14ac:dyDescent="0.25">
      <c r="B723" s="49" t="s">
        <v>842</v>
      </c>
      <c r="C723" s="51" t="s">
        <v>67</v>
      </c>
      <c r="D723" s="50">
        <v>3.40537951256331</v>
      </c>
      <c r="E723" s="50">
        <v>7.2286502146344755</v>
      </c>
      <c r="F723" s="50">
        <v>2.52246992860703</v>
      </c>
      <c r="G723" s="170">
        <v>2.27697219419899</v>
      </c>
      <c r="H723" s="170">
        <v>2.6991801041874401</v>
      </c>
      <c r="I723" s="170">
        <v>2.9495150866471098</v>
      </c>
      <c r="J723" s="170">
        <v>2.4627439433348002</v>
      </c>
      <c r="K723" s="170">
        <v>2.0411287019761701</v>
      </c>
      <c r="L723" s="170">
        <v>2.1996898784172898</v>
      </c>
      <c r="M723" s="170">
        <v>1.6359875209176</v>
      </c>
    </row>
    <row r="724" spans="2:13" ht="38.25" customHeight="1" x14ac:dyDescent="0.25">
      <c r="B724" s="49" t="s">
        <v>843</v>
      </c>
      <c r="C724" s="51" t="s">
        <v>67</v>
      </c>
      <c r="D724" s="50">
        <v>3.2988047808764902</v>
      </c>
      <c r="E724" s="50"/>
      <c r="F724" s="50">
        <v>2.1766010321523899</v>
      </c>
      <c r="G724" s="170">
        <v>2.52246992860703</v>
      </c>
      <c r="H724" s="170">
        <v>2.27697219419899</v>
      </c>
      <c r="I724" s="170">
        <v>2.6991801041874401</v>
      </c>
      <c r="J724" s="170">
        <v>2.8010117148075602</v>
      </c>
      <c r="K724" s="170">
        <v>2.2025829386831699</v>
      </c>
      <c r="L724" s="170">
        <v>1.8748777208413601</v>
      </c>
      <c r="M724" s="170">
        <v>1.6925371625037899</v>
      </c>
    </row>
    <row r="725" spans="2:13" ht="38.25" customHeight="1" x14ac:dyDescent="0.25">
      <c r="B725" s="49" t="s">
        <v>844</v>
      </c>
      <c r="C725" s="51" t="s">
        <v>67</v>
      </c>
      <c r="D725" s="50">
        <v>3.7818523063596299</v>
      </c>
      <c r="E725" s="50"/>
      <c r="F725" s="50">
        <v>1.9101588486313701</v>
      </c>
      <c r="G725" s="170">
        <v>2.1766010321523899</v>
      </c>
      <c r="H725" s="170">
        <v>2.52246992860703</v>
      </c>
      <c r="I725" s="170">
        <v>2.27697219419899</v>
      </c>
      <c r="J725" s="170">
        <v>2.8715478353166799</v>
      </c>
      <c r="K725" s="170">
        <v>2.1090824745684098</v>
      </c>
      <c r="L725" s="170">
        <v>1.6334879552564501</v>
      </c>
      <c r="M725" s="170">
        <v>2.0746221329668999</v>
      </c>
    </row>
    <row r="726" spans="2:13" ht="38.25" customHeight="1" x14ac:dyDescent="0.25">
      <c r="B726" s="49" t="s">
        <v>845</v>
      </c>
      <c r="C726" s="51" t="s">
        <v>846</v>
      </c>
      <c r="D726" s="50">
        <v>4.1834608368363799</v>
      </c>
      <c r="E726" s="50">
        <v>7.2286502146344755</v>
      </c>
      <c r="F726" s="50">
        <v>1.5512351381991101</v>
      </c>
      <c r="G726" s="170">
        <v>1.9101588486313701</v>
      </c>
      <c r="H726" s="170">
        <v>2.1766010321523899</v>
      </c>
      <c r="I726" s="170">
        <v>2.52246992860703</v>
      </c>
      <c r="J726" s="170">
        <v>2.9495150866471098</v>
      </c>
      <c r="K726" s="170">
        <v>2.07050762027515</v>
      </c>
      <c r="L726" s="170">
        <v>1.72797845637249</v>
      </c>
      <c r="M726" s="170">
        <v>2.5000422090529901</v>
      </c>
    </row>
    <row r="727" spans="2:13" ht="38.25" customHeight="1" x14ac:dyDescent="0.25">
      <c r="B727" s="49" t="s">
        <v>847</v>
      </c>
      <c r="C727" s="51" t="s">
        <v>67</v>
      </c>
      <c r="D727" s="50">
        <v>4.1650492416073499</v>
      </c>
      <c r="E727" s="50"/>
      <c r="F727" s="50">
        <v>1.5201352659333001</v>
      </c>
      <c r="G727" s="170">
        <v>1.5512351381991101</v>
      </c>
      <c r="H727" s="170">
        <v>1.9101588486313701</v>
      </c>
      <c r="I727" s="170">
        <v>2.1766010321523899</v>
      </c>
      <c r="J727" s="170">
        <v>2.6991801041874401</v>
      </c>
      <c r="K727" s="170">
        <v>2.2117954212386501</v>
      </c>
      <c r="L727" s="170">
        <v>1.9389742120581801</v>
      </c>
      <c r="M727" s="170">
        <v>2.7379581714893102</v>
      </c>
    </row>
    <row r="728" spans="2:13" ht="38.25" customHeight="1" x14ac:dyDescent="0.25">
      <c r="B728" s="49" t="s">
        <v>848</v>
      </c>
      <c r="C728" s="51" t="s">
        <v>67</v>
      </c>
      <c r="D728" s="50">
        <v>4.0361152480238296</v>
      </c>
      <c r="E728" s="50"/>
      <c r="F728" s="50">
        <v>1.86252274056917</v>
      </c>
      <c r="G728" s="170">
        <v>1.5201352659333001</v>
      </c>
      <c r="H728" s="170">
        <v>1.5512351381991101</v>
      </c>
      <c r="I728" s="170">
        <v>1.9101588486313701</v>
      </c>
      <c r="J728" s="170">
        <v>2.27697219419899</v>
      </c>
      <c r="K728" s="170">
        <v>2.3597114039729101</v>
      </c>
      <c r="L728" s="170">
        <v>2.23296386500322</v>
      </c>
      <c r="M728" s="170">
        <v>2.3806124334402599</v>
      </c>
    </row>
    <row r="729" spans="2:13" ht="38.25" customHeight="1" x14ac:dyDescent="0.25">
      <c r="B729" s="49" t="s">
        <v>849</v>
      </c>
      <c r="C729" s="51" t="s">
        <v>67</v>
      </c>
      <c r="D729" s="50">
        <v>4.0488780906102599</v>
      </c>
      <c r="E729" s="50">
        <v>3.9075737895652147</v>
      </c>
      <c r="F729" s="50">
        <v>1.9964397755302401</v>
      </c>
      <c r="G729" s="170">
        <v>1.86252274056917</v>
      </c>
      <c r="H729" s="170">
        <v>1.5201352659333001</v>
      </c>
      <c r="I729" s="170">
        <v>1.5512351381991101</v>
      </c>
      <c r="J729" s="170">
        <v>2.52246992860703</v>
      </c>
      <c r="K729" s="170">
        <v>2.4627439433348002</v>
      </c>
      <c r="L729" s="170">
        <v>2.0411287019761701</v>
      </c>
      <c r="M729" s="170">
        <v>2.1996898784172898</v>
      </c>
    </row>
    <row r="730" spans="2:13" ht="38.25" customHeight="1" x14ac:dyDescent="0.25">
      <c r="B730" s="49" t="s">
        <v>850</v>
      </c>
      <c r="C730" s="51" t="s">
        <v>67</v>
      </c>
      <c r="D730" s="50">
        <v>4.2204327846462499</v>
      </c>
      <c r="E730" s="50"/>
      <c r="F730" s="50">
        <v>1.7902284687663901</v>
      </c>
      <c r="G730" s="170">
        <v>1.9964397755302401</v>
      </c>
      <c r="H730" s="170">
        <v>1.86252274056917</v>
      </c>
      <c r="I730" s="170">
        <v>1.5201352659333001</v>
      </c>
      <c r="J730" s="170">
        <v>2.1766010321523899</v>
      </c>
      <c r="K730" s="170">
        <v>2.8010117148075602</v>
      </c>
      <c r="L730" s="170">
        <v>2.2025829386831699</v>
      </c>
      <c r="M730" s="170">
        <v>1.8748777208413601</v>
      </c>
    </row>
    <row r="731" spans="2:13" ht="38.25" customHeight="1" x14ac:dyDescent="0.25">
      <c r="B731" s="49" t="s">
        <v>851</v>
      </c>
      <c r="C731" s="51" t="s">
        <v>67</v>
      </c>
      <c r="D731" s="50">
        <v>4.6340496055073199</v>
      </c>
      <c r="E731" s="50"/>
      <c r="F731" s="50">
        <v>1.6484846560762401</v>
      </c>
      <c r="G731" s="170">
        <v>1.7902284687663901</v>
      </c>
      <c r="H731" s="170">
        <v>1.9964397755302401</v>
      </c>
      <c r="I731" s="170">
        <v>1.86252274056917</v>
      </c>
      <c r="J731" s="170">
        <v>1.9101588486313701</v>
      </c>
      <c r="K731" s="170">
        <v>2.8715478353166799</v>
      </c>
      <c r="L731" s="170">
        <v>2.1090824745684098</v>
      </c>
      <c r="M731" s="170">
        <v>1.6334879552564501</v>
      </c>
    </row>
    <row r="732" spans="2:13" ht="38.25" customHeight="1" x14ac:dyDescent="0.25">
      <c r="B732" s="49" t="s">
        <v>852</v>
      </c>
      <c r="C732" s="51" t="s">
        <v>67</v>
      </c>
      <c r="D732" s="50">
        <v>4.9335179663986599</v>
      </c>
      <c r="E732" s="50">
        <v>5.592771687081342</v>
      </c>
      <c r="F732" s="50">
        <v>1.8114648063934999</v>
      </c>
      <c r="G732" s="170">
        <v>1.6484846560762401</v>
      </c>
      <c r="H732" s="170">
        <v>1.7902284687663901</v>
      </c>
      <c r="I732" s="170">
        <v>1.9964397755302401</v>
      </c>
      <c r="J732" s="170">
        <v>1.5512351381991101</v>
      </c>
      <c r="K732" s="170">
        <v>2.9495150866471098</v>
      </c>
      <c r="L732" s="170">
        <v>2.07050762027515</v>
      </c>
      <c r="M732" s="170">
        <v>1.72797845637249</v>
      </c>
    </row>
    <row r="733" spans="2:13" ht="38.25" customHeight="1" x14ac:dyDescent="0.25">
      <c r="B733" s="49" t="s">
        <v>853</v>
      </c>
      <c r="C733" s="51" t="s">
        <v>67</v>
      </c>
      <c r="D733" s="50">
        <v>5.1570485294738697</v>
      </c>
      <c r="E733" s="50"/>
      <c r="F733" s="50">
        <v>1.7497798894291401</v>
      </c>
      <c r="G733" s="170">
        <v>1.8114648063934999</v>
      </c>
      <c r="H733" s="170">
        <v>1.6484846560762401</v>
      </c>
      <c r="I733" s="170">
        <v>1.7902284687663901</v>
      </c>
      <c r="J733" s="170">
        <v>1.5201352659333001</v>
      </c>
      <c r="K733" s="170">
        <v>2.6991801041874401</v>
      </c>
      <c r="L733" s="170">
        <v>2.2117954212386501</v>
      </c>
      <c r="M733" s="170">
        <v>1.9389742120581801</v>
      </c>
    </row>
    <row r="734" spans="2:13" ht="38.25" customHeight="1" x14ac:dyDescent="0.25">
      <c r="B734" s="49" t="s">
        <v>854</v>
      </c>
      <c r="C734" s="51" t="s">
        <v>67</v>
      </c>
      <c r="D734" s="50">
        <v>5.5517694420829997</v>
      </c>
      <c r="E734" s="50"/>
      <c r="F734" s="50">
        <v>1.7113045131695199</v>
      </c>
      <c r="G734" s="170">
        <v>1.7497798894291401</v>
      </c>
      <c r="H734" s="170">
        <v>1.8114648063934999</v>
      </c>
      <c r="I734" s="170">
        <v>1.6484846560762401</v>
      </c>
      <c r="J734" s="170">
        <v>1.86252274056917</v>
      </c>
      <c r="K734" s="170">
        <v>2.27697219419899</v>
      </c>
      <c r="L734" s="170">
        <v>2.3597114039729101</v>
      </c>
      <c r="M734" s="170">
        <v>2.23296386500322</v>
      </c>
    </row>
    <row r="735" spans="2:13" ht="38.25" customHeight="1" x14ac:dyDescent="0.25">
      <c r="B735" s="49" t="s">
        <v>855</v>
      </c>
      <c r="C735" s="51" t="s">
        <v>67</v>
      </c>
      <c r="D735" s="50">
        <v>6.4299451127925096</v>
      </c>
      <c r="E735" s="50">
        <v>5.5851398847078846</v>
      </c>
      <c r="F735" s="50">
        <v>1.7640429444213801</v>
      </c>
      <c r="G735" s="170">
        <v>1.7113045131695199</v>
      </c>
      <c r="H735" s="170">
        <v>1.7497798894291401</v>
      </c>
      <c r="I735" s="170">
        <v>1.8114648063934999</v>
      </c>
      <c r="J735" s="170">
        <v>1.9964397755302401</v>
      </c>
      <c r="K735" s="170">
        <v>2.52246992860703</v>
      </c>
      <c r="L735" s="170">
        <v>2.4627439433348002</v>
      </c>
      <c r="M735" s="170">
        <v>2.0411287019761701</v>
      </c>
    </row>
    <row r="736" spans="2:13" ht="38.25" customHeight="1" x14ac:dyDescent="0.25">
      <c r="B736" s="49" t="s">
        <v>856</v>
      </c>
      <c r="C736" s="51" t="s">
        <v>67</v>
      </c>
      <c r="D736" s="50">
        <v>7.0720316400661902</v>
      </c>
      <c r="E736" s="50"/>
      <c r="F736" s="50">
        <v>2.0512779818916198</v>
      </c>
      <c r="G736" s="170">
        <v>1.7640429444213801</v>
      </c>
      <c r="H736" s="170">
        <v>1.7113045131695199</v>
      </c>
      <c r="I736" s="170">
        <v>1.7497798894291401</v>
      </c>
      <c r="J736" s="170">
        <v>1.7902284687663901</v>
      </c>
      <c r="K736" s="170">
        <v>2.1766010321523899</v>
      </c>
      <c r="L736" s="170">
        <v>2.8010117148075602</v>
      </c>
      <c r="M736" s="170">
        <v>2.2025829386831699</v>
      </c>
    </row>
    <row r="737" spans="2:13" ht="38.25" customHeight="1" x14ac:dyDescent="0.25">
      <c r="B737" s="49" t="s">
        <v>857</v>
      </c>
      <c r="C737" s="51" t="s">
        <v>67</v>
      </c>
      <c r="D737" s="50">
        <v>6.6843338967371198</v>
      </c>
      <c r="E737" s="50"/>
      <c r="F737" s="50">
        <v>2.2851297401217101</v>
      </c>
      <c r="G737" s="170">
        <v>2.0512779818916198</v>
      </c>
      <c r="H737" s="170">
        <v>1.7640429444213801</v>
      </c>
      <c r="I737" s="170">
        <v>1.7113045131695199</v>
      </c>
      <c r="J737" s="170">
        <v>1.6484846560762401</v>
      </c>
      <c r="K737" s="170">
        <v>1.9101588486313701</v>
      </c>
      <c r="L737" s="170">
        <v>2.8715478353166799</v>
      </c>
      <c r="M737" s="170">
        <v>2.1090824745684098</v>
      </c>
    </row>
    <row r="738" spans="2:13" ht="38.25" customHeight="1" x14ac:dyDescent="0.25">
      <c r="B738" s="49" t="s">
        <v>858</v>
      </c>
      <c r="C738" s="51" t="s">
        <v>859</v>
      </c>
      <c r="D738" s="50">
        <v>6.7215259081880401</v>
      </c>
      <c r="E738" s="50">
        <v>5.4291788406328712</v>
      </c>
      <c r="F738" s="50">
        <v>2.4865719552504499</v>
      </c>
      <c r="G738" s="170">
        <v>2.2851297401217101</v>
      </c>
      <c r="H738" s="170">
        <v>2.0512779818916198</v>
      </c>
      <c r="I738" s="170">
        <v>1.7640429444213801</v>
      </c>
      <c r="J738" s="170">
        <v>1.8114648063934999</v>
      </c>
      <c r="K738" s="170">
        <v>1.5512351381991101</v>
      </c>
      <c r="L738" s="170">
        <v>2.9495150866471098</v>
      </c>
      <c r="M738" s="170">
        <v>2.07050762027515</v>
      </c>
    </row>
    <row r="739" spans="2:13" ht="38.25" customHeight="1" x14ac:dyDescent="0.25">
      <c r="B739" s="49" t="s">
        <v>860</v>
      </c>
      <c r="C739" s="51" t="s">
        <v>67</v>
      </c>
      <c r="D739" s="50">
        <v>6.8127863965107904</v>
      </c>
      <c r="E739" s="50"/>
      <c r="F739" s="50">
        <v>2.3348735639459299</v>
      </c>
      <c r="G739" s="170">
        <v>2.4865719552504499</v>
      </c>
      <c r="H739" s="170">
        <v>2.2851297401217101</v>
      </c>
      <c r="I739" s="170">
        <v>2.0512779818916198</v>
      </c>
      <c r="J739" s="170">
        <v>1.7497798894291401</v>
      </c>
      <c r="K739" s="170">
        <v>1.5201352659333001</v>
      </c>
      <c r="L739" s="170">
        <v>2.6991801041874401</v>
      </c>
      <c r="M739" s="170">
        <v>2.2117954212386501</v>
      </c>
    </row>
    <row r="740" spans="2:13" ht="38.25" customHeight="1" x14ac:dyDescent="0.25">
      <c r="B740" s="49" t="s">
        <v>861</v>
      </c>
      <c r="C740" s="51" t="s">
        <v>67</v>
      </c>
      <c r="D740" s="50">
        <v>10.1712995781171</v>
      </c>
      <c r="E740" s="50"/>
      <c r="F740" s="50">
        <v>1.53932699191981</v>
      </c>
      <c r="G740" s="170">
        <v>2.3348735639459299</v>
      </c>
      <c r="H740" s="170">
        <v>2.4865719552504499</v>
      </c>
      <c r="I740" s="170">
        <v>2.2851297401217101</v>
      </c>
      <c r="J740" s="170">
        <v>1.7113045131695199</v>
      </c>
      <c r="K740" s="170">
        <v>1.86252274056917</v>
      </c>
      <c r="L740" s="170">
        <v>2.27697219419899</v>
      </c>
      <c r="M740" s="170">
        <v>2.3597114039729101</v>
      </c>
    </row>
    <row r="741" spans="2:13" ht="38.25" customHeight="1" x14ac:dyDescent="0.25">
      <c r="B741" s="49" t="s">
        <v>862</v>
      </c>
      <c r="C741" s="51" t="s">
        <v>67</v>
      </c>
      <c r="D741" s="50">
        <v>16.909330659450799</v>
      </c>
      <c r="E741" s="50">
        <v>20.223860357241016</v>
      </c>
      <c r="F741" s="50">
        <v>0.32909668633681599</v>
      </c>
      <c r="G741" s="170">
        <v>1.53932699191981</v>
      </c>
      <c r="H741" s="170">
        <v>2.3348735639459299</v>
      </c>
      <c r="I741" s="170">
        <v>2.4865719552504499</v>
      </c>
      <c r="J741" s="170">
        <v>1.7640429444213801</v>
      </c>
      <c r="K741" s="170">
        <v>1.9964397755302401</v>
      </c>
      <c r="L741" s="170">
        <v>2.52246992860703</v>
      </c>
      <c r="M741" s="170">
        <v>2.4627439433348002</v>
      </c>
    </row>
    <row r="742" spans="2:13" ht="38.25" customHeight="1" x14ac:dyDescent="0.25">
      <c r="B742" s="49" t="s">
        <v>863</v>
      </c>
      <c r="C742" s="51" t="s">
        <v>67</v>
      </c>
      <c r="D742" s="50">
        <v>21.878220747930101</v>
      </c>
      <c r="E742" s="50"/>
      <c r="F742" s="50">
        <v>0.11792637021071301</v>
      </c>
      <c r="G742" s="170">
        <v>0.32909668633681599</v>
      </c>
      <c r="H742" s="170">
        <v>1.53932699191981</v>
      </c>
      <c r="I742" s="170">
        <v>2.3348735639459299</v>
      </c>
      <c r="J742" s="170">
        <v>2.0512779818916198</v>
      </c>
      <c r="K742" s="170">
        <v>1.7902284687663901</v>
      </c>
      <c r="L742" s="170">
        <v>2.1766010321523899</v>
      </c>
      <c r="M742" s="170">
        <v>2.8010117148075602</v>
      </c>
    </row>
    <row r="743" spans="2:13" ht="38.25" customHeight="1" x14ac:dyDescent="0.25">
      <c r="B743" s="49" t="s">
        <v>864</v>
      </c>
      <c r="C743" s="51" t="s">
        <v>67</v>
      </c>
      <c r="D743" s="50">
        <v>22.873755389645101</v>
      </c>
      <c r="E743" s="50"/>
      <c r="F743" s="50">
        <v>0.64573304755548699</v>
      </c>
      <c r="G743" s="170">
        <v>0.11792637021071301</v>
      </c>
      <c r="H743" s="170">
        <v>0.32909668633681599</v>
      </c>
      <c r="I743" s="170">
        <v>1.53932699191981</v>
      </c>
      <c r="J743" s="170">
        <v>2.2851297401217101</v>
      </c>
      <c r="K743" s="170">
        <v>1.6484846560762401</v>
      </c>
      <c r="L743" s="170">
        <v>1.9101588486313701</v>
      </c>
      <c r="M743" s="170">
        <v>2.8715478353166799</v>
      </c>
    </row>
    <row r="744" spans="2:13" ht="38.25" customHeight="1" x14ac:dyDescent="0.25">
      <c r="B744" s="49" t="s">
        <v>865</v>
      </c>
      <c r="C744" s="51" t="s">
        <v>67</v>
      </c>
      <c r="D744" s="50">
        <v>23.228412725130401</v>
      </c>
      <c r="E744" s="50">
        <v>18.600793277921664</v>
      </c>
      <c r="F744" s="50">
        <v>0.98608182530370603</v>
      </c>
      <c r="G744" s="170">
        <v>0.64573304755548699</v>
      </c>
      <c r="H744" s="170">
        <v>0.11792637021071301</v>
      </c>
      <c r="I744" s="170">
        <v>0.32909668633681599</v>
      </c>
      <c r="J744" s="170">
        <v>2.4865719552504499</v>
      </c>
      <c r="K744" s="170">
        <v>1.8114648063934999</v>
      </c>
      <c r="L744" s="170">
        <v>1.5512351381991101</v>
      </c>
      <c r="M744" s="170">
        <v>2.9495150866471098</v>
      </c>
    </row>
    <row r="745" spans="2:13" ht="38.25" customHeight="1" x14ac:dyDescent="0.25">
      <c r="B745" s="49" t="s">
        <v>866</v>
      </c>
      <c r="C745" s="51" t="s">
        <v>67</v>
      </c>
      <c r="D745" s="50">
        <v>23.0700744390296</v>
      </c>
      <c r="E745" s="50"/>
      <c r="F745" s="50">
        <v>1.3096453823306999</v>
      </c>
      <c r="G745" s="170">
        <v>0.98608182530370603</v>
      </c>
      <c r="H745" s="170">
        <v>0.64573304755548699</v>
      </c>
      <c r="I745" s="170">
        <v>0.11792637021071301</v>
      </c>
      <c r="J745" s="170">
        <v>2.3348735639459299</v>
      </c>
      <c r="K745" s="170">
        <v>1.7497798894291401</v>
      </c>
      <c r="L745" s="170">
        <v>1.5201352659333001</v>
      </c>
      <c r="M745" s="170">
        <v>2.6991801041874401</v>
      </c>
    </row>
    <row r="746" spans="2:13" ht="38.25" customHeight="1" x14ac:dyDescent="0.25">
      <c r="B746" s="49" t="s">
        <v>867</v>
      </c>
      <c r="C746" s="51" t="s">
        <v>67</v>
      </c>
      <c r="D746" s="50">
        <v>23.8180184377808</v>
      </c>
      <c r="E746" s="50"/>
      <c r="F746" s="50">
        <v>1.3713248610564599</v>
      </c>
      <c r="G746" s="170">
        <v>1.3096453823306999</v>
      </c>
      <c r="H746" s="170">
        <v>0.98608182530370603</v>
      </c>
      <c r="I746" s="170">
        <v>0.64573304755548699</v>
      </c>
      <c r="J746" s="170">
        <v>1.53932699191981</v>
      </c>
      <c r="K746" s="170">
        <v>1.7113045131695199</v>
      </c>
      <c r="L746" s="170">
        <v>1.86252274056917</v>
      </c>
      <c r="M746" s="170">
        <v>2.27697219419899</v>
      </c>
    </row>
    <row r="747" spans="2:13" ht="38.25" customHeight="1" x14ac:dyDescent="0.25">
      <c r="B747" s="49" t="s">
        <v>868</v>
      </c>
      <c r="C747" s="51" t="s">
        <v>67</v>
      </c>
      <c r="D747" s="50">
        <v>23.741880172783301</v>
      </c>
      <c r="E747" s="50">
        <v>19.595463718106423</v>
      </c>
      <c r="F747" s="50">
        <v>1.18206616772748</v>
      </c>
      <c r="G747" s="170">
        <v>1.3713248610564599</v>
      </c>
      <c r="H747" s="170">
        <v>1.3096453823306999</v>
      </c>
      <c r="I747" s="170">
        <v>0.98608182530370603</v>
      </c>
      <c r="J747" s="170">
        <v>0.32909668633681599</v>
      </c>
      <c r="K747" s="170">
        <v>1.7640429444213801</v>
      </c>
      <c r="L747" s="170">
        <v>1.9964397755302401</v>
      </c>
      <c r="M747" s="170">
        <v>2.52246992860703</v>
      </c>
    </row>
    <row r="748" spans="2:13" ht="38.25" customHeight="1" x14ac:dyDescent="0.25">
      <c r="B748" s="49" t="s">
        <v>869</v>
      </c>
      <c r="C748" s="51" t="s">
        <v>67</v>
      </c>
      <c r="D748" s="50">
        <v>24.426121069625101</v>
      </c>
      <c r="E748" s="50"/>
      <c r="F748" s="50">
        <v>1.17453578426796</v>
      </c>
      <c r="G748" s="170">
        <v>1.18206616772748</v>
      </c>
      <c r="H748" s="170">
        <v>1.3713248610564599</v>
      </c>
      <c r="I748" s="170">
        <v>1.3096453823306999</v>
      </c>
      <c r="J748" s="170">
        <v>0.11792637021071301</v>
      </c>
      <c r="K748" s="170">
        <v>2.0512779818916198</v>
      </c>
      <c r="L748" s="170">
        <v>1.7902284687663901</v>
      </c>
      <c r="M748" s="170">
        <v>2.1766010321523899</v>
      </c>
    </row>
    <row r="749" spans="2:13" ht="38.25" customHeight="1" x14ac:dyDescent="0.25">
      <c r="B749" s="49" t="s">
        <v>870</v>
      </c>
      <c r="C749" s="51" t="s">
        <v>67</v>
      </c>
      <c r="D749" s="50">
        <v>24.8860665410519</v>
      </c>
      <c r="E749" s="50"/>
      <c r="F749" s="50">
        <v>1.3620054947193101</v>
      </c>
      <c r="G749" s="170">
        <v>1.17453578426796</v>
      </c>
      <c r="H749" s="170">
        <v>1.18206616772748</v>
      </c>
      <c r="I749" s="170">
        <v>1.3713248610564599</v>
      </c>
      <c r="J749" s="170">
        <v>0.64573304755548699</v>
      </c>
      <c r="K749" s="170">
        <v>2.2851297401217101</v>
      </c>
      <c r="L749" s="170">
        <v>1.6484846560762401</v>
      </c>
      <c r="M749" s="170">
        <v>1.9101588486313701</v>
      </c>
    </row>
    <row r="750" spans="2:13" ht="38.25" customHeight="1" x14ac:dyDescent="0.25">
      <c r="B750" s="49" t="s">
        <v>871</v>
      </c>
      <c r="C750" s="51" t="s">
        <v>872</v>
      </c>
      <c r="D750" s="50">
        <v>25.8334792448914</v>
      </c>
      <c r="E750" s="50">
        <v>21.13674012101286</v>
      </c>
      <c r="F750" s="50">
        <v>1.39976974156009</v>
      </c>
      <c r="G750" s="170">
        <v>1.3620054947193101</v>
      </c>
      <c r="H750" s="170">
        <v>1.17453578426796</v>
      </c>
      <c r="I750" s="170">
        <v>1.18206616772748</v>
      </c>
      <c r="J750" s="170">
        <v>0.98608182530370603</v>
      </c>
      <c r="K750" s="170">
        <v>2.4865719552504499</v>
      </c>
      <c r="L750" s="170">
        <v>1.8114648063934999</v>
      </c>
      <c r="M750" s="170">
        <v>1.5512351381991101</v>
      </c>
    </row>
    <row r="751" spans="2:13" ht="38.25" customHeight="1" x14ac:dyDescent="0.25">
      <c r="B751" s="49" t="s">
        <v>873</v>
      </c>
      <c r="C751" s="51" t="s">
        <v>67</v>
      </c>
      <c r="D751" s="50">
        <v>26.957021760479599</v>
      </c>
      <c r="E751" s="50"/>
      <c r="F751" s="50">
        <v>1.6762152173745</v>
      </c>
      <c r="G751" s="170">
        <v>1.39976974156009</v>
      </c>
      <c r="H751" s="170">
        <v>1.3620054947193101</v>
      </c>
      <c r="I751" s="170">
        <v>1.17453578426796</v>
      </c>
      <c r="J751" s="170">
        <v>1.3096453823306999</v>
      </c>
      <c r="K751" s="170">
        <v>2.3348735639459299</v>
      </c>
      <c r="L751" s="170">
        <v>1.7497798894291401</v>
      </c>
      <c r="M751" s="170">
        <v>1.5201352659333001</v>
      </c>
    </row>
    <row r="752" spans="2:13" ht="38.25" customHeight="1" x14ac:dyDescent="0.25">
      <c r="B752" s="49" t="s">
        <v>874</v>
      </c>
      <c r="C752" s="51" t="s">
        <v>67</v>
      </c>
      <c r="D752" s="50">
        <v>24.262868565717099</v>
      </c>
      <c r="E752" s="50"/>
      <c r="F752" s="50">
        <v>2.6197625089591798</v>
      </c>
      <c r="G752" s="170">
        <v>1.6762152173745</v>
      </c>
      <c r="H752" s="170">
        <v>1.39976974156009</v>
      </c>
      <c r="I752" s="170">
        <v>1.3620054947193101</v>
      </c>
      <c r="J752" s="170">
        <v>1.3713248610564599</v>
      </c>
      <c r="K752" s="170">
        <v>1.53932699191981</v>
      </c>
      <c r="L752" s="170">
        <v>1.7113045131695199</v>
      </c>
      <c r="M752" s="170">
        <v>1.86252274056917</v>
      </c>
    </row>
    <row r="753" spans="2:13" ht="38.25" customHeight="1" x14ac:dyDescent="0.25">
      <c r="B753" s="49" t="s">
        <v>875</v>
      </c>
      <c r="C753" s="51" t="s">
        <v>67</v>
      </c>
      <c r="D753" s="50">
        <v>18.385450016742301</v>
      </c>
      <c r="E753" s="50">
        <v>7.7507886867819797</v>
      </c>
      <c r="F753" s="50">
        <v>4.1596948387021104</v>
      </c>
      <c r="G753" s="170">
        <v>2.6197625089591798</v>
      </c>
      <c r="H753" s="170">
        <v>1.6762152173745</v>
      </c>
      <c r="I753" s="170">
        <v>1.39976974156009</v>
      </c>
      <c r="J753" s="170">
        <v>1.18206616772748</v>
      </c>
      <c r="K753" s="170">
        <v>0.32909668633681599</v>
      </c>
      <c r="L753" s="170">
        <v>1.7640429444213801</v>
      </c>
      <c r="M753" s="170">
        <v>1.9964397755302401</v>
      </c>
    </row>
    <row r="754" spans="2:13" ht="38.25" customHeight="1" x14ac:dyDescent="0.25">
      <c r="B754" s="49" t="s">
        <v>876</v>
      </c>
      <c r="C754" s="51" t="s">
        <v>67</v>
      </c>
      <c r="D754" s="50">
        <v>14.596365469156799</v>
      </c>
      <c r="E754" s="50"/>
      <c r="F754" s="50">
        <v>4.9927065375944704</v>
      </c>
      <c r="G754" s="170">
        <v>4.1596948387021104</v>
      </c>
      <c r="H754" s="170">
        <v>2.6197625089591798</v>
      </c>
      <c r="I754" s="170">
        <v>1.6762152173745</v>
      </c>
      <c r="J754" s="170">
        <v>1.17453578426796</v>
      </c>
      <c r="K754" s="170">
        <v>0.11792637021071301</v>
      </c>
      <c r="L754" s="170">
        <v>2.0512779818916198</v>
      </c>
      <c r="M754" s="170">
        <v>1.7902284687663901</v>
      </c>
    </row>
    <row r="755" spans="2:13" ht="38.25" customHeight="1" x14ac:dyDescent="0.25">
      <c r="B755" s="49" t="s">
        <v>877</v>
      </c>
      <c r="C755" s="51" t="s">
        <v>67</v>
      </c>
      <c r="D755" s="50">
        <v>12.955434363466001</v>
      </c>
      <c r="E755" s="50"/>
      <c r="F755" s="50">
        <v>5.39145141332133</v>
      </c>
      <c r="G755" s="170">
        <v>4.9927065375944704</v>
      </c>
      <c r="H755" s="170">
        <v>4.1596948387021104</v>
      </c>
      <c r="I755" s="170">
        <v>2.6197625089591798</v>
      </c>
      <c r="J755" s="170">
        <v>1.3620054947193101</v>
      </c>
      <c r="K755" s="170">
        <v>0.64573304755548699</v>
      </c>
      <c r="L755" s="170">
        <v>2.2851297401217101</v>
      </c>
      <c r="M755" s="170">
        <v>1.6484846560762401</v>
      </c>
    </row>
    <row r="756" spans="2:13" ht="38.25" customHeight="1" x14ac:dyDescent="0.25">
      <c r="B756" s="49" t="s">
        <v>878</v>
      </c>
      <c r="C756" s="51" t="s">
        <v>67</v>
      </c>
      <c r="D756" s="50">
        <v>12.9414014478896</v>
      </c>
      <c r="E756" s="50">
        <v>5.5056836993013016</v>
      </c>
      <c r="F756" s="50">
        <v>5.3654752393854004</v>
      </c>
      <c r="G756" s="170">
        <v>5.39145141332133</v>
      </c>
      <c r="H756" s="170">
        <v>4.9927065375944704</v>
      </c>
      <c r="I756" s="170">
        <v>4.1596948387021104</v>
      </c>
      <c r="J756" s="170">
        <v>1.39976974156009</v>
      </c>
      <c r="K756" s="170">
        <v>0.98608182530370603</v>
      </c>
      <c r="L756" s="170">
        <v>2.4865719552504499</v>
      </c>
      <c r="M756" s="170">
        <v>1.8114648063934999</v>
      </c>
    </row>
    <row r="757" spans="2:13" ht="38.25" customHeight="1" x14ac:dyDescent="0.25">
      <c r="B757" s="49" t="s">
        <v>879</v>
      </c>
      <c r="C757" s="51" t="s">
        <v>67</v>
      </c>
      <c r="D757" s="50">
        <v>13.709769536625499</v>
      </c>
      <c r="E757" s="50"/>
      <c r="F757" s="50">
        <v>5.2512715548749904</v>
      </c>
      <c r="G757" s="170">
        <v>5.3654752393854004</v>
      </c>
      <c r="H757" s="170">
        <v>5.39145141332133</v>
      </c>
      <c r="I757" s="170">
        <v>4.9927065375944704</v>
      </c>
      <c r="J757" s="170">
        <v>1.6762152173745</v>
      </c>
      <c r="K757" s="170">
        <v>1.3096453823306999</v>
      </c>
      <c r="L757" s="170">
        <v>2.3348735639459299</v>
      </c>
      <c r="M757" s="170">
        <v>1.7497798894291401</v>
      </c>
    </row>
    <row r="758" spans="2:13" ht="38.25" customHeight="1" x14ac:dyDescent="0.25">
      <c r="B758" s="49" t="s">
        <v>880</v>
      </c>
      <c r="C758" s="51" t="s">
        <v>67</v>
      </c>
      <c r="D758" s="50">
        <v>13.1379758948058</v>
      </c>
      <c r="E758" s="50"/>
      <c r="F758" s="50">
        <v>5.3903488550791501</v>
      </c>
      <c r="G758" s="170">
        <v>5.2512715548749904</v>
      </c>
      <c r="H758" s="170">
        <v>5.3654752393854004</v>
      </c>
      <c r="I758" s="170">
        <v>5.39145141332133</v>
      </c>
      <c r="J758" s="170">
        <v>2.6197625089591798</v>
      </c>
      <c r="K758" s="170">
        <v>1.3713248610564599</v>
      </c>
      <c r="L758" s="170">
        <v>1.53932699191981</v>
      </c>
      <c r="M758" s="170">
        <v>1.7113045131695199</v>
      </c>
    </row>
    <row r="759" spans="2:13" ht="38.25" customHeight="1" x14ac:dyDescent="0.25">
      <c r="B759" s="49" t="s">
        <v>881</v>
      </c>
      <c r="C759" s="51" t="s">
        <v>67</v>
      </c>
      <c r="D759" s="50">
        <v>12.9873798205035</v>
      </c>
      <c r="E759" s="50">
        <v>6.7371724415753631</v>
      </c>
      <c r="F759" s="50">
        <v>6.2218689033288799</v>
      </c>
      <c r="G759" s="170">
        <v>5.3903488550791501</v>
      </c>
      <c r="H759" s="170">
        <v>5.2512715548749904</v>
      </c>
      <c r="I759" s="170">
        <v>5.3654752393854004</v>
      </c>
      <c r="J759" s="170">
        <v>4.1596948387021104</v>
      </c>
      <c r="K759" s="170">
        <v>1.18206616772748</v>
      </c>
      <c r="L759" s="170">
        <v>0.32909668633681599</v>
      </c>
      <c r="M759" s="170">
        <v>1.7640429444213801</v>
      </c>
    </row>
    <row r="760" spans="2:13" ht="38.25" customHeight="1" x14ac:dyDescent="0.25">
      <c r="B760" s="49" t="s">
        <v>882</v>
      </c>
      <c r="C760" s="51" t="s">
        <v>67</v>
      </c>
      <c r="D760" s="50">
        <v>12.6783693449482</v>
      </c>
      <c r="E760" s="50"/>
      <c r="F760" s="50">
        <v>6.8090028398064701</v>
      </c>
      <c r="G760" s="170">
        <v>6.2218689033288799</v>
      </c>
      <c r="H760" s="170">
        <v>5.3903488550791501</v>
      </c>
      <c r="I760" s="170">
        <v>5.2512715548749904</v>
      </c>
      <c r="J760" s="170">
        <v>4.9927065375944704</v>
      </c>
      <c r="K760" s="170">
        <v>1.17453578426796</v>
      </c>
      <c r="L760" s="170">
        <v>0.11792637021071301</v>
      </c>
      <c r="M760" s="170">
        <v>2.0512779818916198</v>
      </c>
    </row>
    <row r="761" spans="2:13" ht="38.25" customHeight="1" x14ac:dyDescent="0.25">
      <c r="B761" s="49" t="s">
        <v>883</v>
      </c>
      <c r="C761" s="51" t="s">
        <v>67</v>
      </c>
      <c r="D761" s="50">
        <v>12.5200340382878</v>
      </c>
      <c r="E761" s="50"/>
      <c r="F761" s="50">
        <v>7.0364028655451296</v>
      </c>
      <c r="G761" s="170">
        <v>6.8090028398064701</v>
      </c>
      <c r="H761" s="170">
        <v>6.2218689033288799</v>
      </c>
      <c r="I761" s="170">
        <v>5.3903488550791501</v>
      </c>
      <c r="J761" s="170">
        <v>5.39145141332133</v>
      </c>
      <c r="K761" s="170">
        <v>1.3620054947193101</v>
      </c>
      <c r="L761" s="170">
        <v>0.64573304755548699</v>
      </c>
      <c r="M761" s="170">
        <v>2.2851297401217101</v>
      </c>
    </row>
    <row r="762" spans="2:13" ht="38.25" customHeight="1" x14ac:dyDescent="0.25">
      <c r="B762" s="49" t="s">
        <v>884</v>
      </c>
      <c r="C762" s="51" t="s">
        <v>885</v>
      </c>
      <c r="D762" s="50">
        <v>11.9821273043048</v>
      </c>
      <c r="E762" s="50">
        <v>8.0632164071750285</v>
      </c>
      <c r="F762" s="50">
        <v>7.47987246828911</v>
      </c>
      <c r="G762" s="170">
        <v>7.0364028655451296</v>
      </c>
      <c r="H762" s="170">
        <v>6.8090028398064701</v>
      </c>
      <c r="I762" s="170">
        <v>6.2218689033288799</v>
      </c>
      <c r="J762" s="170">
        <v>5.3654752393854004</v>
      </c>
      <c r="K762" s="170">
        <v>1.39976974156009</v>
      </c>
      <c r="L762" s="170">
        <v>0.98608182530370603</v>
      </c>
      <c r="M762" s="170">
        <v>2.4865719552504499</v>
      </c>
    </row>
    <row r="763" spans="2:13" ht="38.25" customHeight="1" x14ac:dyDescent="0.25">
      <c r="B763" s="49" t="s">
        <v>886</v>
      </c>
      <c r="C763" s="51" t="s">
        <v>67</v>
      </c>
      <c r="D763" s="50">
        <v>11.002091613697701</v>
      </c>
      <c r="E763" s="50"/>
      <c r="F763" s="50">
        <v>7.8710638977392797</v>
      </c>
      <c r="G763" s="170">
        <v>7.47987246828911</v>
      </c>
      <c r="H763" s="170">
        <v>7.0364028655451296</v>
      </c>
      <c r="I763" s="170">
        <v>6.8090028398064701</v>
      </c>
      <c r="J763" s="170">
        <v>5.2512715548749904</v>
      </c>
      <c r="K763" s="170">
        <v>1.6762152173745</v>
      </c>
      <c r="L763" s="170">
        <v>1.3096453823306999</v>
      </c>
      <c r="M763" s="170">
        <v>2.3348735639459299</v>
      </c>
    </row>
    <row r="764" spans="2:13" x14ac:dyDescent="0.25">
      <c r="B764" s="68">
        <v>44620</v>
      </c>
      <c r="C764" s="51" t="s">
        <v>67</v>
      </c>
      <c r="D764" s="50">
        <v>9.4994887602814497</v>
      </c>
      <c r="E764" s="50"/>
      <c r="F764" s="50">
        <v>8.5424555548424408</v>
      </c>
      <c r="G764" s="170">
        <v>7.8710638977392797</v>
      </c>
      <c r="H764" s="170">
        <v>7.47987246828911</v>
      </c>
      <c r="I764" s="170">
        <v>7.0364028655451296</v>
      </c>
      <c r="J764" s="170">
        <v>5.3903488550791501</v>
      </c>
      <c r="K764" s="170">
        <v>2.6197625089591798</v>
      </c>
      <c r="L764" s="170">
        <v>1.3713248610564599</v>
      </c>
      <c r="M764" s="170">
        <v>1.53932699191981</v>
      </c>
    </row>
    <row r="765" spans="2:13" x14ac:dyDescent="0.25">
      <c r="B765" s="68">
        <v>44651</v>
      </c>
      <c r="C765" s="76"/>
      <c r="D765" s="50">
        <v>7.6258291647191099</v>
      </c>
      <c r="E765" s="66">
        <v>8.0632164071750285</v>
      </c>
      <c r="F765" s="50">
        <v>8.2586293408823703</v>
      </c>
      <c r="G765" s="170">
        <v>8.5424555548424408</v>
      </c>
      <c r="H765" s="170">
        <v>7.8710638977392797</v>
      </c>
      <c r="I765" s="170">
        <v>7.47987246828911</v>
      </c>
      <c r="J765" s="170">
        <v>6.2218689033288799</v>
      </c>
      <c r="K765" s="170">
        <v>4.1596948387021104</v>
      </c>
      <c r="L765" s="170">
        <v>1.18206616772748</v>
      </c>
      <c r="M765" s="170">
        <v>0.32909668633681599</v>
      </c>
    </row>
    <row r="766" spans="2:13" x14ac:dyDescent="0.25">
      <c r="B766" s="68">
        <v>44681</v>
      </c>
      <c r="C766" s="76"/>
      <c r="D766" s="50">
        <v>6.0263386013801004</v>
      </c>
      <c r="E766" s="76"/>
      <c r="F766" s="50">
        <v>8.5815115436765108</v>
      </c>
      <c r="G766" s="170">
        <v>8.2586293408823703</v>
      </c>
      <c r="H766" s="170">
        <v>8.5424555548424408</v>
      </c>
      <c r="I766" s="170">
        <v>7.8710638977392797</v>
      </c>
      <c r="J766" s="170">
        <v>6.8090028398064701</v>
      </c>
      <c r="K766" s="170">
        <v>4.9927065375944704</v>
      </c>
      <c r="L766" s="170">
        <v>1.17453578426796</v>
      </c>
      <c r="M766" s="170">
        <v>0.11792637021071301</v>
      </c>
    </row>
    <row r="767" spans="2:13" x14ac:dyDescent="0.25">
      <c r="B767" s="68">
        <v>44712</v>
      </c>
      <c r="C767" s="76"/>
      <c r="D767" s="50">
        <v>5.6089657430804403</v>
      </c>
      <c r="E767" s="76"/>
      <c r="F767" s="50">
        <v>9.0597579647841506</v>
      </c>
      <c r="G767" s="170">
        <v>8.5815115436765108</v>
      </c>
      <c r="H767" s="170">
        <v>8.2586293408823703</v>
      </c>
      <c r="I767" s="170">
        <v>8.5424555548424408</v>
      </c>
      <c r="J767" s="170">
        <v>7.0364028655451296</v>
      </c>
      <c r="K767" s="170">
        <v>5.39145141332133</v>
      </c>
      <c r="L767" s="170">
        <v>1.3620054947193101</v>
      </c>
      <c r="M767" s="170">
        <v>0.64573304755548699</v>
      </c>
    </row>
    <row r="768" spans="2:13" x14ac:dyDescent="0.25">
      <c r="B768" s="68">
        <v>44742</v>
      </c>
      <c r="C768" s="76"/>
      <c r="D768" s="50">
        <v>4.9521471916489199</v>
      </c>
      <c r="E768" s="66">
        <v>7.1475159901513656</v>
      </c>
      <c r="F768" s="50">
        <v>8.5248147456255108</v>
      </c>
      <c r="G768" s="170">
        <v>9.0597579647841506</v>
      </c>
      <c r="H768" s="170">
        <v>8.5815115436765108</v>
      </c>
      <c r="I768" s="170">
        <v>8.2586293408823703</v>
      </c>
      <c r="J768" s="170">
        <v>7.47987246828911</v>
      </c>
      <c r="K768" s="170">
        <v>5.3654752393854004</v>
      </c>
      <c r="L768" s="170">
        <v>1.39976974156009</v>
      </c>
      <c r="M768" s="170">
        <v>0.98608182530370603</v>
      </c>
    </row>
    <row r="769" spans="2:13" x14ac:dyDescent="0.25">
      <c r="B769" s="68">
        <v>44773</v>
      </c>
      <c r="C769" s="76"/>
      <c r="D769" s="50">
        <v>3.8247222288881999</v>
      </c>
      <c r="E769" s="76"/>
      <c r="F769" s="50">
        <v>8.2626925031162308</v>
      </c>
      <c r="G769" s="170">
        <v>8.5248147456255108</v>
      </c>
      <c r="H769" s="170">
        <v>9.0597579647841506</v>
      </c>
      <c r="I769" s="170">
        <v>8.5815115436765108</v>
      </c>
      <c r="J769" s="170">
        <v>7.8710638977392797</v>
      </c>
      <c r="K769" s="170">
        <v>5.2512715548749904</v>
      </c>
      <c r="L769" s="170">
        <v>1.6762152173745</v>
      </c>
      <c r="M769" s="170">
        <v>1.3096453823306999</v>
      </c>
    </row>
    <row r="770" spans="2:13" x14ac:dyDescent="0.25">
      <c r="B770" s="68">
        <v>44804</v>
      </c>
      <c r="C770" s="76"/>
      <c r="D770" s="50">
        <v>2.5636867484820498</v>
      </c>
      <c r="E770" s="76"/>
      <c r="F770" s="50">
        <v>8.2016696438336094</v>
      </c>
      <c r="G770" s="170">
        <v>8.2626925031162308</v>
      </c>
      <c r="H770" s="170">
        <v>8.5248147456255108</v>
      </c>
      <c r="I770" s="170">
        <v>9.0597579647841506</v>
      </c>
      <c r="J770" s="170">
        <v>8.5424555548424408</v>
      </c>
      <c r="K770" s="170">
        <v>5.3903488550791501</v>
      </c>
      <c r="L770" s="170">
        <v>2.6197625089591798</v>
      </c>
      <c r="M770" s="170">
        <v>1.3713248610564599</v>
      </c>
    </row>
    <row r="771" spans="2:13" x14ac:dyDescent="0.25">
      <c r="G771" s="170">
        <v>8.2016696438336094</v>
      </c>
      <c r="H771" s="170">
        <v>8.2626925031162308</v>
      </c>
      <c r="I771" s="170">
        <v>8.5248147456255108</v>
      </c>
      <c r="J771" s="170">
        <v>8.2586293408823703</v>
      </c>
      <c r="K771" s="170">
        <v>6.2218689033288799</v>
      </c>
      <c r="L771" s="170">
        <v>4.1596948387021104</v>
      </c>
      <c r="M771" s="170">
        <v>1.18206616772748</v>
      </c>
    </row>
    <row r="772" spans="2:13" x14ac:dyDescent="0.25">
      <c r="G772" s="157"/>
      <c r="H772" s="170">
        <v>8.2016696438336094</v>
      </c>
      <c r="I772" s="170">
        <v>8.2626925031162308</v>
      </c>
      <c r="J772" s="170">
        <v>8.5815115436765108</v>
      </c>
      <c r="K772" s="170">
        <v>6.8090028398064701</v>
      </c>
      <c r="L772" s="170">
        <v>4.9927065375944704</v>
      </c>
      <c r="M772" s="170">
        <v>1.17453578426796</v>
      </c>
    </row>
    <row r="773" spans="2:13" x14ac:dyDescent="0.25">
      <c r="G773" s="157"/>
      <c r="H773" s="157"/>
      <c r="I773" s="170">
        <v>8.2016696438336094</v>
      </c>
      <c r="J773" s="170">
        <v>9.0597579647841506</v>
      </c>
      <c r="K773" s="170">
        <v>7.0364028655451296</v>
      </c>
      <c r="L773" s="170">
        <v>5.39145141332133</v>
      </c>
      <c r="M773" s="170">
        <v>1.3620054947193101</v>
      </c>
    </row>
    <row r="774" spans="2:13" x14ac:dyDescent="0.25">
      <c r="G774" s="157"/>
      <c r="H774" s="157"/>
      <c r="I774" s="157"/>
      <c r="J774" s="170">
        <v>8.5248147456255108</v>
      </c>
      <c r="K774" s="170">
        <v>7.47987246828911</v>
      </c>
      <c r="L774" s="170">
        <v>5.3654752393854004</v>
      </c>
      <c r="M774" s="170">
        <v>1.39976974156009</v>
      </c>
    </row>
    <row r="775" spans="2:13" x14ac:dyDescent="0.25">
      <c r="G775" s="157"/>
      <c r="H775" s="157"/>
      <c r="I775" s="157"/>
      <c r="J775" s="170">
        <v>8.2626925031162308</v>
      </c>
      <c r="K775" s="170">
        <v>7.8710638977392797</v>
      </c>
      <c r="L775" s="170">
        <v>5.2512715548749904</v>
      </c>
      <c r="M775" s="170">
        <v>1.6762152173745</v>
      </c>
    </row>
    <row r="776" spans="2:13" x14ac:dyDescent="0.25">
      <c r="G776" s="157"/>
      <c r="H776" s="157"/>
      <c r="I776" s="157"/>
      <c r="J776" s="170">
        <v>8.2016696438336094</v>
      </c>
      <c r="K776" s="170">
        <v>8.5424555548424408</v>
      </c>
      <c r="L776" s="170">
        <v>5.3903488550791501</v>
      </c>
      <c r="M776" s="170">
        <v>2.6197625089591798</v>
      </c>
    </row>
    <row r="777" spans="2:13" x14ac:dyDescent="0.25">
      <c r="G777" s="157"/>
      <c r="H777" s="157"/>
      <c r="I777" s="157"/>
      <c r="J777" s="157"/>
      <c r="K777" s="170">
        <v>8.2586293408823703</v>
      </c>
      <c r="L777" s="170">
        <v>6.2218689033288799</v>
      </c>
      <c r="M777" s="170">
        <v>4.1596948387021104</v>
      </c>
    </row>
    <row r="778" spans="2:13" x14ac:dyDescent="0.25">
      <c r="G778" s="157"/>
      <c r="H778" s="157"/>
      <c r="I778" s="157"/>
      <c r="J778" s="157"/>
      <c r="K778" s="170">
        <v>8.5815115436765108</v>
      </c>
      <c r="L778" s="170">
        <v>6.8090028398064701</v>
      </c>
      <c r="M778" s="170">
        <v>4.9927065375944704</v>
      </c>
    </row>
    <row r="779" spans="2:13" x14ac:dyDescent="0.25">
      <c r="G779" s="157"/>
      <c r="H779" s="157"/>
      <c r="I779" s="157"/>
      <c r="J779" s="157"/>
      <c r="K779" s="170">
        <v>9.0597579647841506</v>
      </c>
      <c r="L779" s="170">
        <v>7.0364028655451296</v>
      </c>
      <c r="M779" s="170">
        <v>5.39145141332133</v>
      </c>
    </row>
    <row r="780" spans="2:13" x14ac:dyDescent="0.25">
      <c r="G780" s="157"/>
      <c r="H780" s="157"/>
      <c r="I780" s="157"/>
      <c r="J780" s="157"/>
      <c r="K780" s="170">
        <v>8.5248147456255108</v>
      </c>
      <c r="L780" s="170">
        <v>7.47987246828911</v>
      </c>
      <c r="M780" s="170">
        <v>5.3654752393854004</v>
      </c>
    </row>
    <row r="781" spans="2:13" x14ac:dyDescent="0.25">
      <c r="G781" s="157"/>
      <c r="H781" s="157"/>
      <c r="I781" s="157"/>
      <c r="J781" s="157"/>
      <c r="K781" s="170">
        <v>8.2626925031162308</v>
      </c>
      <c r="L781" s="170">
        <v>7.8710638977392797</v>
      </c>
      <c r="M781" s="170">
        <v>5.2512715548749904</v>
      </c>
    </row>
    <row r="782" spans="2:13" x14ac:dyDescent="0.25">
      <c r="G782" s="157"/>
      <c r="H782" s="157"/>
      <c r="I782" s="157"/>
      <c r="J782" s="157"/>
      <c r="K782" s="170">
        <v>8.2016696438336094</v>
      </c>
      <c r="L782" s="170">
        <v>8.5424555548424408</v>
      </c>
      <c r="M782" s="170">
        <v>5.3903488550791501</v>
      </c>
    </row>
    <row r="783" spans="2:13" x14ac:dyDescent="0.25">
      <c r="G783" s="157"/>
      <c r="H783" s="157"/>
      <c r="I783" s="157"/>
      <c r="J783" s="157"/>
      <c r="K783" s="157"/>
      <c r="L783" s="170">
        <v>8.2586293408823703</v>
      </c>
      <c r="M783" s="170">
        <v>6.2218689033288799</v>
      </c>
    </row>
    <row r="784" spans="2:13" x14ac:dyDescent="0.25">
      <c r="G784" s="157"/>
      <c r="H784" s="157"/>
      <c r="I784" s="157"/>
      <c r="J784" s="157"/>
      <c r="K784" s="157"/>
      <c r="L784" s="170">
        <v>8.5815115436765108</v>
      </c>
      <c r="M784" s="170">
        <v>6.8090028398064701</v>
      </c>
    </row>
    <row r="785" spans="7:13" x14ac:dyDescent="0.25">
      <c r="G785" s="157"/>
      <c r="H785" s="157"/>
      <c r="I785" s="157"/>
      <c r="J785" s="157"/>
      <c r="K785" s="157"/>
      <c r="L785" s="170">
        <v>9.0597579647841506</v>
      </c>
      <c r="M785" s="170">
        <v>7.0364028655451296</v>
      </c>
    </row>
    <row r="786" spans="7:13" x14ac:dyDescent="0.25">
      <c r="G786" s="157"/>
      <c r="H786" s="157"/>
      <c r="I786" s="157"/>
      <c r="J786" s="157"/>
      <c r="K786" s="157"/>
      <c r="L786" s="170">
        <v>8.5248147456255108</v>
      </c>
      <c r="M786" s="170">
        <v>7.47987246828911</v>
      </c>
    </row>
    <row r="787" spans="7:13" x14ac:dyDescent="0.25">
      <c r="G787" s="157"/>
      <c r="H787" s="157"/>
      <c r="I787" s="157"/>
      <c r="J787" s="157"/>
      <c r="K787" s="157"/>
      <c r="L787" s="170">
        <v>8.2626925031162308</v>
      </c>
      <c r="M787" s="170">
        <v>7.8710638977392797</v>
      </c>
    </row>
    <row r="788" spans="7:13" x14ac:dyDescent="0.25">
      <c r="G788" s="157"/>
      <c r="H788" s="157"/>
      <c r="I788" s="157"/>
      <c r="J788" s="157"/>
      <c r="K788" s="157"/>
      <c r="L788" s="170">
        <v>8.2016696438336094</v>
      </c>
      <c r="M788" s="170">
        <v>8.5424555548424408</v>
      </c>
    </row>
    <row r="789" spans="7:13" x14ac:dyDescent="0.25">
      <c r="G789" s="157"/>
      <c r="H789" s="157"/>
      <c r="I789" s="157"/>
      <c r="J789" s="157"/>
      <c r="K789" s="157"/>
      <c r="L789" s="157"/>
      <c r="M789" s="170">
        <v>8.2586293408823703</v>
      </c>
    </row>
    <row r="790" spans="7:13" x14ac:dyDescent="0.25">
      <c r="G790" s="157"/>
      <c r="H790" s="157"/>
      <c r="I790" s="157"/>
      <c r="J790" s="157"/>
      <c r="K790" s="157"/>
      <c r="L790" s="157"/>
      <c r="M790" s="170">
        <v>8.5815115436765108</v>
      </c>
    </row>
    <row r="791" spans="7:13" x14ac:dyDescent="0.25">
      <c r="G791" s="157"/>
      <c r="H791" s="157"/>
      <c r="I791" s="157"/>
      <c r="J791" s="157"/>
      <c r="K791" s="157"/>
      <c r="L791" s="157"/>
      <c r="M791" s="170">
        <v>9.0597579647841506</v>
      </c>
    </row>
    <row r="792" spans="7:13" x14ac:dyDescent="0.25">
      <c r="G792" s="157"/>
      <c r="H792" s="157"/>
      <c r="I792" s="157"/>
      <c r="J792" s="157"/>
      <c r="K792" s="157"/>
      <c r="L792" s="157"/>
      <c r="M792" s="170">
        <v>8.5248147456255108</v>
      </c>
    </row>
    <row r="793" spans="7:13" x14ac:dyDescent="0.25">
      <c r="G793" s="157"/>
      <c r="H793" s="157"/>
      <c r="I793" s="157"/>
      <c r="J793" s="157"/>
      <c r="K793" s="157"/>
      <c r="L793" s="157"/>
      <c r="M793" s="170">
        <v>8.2626925031162308</v>
      </c>
    </row>
    <row r="794" spans="7:13" x14ac:dyDescent="0.25">
      <c r="G794" s="157"/>
      <c r="H794" s="157"/>
      <c r="I794" s="157"/>
      <c r="J794" s="157"/>
      <c r="K794" s="157"/>
      <c r="L794" s="157"/>
      <c r="M794" s="170">
        <v>8.2016696438336094</v>
      </c>
    </row>
  </sheetData>
  <mergeCells count="1">
    <mergeCell ref="B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F543F-10C0-4022-BAA4-3003BAC9C438}">
  <dimension ref="A1:G25"/>
  <sheetViews>
    <sheetView workbookViewId="0">
      <selection activeCell="A2" sqref="A2"/>
    </sheetView>
  </sheetViews>
  <sheetFormatPr defaultRowHeight="15" x14ac:dyDescent="0.25"/>
  <cols>
    <col min="3" max="3" width="15.7109375" customWidth="1"/>
    <col min="4" max="4" width="11" customWidth="1"/>
    <col min="7" max="7" width="15.140625" customWidth="1"/>
  </cols>
  <sheetData>
    <row r="1" spans="1:7" x14ac:dyDescent="0.25">
      <c r="A1" t="s">
        <v>1416</v>
      </c>
    </row>
    <row r="3" spans="1:7" x14ac:dyDescent="0.25">
      <c r="C3" s="199" t="s">
        <v>58</v>
      </c>
      <c r="D3" s="199"/>
      <c r="E3" s="199"/>
      <c r="F3" s="199"/>
      <c r="G3" s="199"/>
    </row>
    <row r="4" spans="1:7" x14ac:dyDescent="0.25">
      <c r="D4" s="198" t="s">
        <v>45</v>
      </c>
      <c r="E4" s="198" t="s">
        <v>1395</v>
      </c>
      <c r="F4" s="198" t="s">
        <v>1396</v>
      </c>
      <c r="G4" s="198" t="s">
        <v>57</v>
      </c>
    </row>
    <row r="5" spans="1:7" ht="15" customHeight="1" x14ac:dyDescent="0.25">
      <c r="C5" s="41" t="s">
        <v>37</v>
      </c>
      <c r="D5" s="198"/>
      <c r="E5" s="198"/>
      <c r="F5" s="198"/>
      <c r="G5" s="198"/>
    </row>
    <row r="6" spans="1:7" x14ac:dyDescent="0.25">
      <c r="C6" s="42" t="s">
        <v>46</v>
      </c>
      <c r="D6" s="43">
        <v>0.22299999999999998</v>
      </c>
      <c r="E6" s="43">
        <v>0.17600000000000002</v>
      </c>
      <c r="F6" s="43">
        <v>1E-3</v>
      </c>
      <c r="G6" s="44">
        <f>F6/D6</f>
        <v>4.4843049327354268E-3</v>
      </c>
    </row>
    <row r="7" spans="1:7" x14ac:dyDescent="0.25">
      <c r="C7" s="42" t="s">
        <v>38</v>
      </c>
      <c r="D7" s="43">
        <v>0.16400000000000001</v>
      </c>
      <c r="E7" s="43">
        <v>0.21299999999999999</v>
      </c>
      <c r="F7" s="43">
        <v>7.0000000000000001E-3</v>
      </c>
      <c r="G7" s="44">
        <f t="shared" ref="G7:G25" si="0">F7/D7</f>
        <v>4.2682926829268289E-2</v>
      </c>
    </row>
    <row r="8" spans="1:7" x14ac:dyDescent="0.25">
      <c r="C8" s="42" t="s">
        <v>39</v>
      </c>
      <c r="D8" s="43">
        <v>0.13500000000000001</v>
      </c>
      <c r="E8" s="43">
        <v>0.16900000000000001</v>
      </c>
      <c r="F8" s="43">
        <v>1.7999999999999999E-2</v>
      </c>
      <c r="G8" s="44">
        <f t="shared" si="0"/>
        <v>0.1333333333333333</v>
      </c>
    </row>
    <row r="9" spans="1:7" x14ac:dyDescent="0.25">
      <c r="C9" s="42" t="s">
        <v>40</v>
      </c>
      <c r="D9" s="43">
        <v>0.123</v>
      </c>
      <c r="E9" s="43">
        <v>0.14299999999999999</v>
      </c>
      <c r="F9" s="43">
        <v>4.1000000000000002E-2</v>
      </c>
      <c r="G9" s="44">
        <f t="shared" si="0"/>
        <v>0.33333333333333337</v>
      </c>
    </row>
    <row r="10" spans="1:7" x14ac:dyDescent="0.25">
      <c r="C10" s="42" t="s">
        <v>41</v>
      </c>
      <c r="D10" s="43">
        <v>0.192</v>
      </c>
      <c r="E10" s="43">
        <v>0.183</v>
      </c>
      <c r="F10" s="43">
        <v>0.18099999999999999</v>
      </c>
      <c r="G10" s="44">
        <f t="shared" si="0"/>
        <v>0.94270833333333326</v>
      </c>
    </row>
    <row r="11" spans="1:7" x14ac:dyDescent="0.25">
      <c r="C11" s="42" t="s">
        <v>42</v>
      </c>
      <c r="D11" s="43">
        <v>9.6000000000000002E-2</v>
      </c>
      <c r="E11" s="43">
        <v>6.7000000000000004E-2</v>
      </c>
      <c r="F11" s="43">
        <v>0.22600000000000001</v>
      </c>
      <c r="G11" s="44">
        <f t="shared" si="0"/>
        <v>2.3541666666666665</v>
      </c>
    </row>
    <row r="12" spans="1:7" x14ac:dyDescent="0.25">
      <c r="C12" s="42" t="s">
        <v>43</v>
      </c>
      <c r="D12" s="43">
        <v>4.9000000000000002E-2</v>
      </c>
      <c r="E12" s="43">
        <v>3.3000000000000002E-2</v>
      </c>
      <c r="F12" s="43">
        <v>0.26</v>
      </c>
      <c r="G12" s="44">
        <f t="shared" si="0"/>
        <v>5.3061224489795915</v>
      </c>
    </row>
    <row r="13" spans="1:7" x14ac:dyDescent="0.25">
      <c r="C13" s="42" t="s">
        <v>44</v>
      </c>
      <c r="D13" s="43">
        <v>0.02</v>
      </c>
      <c r="E13" s="43">
        <v>1.6E-2</v>
      </c>
      <c r="F13" s="43">
        <v>0.26500000000000001</v>
      </c>
      <c r="G13" s="44">
        <f t="shared" si="0"/>
        <v>13.25</v>
      </c>
    </row>
    <row r="14" spans="1:7" x14ac:dyDescent="0.25">
      <c r="C14" s="41"/>
      <c r="D14" s="43"/>
      <c r="E14" s="43"/>
      <c r="F14" s="43"/>
      <c r="G14" s="44"/>
    </row>
    <row r="15" spans="1:7" x14ac:dyDescent="0.25">
      <c r="C15" s="41" t="s">
        <v>47</v>
      </c>
      <c r="D15" s="43"/>
      <c r="E15" s="43"/>
      <c r="F15" s="43"/>
      <c r="G15" s="44"/>
    </row>
    <row r="16" spans="1:7" x14ac:dyDescent="0.25">
      <c r="C16" s="41" t="s">
        <v>48</v>
      </c>
      <c r="D16" s="43">
        <v>0.49249999999999999</v>
      </c>
      <c r="E16" s="43">
        <v>0.46289999999999998</v>
      </c>
      <c r="F16" s="43">
        <v>0.55200000000000005</v>
      </c>
      <c r="G16" s="44">
        <f t="shared" si="0"/>
        <v>1.1208121827411168</v>
      </c>
    </row>
    <row r="17" spans="3:7" x14ac:dyDescent="0.25">
      <c r="C17" s="41" t="s">
        <v>49</v>
      </c>
      <c r="D17" s="43">
        <v>0.50749999999999995</v>
      </c>
      <c r="E17" s="43">
        <v>0.53100000000000003</v>
      </c>
      <c r="F17" s="43">
        <v>0.44800000000000001</v>
      </c>
      <c r="G17" s="44">
        <f t="shared" si="0"/>
        <v>0.88275862068965527</v>
      </c>
    </row>
    <row r="18" spans="3:7" x14ac:dyDescent="0.25">
      <c r="C18" s="41"/>
      <c r="D18" s="43"/>
      <c r="E18" s="43"/>
      <c r="F18" s="43"/>
      <c r="G18" s="44"/>
    </row>
    <row r="19" spans="3:7" x14ac:dyDescent="0.25">
      <c r="C19" s="41" t="s">
        <v>50</v>
      </c>
      <c r="D19" s="43"/>
      <c r="E19" s="43"/>
      <c r="F19" s="43"/>
      <c r="G19" s="44"/>
    </row>
    <row r="20" spans="3:7" x14ac:dyDescent="0.25">
      <c r="C20" s="41" t="s">
        <v>51</v>
      </c>
      <c r="D20" s="43">
        <v>0.1845</v>
      </c>
      <c r="E20" s="43">
        <v>0.249</v>
      </c>
      <c r="F20" s="43">
        <v>0.17199999999999999</v>
      </c>
      <c r="G20" s="44">
        <f t="shared" si="0"/>
        <v>0.9322493224932249</v>
      </c>
    </row>
    <row r="21" spans="3:7" x14ac:dyDescent="0.25">
      <c r="C21" s="41" t="s">
        <v>52</v>
      </c>
      <c r="D21" s="43">
        <v>7.4000000000000003E-3</v>
      </c>
      <c r="E21" s="43">
        <v>1.0999999999999999E-2</v>
      </c>
      <c r="F21" s="43">
        <v>1.0999999999999999E-2</v>
      </c>
      <c r="G21" s="44">
        <f t="shared" si="0"/>
        <v>1.4864864864864864</v>
      </c>
    </row>
    <row r="22" spans="3:7" x14ac:dyDescent="0.25">
      <c r="C22" s="41" t="s">
        <v>53</v>
      </c>
      <c r="D22" s="43">
        <v>5.7599999999999998E-2</v>
      </c>
      <c r="E22" s="43">
        <v>3.7999999999999999E-2</v>
      </c>
      <c r="F22" s="43">
        <v>3.3000000000000002E-2</v>
      </c>
      <c r="G22" s="44">
        <f t="shared" si="0"/>
        <v>0.57291666666666674</v>
      </c>
    </row>
    <row r="23" spans="3:7" x14ac:dyDescent="0.25">
      <c r="C23" s="41" t="s">
        <v>54</v>
      </c>
      <c r="D23" s="43">
        <v>0.12540000000000001</v>
      </c>
      <c r="E23" s="43">
        <v>0.123</v>
      </c>
      <c r="F23" s="43">
        <v>0.13500000000000001</v>
      </c>
      <c r="G23" s="44">
        <f t="shared" si="0"/>
        <v>1.0765550239234449</v>
      </c>
    </row>
    <row r="24" spans="3:7" x14ac:dyDescent="0.25">
      <c r="C24" s="41" t="s">
        <v>55</v>
      </c>
      <c r="D24" s="43">
        <v>0.60109999999999997</v>
      </c>
      <c r="E24" s="43">
        <v>0.53600000000000003</v>
      </c>
      <c r="F24" s="43">
        <v>0.624</v>
      </c>
      <c r="G24" s="44">
        <f t="shared" si="0"/>
        <v>1.0380968224920979</v>
      </c>
    </row>
    <row r="25" spans="3:7" x14ac:dyDescent="0.25">
      <c r="C25" s="41" t="s">
        <v>56</v>
      </c>
      <c r="D25" s="43">
        <v>2.9000000000000001E-2</v>
      </c>
      <c r="E25" s="43">
        <v>5.0999999999999997E-2</v>
      </c>
      <c r="F25" s="43">
        <v>2.5000000000000001E-2</v>
      </c>
      <c r="G25" s="44">
        <f t="shared" si="0"/>
        <v>0.86206896551724144</v>
      </c>
    </row>
  </sheetData>
  <mergeCells count="5">
    <mergeCell ref="G4:G5"/>
    <mergeCell ref="D4:D5"/>
    <mergeCell ref="E4:E5"/>
    <mergeCell ref="F4:F5"/>
    <mergeCell ref="C3:G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B42F-A5E7-4D4C-ACBC-699F466EDC36}">
  <dimension ref="A1:H12"/>
  <sheetViews>
    <sheetView workbookViewId="0"/>
  </sheetViews>
  <sheetFormatPr defaultRowHeight="15" x14ac:dyDescent="0.25"/>
  <cols>
    <col min="4" max="4" width="28.5703125" customWidth="1"/>
    <col min="5" max="5" width="13" customWidth="1"/>
    <col min="6" max="6" width="14.28515625" customWidth="1"/>
    <col min="7" max="7" width="14.5703125" customWidth="1"/>
    <col min="8" max="8" width="13.140625" customWidth="1"/>
  </cols>
  <sheetData>
    <row r="1" spans="1:8" x14ac:dyDescent="0.25">
      <c r="A1" t="s">
        <v>911</v>
      </c>
    </row>
    <row r="5" spans="1:8" x14ac:dyDescent="0.25">
      <c r="E5" s="200" t="s">
        <v>906</v>
      </c>
      <c r="F5" s="200"/>
      <c r="G5" s="200"/>
      <c r="H5" s="200"/>
    </row>
    <row r="6" spans="1:8" ht="54" customHeight="1" x14ac:dyDescent="0.25">
      <c r="E6" s="52" t="s">
        <v>907</v>
      </c>
      <c r="F6" s="52" t="s">
        <v>908</v>
      </c>
      <c r="G6" s="52" t="s">
        <v>909</v>
      </c>
      <c r="H6" s="52" t="s">
        <v>910</v>
      </c>
    </row>
    <row r="7" spans="1:8" x14ac:dyDescent="0.25">
      <c r="D7" s="41" t="s">
        <v>902</v>
      </c>
      <c r="E7" s="58">
        <v>0.09</v>
      </c>
      <c r="F7" s="58">
        <v>0.15</v>
      </c>
      <c r="G7" s="58">
        <v>0.28999999999999998</v>
      </c>
      <c r="H7" s="59">
        <v>0.14800000000000002</v>
      </c>
    </row>
    <row r="8" spans="1:8" x14ac:dyDescent="0.25">
      <c r="D8" s="41" t="s">
        <v>903</v>
      </c>
      <c r="E8" s="58">
        <v>0.17</v>
      </c>
      <c r="F8" s="58">
        <v>0.28000000000000003</v>
      </c>
      <c r="G8" s="58">
        <v>0.44</v>
      </c>
      <c r="H8" s="59">
        <v>0.16600000000000001</v>
      </c>
    </row>
    <row r="9" spans="1:8" x14ac:dyDescent="0.25">
      <c r="D9" s="41" t="s">
        <v>904</v>
      </c>
      <c r="E9" s="58">
        <v>0.16</v>
      </c>
      <c r="F9" s="58">
        <v>0.18</v>
      </c>
      <c r="G9" s="58">
        <v>0.38</v>
      </c>
      <c r="H9" s="59">
        <v>0.182</v>
      </c>
    </row>
    <row r="10" spans="1:8" x14ac:dyDescent="0.25">
      <c r="D10" s="41" t="s">
        <v>905</v>
      </c>
      <c r="E10" s="58">
        <v>0.19</v>
      </c>
      <c r="F10" s="58">
        <v>0.18</v>
      </c>
      <c r="G10" s="58">
        <v>0.42</v>
      </c>
      <c r="H10" s="60" t="s">
        <v>889</v>
      </c>
    </row>
    <row r="11" spans="1:8" x14ac:dyDescent="0.25">
      <c r="D11" s="41" t="s">
        <v>55</v>
      </c>
      <c r="E11" s="58">
        <v>0.06</v>
      </c>
      <c r="F11" s="58">
        <v>0.12</v>
      </c>
      <c r="G11" s="58">
        <v>0.23</v>
      </c>
      <c r="H11" s="59">
        <v>0.128</v>
      </c>
    </row>
    <row r="12" spans="1:8" x14ac:dyDescent="0.25">
      <c r="D12" s="41" t="s">
        <v>53</v>
      </c>
      <c r="E12" s="58">
        <v>0.05</v>
      </c>
      <c r="F12" s="58">
        <v>0.2</v>
      </c>
      <c r="G12" s="58">
        <v>0.21</v>
      </c>
      <c r="H12" s="59">
        <v>0.13699999999999998</v>
      </c>
    </row>
  </sheetData>
  <mergeCells count="1">
    <mergeCell ref="E5:H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C728-818F-4C80-9593-8C5DD301F97C}">
  <dimension ref="A1:K39"/>
  <sheetViews>
    <sheetView workbookViewId="0">
      <selection activeCell="E6" sqref="E6:K36"/>
    </sheetView>
  </sheetViews>
  <sheetFormatPr defaultRowHeight="15" x14ac:dyDescent="0.25"/>
  <cols>
    <col min="5" max="5" width="5.85546875" customWidth="1"/>
    <col min="6" max="6" width="6.140625" customWidth="1"/>
    <col min="7" max="7" width="19.42578125" customWidth="1"/>
    <col min="8" max="8" width="12.7109375" style="61" customWidth="1"/>
    <col min="9" max="9" width="2.28515625" style="61" customWidth="1"/>
    <col min="10" max="10" width="11.85546875" customWidth="1"/>
    <col min="11" max="11" width="2.85546875" customWidth="1"/>
  </cols>
  <sheetData>
    <row r="1" spans="1:11" x14ac:dyDescent="0.25">
      <c r="A1" s="61" t="s">
        <v>940</v>
      </c>
    </row>
    <row r="6" spans="1:11" x14ac:dyDescent="0.25">
      <c r="G6" s="199" t="s">
        <v>912</v>
      </c>
      <c r="H6" s="199"/>
      <c r="I6" s="199"/>
      <c r="J6" s="199"/>
      <c r="K6" s="199"/>
    </row>
    <row r="7" spans="1:11" x14ac:dyDescent="0.25">
      <c r="H7" s="156" t="s">
        <v>1397</v>
      </c>
      <c r="I7" s="156"/>
      <c r="J7" s="156" t="s">
        <v>1398</v>
      </c>
    </row>
    <row r="8" spans="1:11" x14ac:dyDescent="0.25">
      <c r="E8" s="41" t="s">
        <v>913</v>
      </c>
      <c r="F8" s="41"/>
      <c r="G8" s="41"/>
      <c r="H8" s="174">
        <v>-2.9000000000000001E-2</v>
      </c>
      <c r="I8" s="61" t="s">
        <v>938</v>
      </c>
      <c r="J8" s="174">
        <v>-6.0000000000000001E-3</v>
      </c>
    </row>
    <row r="9" spans="1:11" x14ac:dyDescent="0.25">
      <c r="E9" s="41" t="s">
        <v>914</v>
      </c>
      <c r="F9" s="41"/>
      <c r="G9" s="41"/>
      <c r="H9" s="174">
        <v>-3.2000000000000001E-2</v>
      </c>
      <c r="I9" s="61" t="s">
        <v>938</v>
      </c>
      <c r="J9" s="174">
        <v>5.0000000000000001E-3</v>
      </c>
    </row>
    <row r="10" spans="1:11" x14ac:dyDescent="0.25">
      <c r="E10" s="41"/>
      <c r="F10" s="41" t="s">
        <v>915</v>
      </c>
      <c r="G10" s="41"/>
      <c r="H10" s="174">
        <v>-3.1E-2</v>
      </c>
      <c r="I10" s="61" t="s">
        <v>938</v>
      </c>
      <c r="J10" s="174">
        <v>-1.9E-2</v>
      </c>
      <c r="K10" t="s">
        <v>938</v>
      </c>
    </row>
    <row r="11" spans="1:11" x14ac:dyDescent="0.25">
      <c r="E11" s="41"/>
      <c r="F11" s="41"/>
      <c r="G11" s="41" t="s">
        <v>916</v>
      </c>
      <c r="H11" s="174">
        <v>1.4999999999999999E-2</v>
      </c>
      <c r="J11" s="174">
        <v>-4.7E-2</v>
      </c>
      <c r="K11" t="s">
        <v>938</v>
      </c>
    </row>
    <row r="12" spans="1:11" x14ac:dyDescent="0.25">
      <c r="E12" s="41"/>
      <c r="F12" s="41"/>
      <c r="G12" s="41" t="s">
        <v>917</v>
      </c>
      <c r="H12" s="174">
        <v>-3.7999999999999999E-2</v>
      </c>
      <c r="I12" s="61" t="s">
        <v>938</v>
      </c>
      <c r="J12" s="174">
        <v>-3.0000000000000001E-3</v>
      </c>
    </row>
    <row r="13" spans="1:11" x14ac:dyDescent="0.25">
      <c r="E13" s="41" t="s">
        <v>918</v>
      </c>
      <c r="F13" s="41"/>
      <c r="G13" s="41"/>
      <c r="H13" s="174"/>
      <c r="J13" s="174"/>
    </row>
    <row r="14" spans="1:11" x14ac:dyDescent="0.25">
      <c r="E14" s="41"/>
      <c r="F14" s="41" t="s">
        <v>55</v>
      </c>
      <c r="G14" s="41"/>
      <c r="H14" s="174">
        <v>-2.5999999999999999E-2</v>
      </c>
      <c r="I14" s="61" t="s">
        <v>938</v>
      </c>
      <c r="J14" s="174">
        <v>-0.01</v>
      </c>
    </row>
    <row r="15" spans="1:11" x14ac:dyDescent="0.25">
      <c r="E15" s="41"/>
      <c r="F15" s="41" t="s">
        <v>54</v>
      </c>
      <c r="G15" s="41"/>
      <c r="H15" s="174">
        <v>-3.0000000000000001E-3</v>
      </c>
      <c r="J15" s="174">
        <v>3.0000000000000001E-3</v>
      </c>
    </row>
    <row r="16" spans="1:11" x14ac:dyDescent="0.25">
      <c r="E16" s="41"/>
      <c r="F16" s="41" t="s">
        <v>53</v>
      </c>
      <c r="G16" s="41"/>
      <c r="H16" s="174">
        <v>-4.4999999999999998E-2</v>
      </c>
      <c r="I16" s="61" t="s">
        <v>938</v>
      </c>
      <c r="J16" s="174">
        <v>1.7999999999999999E-2</v>
      </c>
    </row>
    <row r="17" spans="5:11" x14ac:dyDescent="0.25">
      <c r="E17" s="41"/>
      <c r="F17" s="41" t="s">
        <v>919</v>
      </c>
      <c r="G17" s="41"/>
      <c r="H17" s="174">
        <v>-2.5999999999999999E-2</v>
      </c>
      <c r="I17" s="61" t="s">
        <v>938</v>
      </c>
      <c r="J17" s="174">
        <v>-1E-3</v>
      </c>
    </row>
    <row r="18" spans="5:11" x14ac:dyDescent="0.25">
      <c r="E18" s="41" t="s">
        <v>920</v>
      </c>
      <c r="F18" s="41"/>
      <c r="G18" s="41"/>
      <c r="H18" s="174"/>
      <c r="J18" s="174"/>
    </row>
    <row r="19" spans="5:11" x14ac:dyDescent="0.25">
      <c r="E19" s="41"/>
      <c r="F19" s="41" t="s">
        <v>921</v>
      </c>
      <c r="G19" s="41"/>
      <c r="H19" s="174">
        <v>-2.5999999999999999E-2</v>
      </c>
      <c r="I19" s="61" t="s">
        <v>938</v>
      </c>
      <c r="J19" s="174">
        <v>3.0000000000000001E-3</v>
      </c>
    </row>
    <row r="20" spans="5:11" x14ac:dyDescent="0.25">
      <c r="E20" s="41"/>
      <c r="F20" s="41" t="s">
        <v>922</v>
      </c>
      <c r="G20" s="41"/>
      <c r="H20" s="174">
        <v>-3.3000000000000002E-2</v>
      </c>
      <c r="I20" s="61" t="s">
        <v>938</v>
      </c>
      <c r="J20" s="174">
        <v>-2.5999999999999999E-2</v>
      </c>
      <c r="K20" t="s">
        <v>938</v>
      </c>
    </row>
    <row r="21" spans="5:11" x14ac:dyDescent="0.25">
      <c r="E21" s="41" t="s">
        <v>923</v>
      </c>
      <c r="F21" s="41"/>
      <c r="G21" s="41"/>
      <c r="H21" s="174"/>
      <c r="J21" s="174"/>
    </row>
    <row r="22" spans="5:11" x14ac:dyDescent="0.25">
      <c r="E22" s="41"/>
      <c r="F22" s="41" t="s">
        <v>924</v>
      </c>
      <c r="G22" s="41"/>
      <c r="H22" s="174">
        <v>-2.1999999999999999E-2</v>
      </c>
      <c r="I22" s="61" t="s">
        <v>938</v>
      </c>
      <c r="J22" s="174">
        <v>-1.4E-2</v>
      </c>
      <c r="K22" t="s">
        <v>938</v>
      </c>
    </row>
    <row r="23" spans="5:11" x14ac:dyDescent="0.25">
      <c r="E23" s="41"/>
      <c r="F23" s="41" t="s">
        <v>925</v>
      </c>
      <c r="G23" s="41"/>
      <c r="H23" s="174">
        <v>-5.7000000000000002E-2</v>
      </c>
      <c r="I23" s="61" t="s">
        <v>938</v>
      </c>
      <c r="J23" s="174">
        <v>1.4999999999999999E-2</v>
      </c>
    </row>
    <row r="24" spans="5:11" x14ac:dyDescent="0.25">
      <c r="E24" s="41" t="s">
        <v>926</v>
      </c>
      <c r="F24" s="41"/>
      <c r="G24" s="41"/>
      <c r="H24" s="174"/>
      <c r="J24" s="174"/>
    </row>
    <row r="25" spans="5:11" x14ac:dyDescent="0.25">
      <c r="E25" s="41"/>
      <c r="F25" s="41" t="s">
        <v>939</v>
      </c>
      <c r="G25" s="41"/>
      <c r="H25" s="174">
        <v>-2.5000000000000001E-2</v>
      </c>
      <c r="J25" s="174">
        <v>-0.02</v>
      </c>
    </row>
    <row r="26" spans="5:11" x14ac:dyDescent="0.25">
      <c r="E26" s="41"/>
      <c r="F26" s="41" t="s">
        <v>927</v>
      </c>
      <c r="G26" s="41"/>
      <c r="H26" s="174">
        <v>-3.2000000000000001E-2</v>
      </c>
      <c r="I26" s="61" t="s">
        <v>938</v>
      </c>
      <c r="J26" s="174">
        <v>8.9999999999999993E-3</v>
      </c>
    </row>
    <row r="27" spans="5:11" x14ac:dyDescent="0.25">
      <c r="E27" s="41"/>
      <c r="F27" s="41" t="s">
        <v>928</v>
      </c>
      <c r="G27" s="41"/>
      <c r="H27" s="174">
        <v>-2.3E-2</v>
      </c>
      <c r="I27" s="61" t="s">
        <v>938</v>
      </c>
      <c r="J27" s="174">
        <v>-1.4999999999999999E-2</v>
      </c>
    </row>
    <row r="28" spans="5:11" x14ac:dyDescent="0.25">
      <c r="E28" s="41"/>
      <c r="F28" s="41" t="s">
        <v>929</v>
      </c>
      <c r="G28" s="41"/>
      <c r="H28" s="174">
        <v>-2.3E-2</v>
      </c>
      <c r="I28" s="61" t="s">
        <v>938</v>
      </c>
      <c r="J28" s="174">
        <v>8.9999999999999993E-3</v>
      </c>
    </row>
    <row r="29" spans="5:11" x14ac:dyDescent="0.25">
      <c r="E29" s="41" t="s">
        <v>930</v>
      </c>
      <c r="F29" s="41"/>
      <c r="G29" s="41"/>
      <c r="H29" s="174"/>
      <c r="J29" s="174"/>
    </row>
    <row r="30" spans="5:11" x14ac:dyDescent="0.25">
      <c r="E30" s="41"/>
      <c r="F30" s="41" t="s">
        <v>931</v>
      </c>
      <c r="G30" s="41"/>
      <c r="H30" s="174">
        <v>-2.5999999999999999E-2</v>
      </c>
      <c r="I30" s="61" t="s">
        <v>938</v>
      </c>
      <c r="J30" s="174">
        <v>-1.0999999999999999E-2</v>
      </c>
    </row>
    <row r="31" spans="5:11" x14ac:dyDescent="0.25">
      <c r="E31" s="41"/>
      <c r="F31" s="41" t="s">
        <v>932</v>
      </c>
      <c r="G31" s="41"/>
      <c r="H31" s="174">
        <v>-2.1000000000000001E-2</v>
      </c>
      <c r="J31" s="174">
        <v>-0.01</v>
      </c>
    </row>
    <row r="32" spans="5:11" x14ac:dyDescent="0.25">
      <c r="E32" s="41" t="s">
        <v>933</v>
      </c>
      <c r="F32" s="41"/>
      <c r="G32" s="41"/>
      <c r="H32" s="174"/>
      <c r="J32" s="174"/>
    </row>
    <row r="33" spans="5:11" x14ac:dyDescent="0.25">
      <c r="E33" s="41"/>
      <c r="F33" s="41" t="s">
        <v>934</v>
      </c>
      <c r="G33" s="41"/>
      <c r="H33" s="174">
        <v>-5.7000000000000002E-2</v>
      </c>
      <c r="I33" s="61" t="s">
        <v>938</v>
      </c>
      <c r="J33" s="174">
        <v>-2.4E-2</v>
      </c>
    </row>
    <row r="34" spans="5:11" x14ac:dyDescent="0.25">
      <c r="E34" s="41"/>
      <c r="F34" s="41" t="s">
        <v>935</v>
      </c>
      <c r="G34" s="41"/>
      <c r="H34" s="174">
        <v>-3.9E-2</v>
      </c>
      <c r="I34" s="61" t="s">
        <v>938</v>
      </c>
      <c r="J34" s="174">
        <v>8.9999999999999993E-3</v>
      </c>
    </row>
    <row r="35" spans="5:11" x14ac:dyDescent="0.25">
      <c r="E35" s="41"/>
      <c r="F35" s="41" t="s">
        <v>936</v>
      </c>
      <c r="G35" s="41"/>
      <c r="H35" s="174">
        <v>-2.8000000000000001E-2</v>
      </c>
      <c r="I35" s="61" t="s">
        <v>938</v>
      </c>
      <c r="J35" s="174">
        <v>-0.04</v>
      </c>
      <c r="K35" t="s">
        <v>938</v>
      </c>
    </row>
    <row r="36" spans="5:11" x14ac:dyDescent="0.25">
      <c r="E36" s="41"/>
      <c r="F36" s="41" t="s">
        <v>937</v>
      </c>
      <c r="G36" s="41"/>
      <c r="H36" s="174">
        <v>-2.8000000000000001E-2</v>
      </c>
      <c r="I36" s="61" t="s">
        <v>938</v>
      </c>
      <c r="J36" s="174">
        <v>2.7E-2</v>
      </c>
      <c r="K36" t="s">
        <v>938</v>
      </c>
    </row>
    <row r="38" spans="5:11" x14ac:dyDescent="0.25">
      <c r="E38" s="201" t="s">
        <v>1399</v>
      </c>
      <c r="F38" s="201"/>
      <c r="G38" s="201"/>
      <c r="H38" s="201"/>
      <c r="I38" s="201"/>
      <c r="J38" s="201"/>
      <c r="K38" s="201"/>
    </row>
    <row r="39" spans="5:11" x14ac:dyDescent="0.25">
      <c r="E39" s="201"/>
      <c r="F39" s="201"/>
      <c r="G39" s="201"/>
      <c r="H39" s="201"/>
      <c r="I39" s="201"/>
      <c r="J39" s="201"/>
      <c r="K39" s="201"/>
    </row>
  </sheetData>
  <mergeCells count="2">
    <mergeCell ref="G6:K6"/>
    <mergeCell ref="E38:K3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8B4C7-0573-44F2-9C78-6CD040ECECBF}">
  <dimension ref="A1:H39"/>
  <sheetViews>
    <sheetView workbookViewId="0">
      <selection activeCell="Q27" sqref="Q26:Q27"/>
    </sheetView>
  </sheetViews>
  <sheetFormatPr defaultRowHeight="15" x14ac:dyDescent="0.25"/>
  <cols>
    <col min="2" max="2" width="9.85546875" customWidth="1"/>
    <col min="3" max="8" width="10.7109375" customWidth="1"/>
  </cols>
  <sheetData>
    <row r="1" spans="1:8" x14ac:dyDescent="0.25">
      <c r="A1" s="62" t="s">
        <v>942</v>
      </c>
    </row>
    <row r="3" spans="1:8" ht="18.75" x14ac:dyDescent="0.3">
      <c r="B3" s="203" t="s">
        <v>943</v>
      </c>
      <c r="C3" s="203"/>
      <c r="D3" s="203"/>
      <c r="E3" s="203"/>
      <c r="F3" s="203"/>
      <c r="G3" s="203"/>
      <c r="H3" s="203"/>
    </row>
    <row r="4" spans="1:8" x14ac:dyDescent="0.25">
      <c r="B4" s="202" t="s">
        <v>944</v>
      </c>
      <c r="C4" s="202"/>
      <c r="D4" s="202"/>
      <c r="E4" s="202"/>
      <c r="F4" s="202"/>
      <c r="G4" s="202"/>
      <c r="H4" s="202"/>
    </row>
    <row r="5" spans="1:8" ht="36.75" customHeight="1" x14ac:dyDescent="0.25">
      <c r="B5" s="204"/>
      <c r="C5" s="205" t="s">
        <v>945</v>
      </c>
      <c r="D5" s="206"/>
      <c r="E5" s="206"/>
      <c r="F5" s="205" t="s">
        <v>1024</v>
      </c>
      <c r="G5" s="206"/>
      <c r="H5" s="207"/>
    </row>
    <row r="6" spans="1:8" ht="30" x14ac:dyDescent="0.25">
      <c r="B6" s="204"/>
      <c r="C6" s="91" t="s">
        <v>1025</v>
      </c>
      <c r="D6" s="92" t="s">
        <v>946</v>
      </c>
      <c r="E6" s="92" t="s">
        <v>1026</v>
      </c>
      <c r="F6" s="91" t="s">
        <v>947</v>
      </c>
      <c r="G6" s="92" t="s">
        <v>948</v>
      </c>
      <c r="H6" s="93" t="s">
        <v>949</v>
      </c>
    </row>
    <row r="7" spans="1:8" x14ac:dyDescent="0.25">
      <c r="B7" s="80">
        <v>2021</v>
      </c>
      <c r="C7" s="83">
        <v>15660</v>
      </c>
      <c r="D7" s="71">
        <v>70784</v>
      </c>
      <c r="E7" s="71">
        <v>211956</v>
      </c>
      <c r="F7" s="84">
        <v>13.53</v>
      </c>
      <c r="G7" s="70">
        <v>2.99</v>
      </c>
      <c r="H7" s="85">
        <v>4.5199999999999996</v>
      </c>
    </row>
    <row r="8" spans="1:8" x14ac:dyDescent="0.25">
      <c r="B8" s="81" t="s">
        <v>1017</v>
      </c>
      <c r="C8" s="83">
        <v>16386</v>
      </c>
      <c r="D8" s="71">
        <v>71186</v>
      </c>
      <c r="E8" s="71">
        <v>211438</v>
      </c>
      <c r="F8" s="84">
        <v>12.9</v>
      </c>
      <c r="G8" s="70">
        <v>2.97</v>
      </c>
      <c r="H8" s="85">
        <v>4.34</v>
      </c>
    </row>
    <row r="9" spans="1:8" x14ac:dyDescent="0.25">
      <c r="B9" s="80">
        <v>2019</v>
      </c>
      <c r="C9" s="83">
        <v>16984</v>
      </c>
      <c r="D9" s="71">
        <v>72808</v>
      </c>
      <c r="E9" s="71">
        <v>213171</v>
      </c>
      <c r="F9" s="84">
        <v>12.55</v>
      </c>
      <c r="G9" s="70">
        <v>2.93</v>
      </c>
      <c r="H9" s="85">
        <v>4.29</v>
      </c>
    </row>
    <row r="10" spans="1:8" x14ac:dyDescent="0.25">
      <c r="B10" s="80">
        <v>2018</v>
      </c>
      <c r="C10" s="83">
        <v>15784</v>
      </c>
      <c r="D10" s="71">
        <v>68168</v>
      </c>
      <c r="E10" s="71">
        <v>198844</v>
      </c>
      <c r="F10" s="84">
        <v>12.6</v>
      </c>
      <c r="G10" s="70">
        <v>2.92</v>
      </c>
      <c r="H10" s="85">
        <v>4.32</v>
      </c>
    </row>
    <row r="11" spans="1:8" x14ac:dyDescent="0.25">
      <c r="B11" s="81" t="s">
        <v>1018</v>
      </c>
      <c r="C11" s="83">
        <v>15809</v>
      </c>
      <c r="D11" s="71">
        <v>67571</v>
      </c>
      <c r="E11" s="71">
        <v>200892</v>
      </c>
      <c r="F11" s="84">
        <v>12.71</v>
      </c>
      <c r="G11" s="70">
        <v>2.97</v>
      </c>
      <c r="H11" s="85">
        <v>4.2699999999999996</v>
      </c>
    </row>
    <row r="12" spans="1:8" x14ac:dyDescent="0.25">
      <c r="B12" s="80">
        <v>2017</v>
      </c>
      <c r="C12" s="83">
        <v>15716</v>
      </c>
      <c r="D12" s="71">
        <v>67832</v>
      </c>
      <c r="E12" s="71">
        <v>197927</v>
      </c>
      <c r="F12" s="84">
        <v>12.59</v>
      </c>
      <c r="G12" s="70">
        <v>2.92</v>
      </c>
      <c r="H12" s="85">
        <v>4.32</v>
      </c>
    </row>
    <row r="13" spans="1:8" x14ac:dyDescent="0.25">
      <c r="B13" s="80">
        <v>2016</v>
      </c>
      <c r="C13" s="83">
        <v>15364</v>
      </c>
      <c r="D13" s="71">
        <v>66657</v>
      </c>
      <c r="E13" s="71">
        <v>192541</v>
      </c>
      <c r="F13" s="84">
        <v>12.53</v>
      </c>
      <c r="G13" s="70">
        <v>2.89</v>
      </c>
      <c r="H13" s="85">
        <v>4.34</v>
      </c>
    </row>
    <row r="14" spans="1:8" x14ac:dyDescent="0.25">
      <c r="B14" s="80">
        <v>2015</v>
      </c>
      <c r="C14" s="83">
        <v>15163</v>
      </c>
      <c r="D14" s="71">
        <v>64631</v>
      </c>
      <c r="E14" s="71">
        <v>185468</v>
      </c>
      <c r="F14" s="84">
        <v>12.23</v>
      </c>
      <c r="G14" s="70">
        <v>2.87</v>
      </c>
      <c r="H14" s="85">
        <v>4.26</v>
      </c>
    </row>
    <row r="15" spans="1:8" x14ac:dyDescent="0.25">
      <c r="B15" s="80">
        <v>2014</v>
      </c>
      <c r="C15" s="83">
        <v>14063</v>
      </c>
      <c r="D15" s="71">
        <v>61468</v>
      </c>
      <c r="E15" s="71">
        <v>180402</v>
      </c>
      <c r="F15" s="84">
        <v>12.83</v>
      </c>
      <c r="G15" s="70">
        <v>2.93</v>
      </c>
      <c r="H15" s="85">
        <v>4.37</v>
      </c>
    </row>
    <row r="16" spans="1:8" x14ac:dyDescent="0.25">
      <c r="B16" s="81" t="s">
        <v>1019</v>
      </c>
      <c r="C16" s="83">
        <v>14211</v>
      </c>
      <c r="D16" s="71">
        <v>62425</v>
      </c>
      <c r="E16" s="71">
        <v>181066</v>
      </c>
      <c r="F16" s="84">
        <v>12.74</v>
      </c>
      <c r="G16" s="70">
        <v>2.9</v>
      </c>
      <c r="H16" s="85">
        <v>4.3899999999999997</v>
      </c>
    </row>
    <row r="17" spans="2:8" x14ac:dyDescent="0.25">
      <c r="B17" s="81" t="s">
        <v>1019</v>
      </c>
      <c r="C17" s="83">
        <v>14447</v>
      </c>
      <c r="D17" s="71">
        <v>60507</v>
      </c>
      <c r="E17" s="71">
        <v>174745</v>
      </c>
      <c r="F17" s="84">
        <v>12.1</v>
      </c>
      <c r="G17" s="70">
        <v>2.89</v>
      </c>
      <c r="H17" s="85">
        <v>4.1900000000000004</v>
      </c>
    </row>
    <row r="18" spans="2:8" x14ac:dyDescent="0.25">
      <c r="B18" s="80">
        <v>2012</v>
      </c>
      <c r="C18" s="83">
        <v>14466</v>
      </c>
      <c r="D18" s="71">
        <v>60313</v>
      </c>
      <c r="E18" s="71">
        <v>172604</v>
      </c>
      <c r="F18" s="84">
        <v>11.93</v>
      </c>
      <c r="G18" s="70">
        <v>2.86</v>
      </c>
      <c r="H18" s="85">
        <v>4.17</v>
      </c>
    </row>
    <row r="19" spans="2:8" x14ac:dyDescent="0.25">
      <c r="B19" s="80">
        <v>2011</v>
      </c>
      <c r="C19" s="83">
        <v>14487</v>
      </c>
      <c r="D19" s="71">
        <v>60428</v>
      </c>
      <c r="E19" s="71">
        <v>173376</v>
      </c>
      <c r="F19" s="84">
        <v>11.97</v>
      </c>
      <c r="G19" s="70">
        <v>2.87</v>
      </c>
      <c r="H19" s="85">
        <v>4.17</v>
      </c>
    </row>
    <row r="20" spans="2:8" x14ac:dyDescent="0.25">
      <c r="B20" s="81" t="s">
        <v>1020</v>
      </c>
      <c r="C20" s="83">
        <v>14771</v>
      </c>
      <c r="D20" s="71">
        <v>61364</v>
      </c>
      <c r="E20" s="71">
        <v>172822</v>
      </c>
      <c r="F20" s="84">
        <v>11.7</v>
      </c>
      <c r="G20" s="70">
        <v>2.82</v>
      </c>
      <c r="H20" s="85">
        <v>4.1500000000000004</v>
      </c>
    </row>
    <row r="21" spans="2:8" x14ac:dyDescent="0.25">
      <c r="B21" s="81" t="s">
        <v>1021</v>
      </c>
      <c r="C21" s="83">
        <v>15342</v>
      </c>
      <c r="D21" s="71">
        <v>63011</v>
      </c>
      <c r="E21" s="71">
        <v>174223</v>
      </c>
      <c r="F21" s="84">
        <v>11.36</v>
      </c>
      <c r="G21" s="70">
        <v>2.76</v>
      </c>
      <c r="H21" s="85">
        <v>4.1100000000000003</v>
      </c>
    </row>
    <row r="22" spans="2:8" x14ac:dyDescent="0.25">
      <c r="B22" s="80">
        <v>2008</v>
      </c>
      <c r="C22" s="83">
        <v>15341</v>
      </c>
      <c r="D22" s="71">
        <v>63455</v>
      </c>
      <c r="E22" s="71">
        <v>174460</v>
      </c>
      <c r="F22" s="84">
        <v>11.37</v>
      </c>
      <c r="G22" s="70">
        <v>2.75</v>
      </c>
      <c r="H22" s="85">
        <v>4.1399999999999997</v>
      </c>
    </row>
    <row r="23" spans="2:8" x14ac:dyDescent="0.25">
      <c r="B23" s="80">
        <v>2007</v>
      </c>
      <c r="C23" s="83">
        <v>15931</v>
      </c>
      <c r="D23" s="71">
        <v>65801</v>
      </c>
      <c r="E23" s="71">
        <v>178148</v>
      </c>
      <c r="F23" s="84">
        <v>11.18</v>
      </c>
      <c r="G23" s="70">
        <v>2.71</v>
      </c>
      <c r="H23" s="85">
        <v>4.13</v>
      </c>
    </row>
    <row r="24" spans="2:8" x14ac:dyDescent="0.25">
      <c r="B24" s="80">
        <v>2006</v>
      </c>
      <c r="C24" s="83">
        <v>16165</v>
      </c>
      <c r="D24" s="71">
        <v>64930</v>
      </c>
      <c r="E24" s="71">
        <v>179159</v>
      </c>
      <c r="F24" s="84">
        <v>11.08</v>
      </c>
      <c r="G24" s="70">
        <v>2.76</v>
      </c>
      <c r="H24" s="85">
        <v>4.0199999999999996</v>
      </c>
    </row>
    <row r="25" spans="2:8" x14ac:dyDescent="0.25">
      <c r="B25" s="80">
        <v>2005</v>
      </c>
      <c r="C25" s="83">
        <v>15699</v>
      </c>
      <c r="D25" s="71">
        <v>64427</v>
      </c>
      <c r="E25" s="71">
        <v>175357</v>
      </c>
      <c r="F25" s="84">
        <v>11.17</v>
      </c>
      <c r="G25" s="70">
        <v>2.72</v>
      </c>
      <c r="H25" s="85">
        <v>4.0999999999999996</v>
      </c>
    </row>
    <row r="26" spans="2:8" x14ac:dyDescent="0.25">
      <c r="B26" s="81" t="s">
        <v>1022</v>
      </c>
      <c r="C26" s="83">
        <v>15681</v>
      </c>
      <c r="D26" s="71">
        <v>63745</v>
      </c>
      <c r="E26" s="71">
        <v>173786</v>
      </c>
      <c r="F26" s="84">
        <v>11.08</v>
      </c>
      <c r="G26" s="70">
        <v>2.73</v>
      </c>
      <c r="H26" s="85">
        <v>4.07</v>
      </c>
    </row>
    <row r="27" spans="2:8" x14ac:dyDescent="0.25">
      <c r="B27" s="80">
        <v>2003</v>
      </c>
      <c r="C27" s="83">
        <v>15558</v>
      </c>
      <c r="D27" s="71">
        <v>63967</v>
      </c>
      <c r="E27" s="71">
        <v>174544</v>
      </c>
      <c r="F27" s="84">
        <v>11.22</v>
      </c>
      <c r="G27" s="70">
        <v>2.73</v>
      </c>
      <c r="H27" s="85">
        <v>4.1100000000000003</v>
      </c>
    </row>
    <row r="28" spans="2:8" x14ac:dyDescent="0.25">
      <c r="B28" s="80">
        <v>2002</v>
      </c>
      <c r="C28" s="83">
        <v>16039</v>
      </c>
      <c r="D28" s="71">
        <v>64047</v>
      </c>
      <c r="E28" s="71">
        <v>172334</v>
      </c>
      <c r="F28" s="84">
        <v>10.75</v>
      </c>
      <c r="G28" s="70">
        <v>2.69</v>
      </c>
      <c r="H28" s="85">
        <v>3.99</v>
      </c>
    </row>
    <row r="29" spans="2:8" x14ac:dyDescent="0.25">
      <c r="B29" s="80">
        <v>2001</v>
      </c>
      <c r="C29" s="83">
        <v>16393</v>
      </c>
      <c r="D29" s="71">
        <v>64779</v>
      </c>
      <c r="E29" s="71">
        <v>174308</v>
      </c>
      <c r="F29" s="84">
        <v>10.63</v>
      </c>
      <c r="G29" s="70">
        <v>2.69</v>
      </c>
      <c r="H29" s="85">
        <v>3.95</v>
      </c>
    </row>
    <row r="30" spans="2:8" x14ac:dyDescent="0.25">
      <c r="B30" s="81" t="s">
        <v>1023</v>
      </c>
      <c r="C30" s="83">
        <v>16695</v>
      </c>
      <c r="D30" s="71">
        <v>66248</v>
      </c>
      <c r="E30" s="71">
        <v>176702</v>
      </c>
      <c r="F30" s="84">
        <v>10.58</v>
      </c>
      <c r="G30" s="70">
        <v>2.67</v>
      </c>
      <c r="H30" s="85">
        <v>3.97</v>
      </c>
    </row>
    <row r="31" spans="2:8" s="76" customFormat="1" ht="7.5" customHeight="1" x14ac:dyDescent="0.25">
      <c r="B31" s="81"/>
      <c r="C31" s="86"/>
      <c r="D31" s="71"/>
      <c r="E31" s="71"/>
      <c r="F31" s="82"/>
      <c r="G31" s="70"/>
      <c r="H31" s="87"/>
    </row>
    <row r="32" spans="2:8" x14ac:dyDescent="0.25">
      <c r="B32" s="69">
        <v>1990</v>
      </c>
      <c r="C32" s="71">
        <v>14758</v>
      </c>
      <c r="D32" s="71">
        <v>60370</v>
      </c>
      <c r="E32" s="71">
        <v>149398</v>
      </c>
      <c r="F32" s="70">
        <v>10.119999999999999</v>
      </c>
      <c r="G32" s="70">
        <v>2.4700000000000002</v>
      </c>
      <c r="H32" s="70">
        <v>4.09</v>
      </c>
    </row>
    <row r="33" spans="2:8" s="76" customFormat="1" ht="7.5" customHeight="1" x14ac:dyDescent="0.25">
      <c r="B33" s="69"/>
      <c r="C33" s="71"/>
      <c r="D33" s="71"/>
      <c r="E33" s="71"/>
      <c r="F33" s="70"/>
      <c r="G33" s="70"/>
      <c r="H33" s="70"/>
    </row>
    <row r="34" spans="2:8" x14ac:dyDescent="0.25">
      <c r="B34" s="69">
        <v>1980</v>
      </c>
      <c r="C34" s="71">
        <v>14127</v>
      </c>
      <c r="D34" s="71">
        <v>55596</v>
      </c>
      <c r="E34" s="71">
        <v>128405</v>
      </c>
      <c r="F34" s="70">
        <v>9.09</v>
      </c>
      <c r="G34" s="70">
        <v>2.31</v>
      </c>
      <c r="H34" s="70">
        <v>3.94</v>
      </c>
    </row>
    <row r="35" spans="2:8" s="76" customFormat="1" ht="6.75" customHeight="1" x14ac:dyDescent="0.25">
      <c r="B35" s="69"/>
      <c r="C35" s="71"/>
      <c r="D35" s="71"/>
      <c r="E35" s="71"/>
      <c r="F35" s="70"/>
      <c r="G35" s="70"/>
      <c r="H35" s="70"/>
    </row>
    <row r="36" spans="2:8" x14ac:dyDescent="0.25">
      <c r="B36" s="69">
        <v>1970</v>
      </c>
      <c r="C36" s="71">
        <v>12651</v>
      </c>
      <c r="D36" s="71">
        <v>54536</v>
      </c>
      <c r="E36" s="71">
        <v>116609</v>
      </c>
      <c r="F36" s="70">
        <v>9.2200000000000006</v>
      </c>
      <c r="G36" s="70">
        <v>2.13</v>
      </c>
      <c r="H36" s="70">
        <v>4.32</v>
      </c>
    </row>
    <row r="37" spans="2:8" s="76" customFormat="1" x14ac:dyDescent="0.25">
      <c r="B37" s="88"/>
      <c r="C37" s="89"/>
      <c r="D37" s="89"/>
      <c r="E37" s="89"/>
      <c r="F37" s="90"/>
      <c r="G37" s="90"/>
      <c r="H37" s="90"/>
    </row>
    <row r="38" spans="2:8" ht="30.75" customHeight="1" x14ac:dyDescent="0.25">
      <c r="B38" s="202" t="s">
        <v>950</v>
      </c>
      <c r="C38" s="202"/>
      <c r="D38" s="202"/>
      <c r="E38" s="202"/>
      <c r="F38" s="202"/>
      <c r="G38" s="202"/>
      <c r="H38" s="202"/>
    </row>
    <row r="39" spans="2:8" ht="27.75" customHeight="1" x14ac:dyDescent="0.25">
      <c r="B39" s="202" t="s">
        <v>951</v>
      </c>
      <c r="C39" s="202"/>
      <c r="D39" s="202"/>
      <c r="E39" s="202"/>
      <c r="F39" s="202"/>
      <c r="G39" s="202"/>
      <c r="H39" s="202"/>
    </row>
  </sheetData>
  <mergeCells count="7">
    <mergeCell ref="B39:H39"/>
    <mergeCell ref="B38:H38"/>
    <mergeCell ref="B3:H3"/>
    <mergeCell ref="B4:H4"/>
    <mergeCell ref="B5:B6"/>
    <mergeCell ref="C5:E5"/>
    <mergeCell ref="F5:H5"/>
  </mergeCells>
  <hyperlinks>
    <hyperlink ref="B4" r:id="rId1" display="(Income in 2021 dollars, adjusted using the R-CPI-U-RS (PCEPI prior to 2000). Further explanation of income inequality measures is available at &quot;The Changing Shape of the Nation's Income Distribution: 1947-1998,&quot; Current Population Reports, Series P60-204" xr:uid="{55772D97-446C-4A51-9DC4-381B8453069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31"/>
  <sheetViews>
    <sheetView workbookViewId="0">
      <selection activeCell="D22" sqref="D22"/>
    </sheetView>
  </sheetViews>
  <sheetFormatPr defaultRowHeight="15" x14ac:dyDescent="0.25"/>
  <cols>
    <col min="1" max="1" width="9.5703125" bestFit="1" customWidth="1"/>
    <col min="2" max="2" width="10.5703125" customWidth="1"/>
  </cols>
  <sheetData>
    <row r="2" spans="1:9" ht="21" x14ac:dyDescent="0.35">
      <c r="A2" s="24"/>
      <c r="B2" s="183" t="s">
        <v>1349</v>
      </c>
      <c r="C2" s="183"/>
      <c r="D2" s="183"/>
      <c r="E2" s="78"/>
      <c r="F2" s="78"/>
      <c r="G2" s="78"/>
      <c r="H2" s="78"/>
      <c r="I2" s="78"/>
    </row>
    <row r="3" spans="1:9" x14ac:dyDescent="0.25">
      <c r="A3" s="167"/>
      <c r="B3" s="166" t="s">
        <v>1350</v>
      </c>
      <c r="C3" s="36" t="s">
        <v>1351</v>
      </c>
      <c r="D3" s="78" t="s">
        <v>1352</v>
      </c>
      <c r="E3" s="78"/>
      <c r="F3" s="78"/>
      <c r="G3" s="78"/>
      <c r="H3" s="78"/>
      <c r="I3" s="78"/>
    </row>
    <row r="4" spans="1:9" x14ac:dyDescent="0.25">
      <c r="A4" s="167"/>
      <c r="B4" s="166" t="s">
        <v>1350</v>
      </c>
      <c r="C4" s="36" t="s">
        <v>1353</v>
      </c>
      <c r="D4" s="78" t="s">
        <v>1354</v>
      </c>
      <c r="E4" s="78"/>
      <c r="F4" s="78"/>
      <c r="G4" s="78"/>
      <c r="H4" s="78"/>
      <c r="I4" s="78"/>
    </row>
    <row r="5" spans="1:9" x14ac:dyDescent="0.25">
      <c r="A5" s="167"/>
      <c r="B5" s="166" t="s">
        <v>1350</v>
      </c>
      <c r="C5" s="36" t="s">
        <v>1355</v>
      </c>
      <c r="D5" s="78" t="s">
        <v>1356</v>
      </c>
      <c r="E5" s="78"/>
      <c r="F5" s="78"/>
      <c r="G5" s="78"/>
      <c r="H5" s="78"/>
      <c r="I5" s="78"/>
    </row>
    <row r="6" spans="1:9" x14ac:dyDescent="0.25">
      <c r="A6" s="167"/>
      <c r="B6" s="166" t="s">
        <v>1350</v>
      </c>
      <c r="C6" s="36" t="s">
        <v>1357</v>
      </c>
      <c r="D6" s="78" t="s">
        <v>1325</v>
      </c>
      <c r="E6" s="78"/>
      <c r="F6" s="78"/>
      <c r="G6" s="78"/>
      <c r="H6" s="78"/>
      <c r="I6" s="78"/>
    </row>
    <row r="7" spans="1:9" x14ac:dyDescent="0.25">
      <c r="A7" s="167"/>
      <c r="B7" s="166" t="s">
        <v>1350</v>
      </c>
      <c r="C7" s="36" t="s">
        <v>1358</v>
      </c>
      <c r="D7" s="78" t="s">
        <v>1360</v>
      </c>
      <c r="E7" s="78"/>
      <c r="F7" s="78"/>
      <c r="G7" s="78"/>
      <c r="H7" s="78"/>
      <c r="I7" s="78"/>
    </row>
    <row r="8" spans="1:9" x14ac:dyDescent="0.25">
      <c r="A8" s="167"/>
      <c r="B8" s="166" t="s">
        <v>1350</v>
      </c>
      <c r="C8" s="36" t="s">
        <v>1359</v>
      </c>
      <c r="D8" s="78" t="s">
        <v>1361</v>
      </c>
      <c r="E8" s="78"/>
      <c r="F8" s="78"/>
      <c r="G8" s="78"/>
      <c r="H8" s="78"/>
      <c r="I8" s="78"/>
    </row>
    <row r="9" spans="1:9" x14ac:dyDescent="0.25">
      <c r="A9" s="167"/>
      <c r="B9" s="166" t="s">
        <v>1350</v>
      </c>
      <c r="C9" s="36" t="s">
        <v>1362</v>
      </c>
      <c r="D9" s="78" t="s">
        <v>1363</v>
      </c>
      <c r="E9" s="78"/>
      <c r="F9" s="78"/>
      <c r="G9" s="78"/>
      <c r="H9" s="78"/>
      <c r="I9" s="78"/>
    </row>
    <row r="10" spans="1:9" x14ac:dyDescent="0.25">
      <c r="A10" s="167"/>
      <c r="B10" s="166" t="s">
        <v>1350</v>
      </c>
      <c r="C10" s="36" t="s">
        <v>1364</v>
      </c>
      <c r="D10" s="78" t="s">
        <v>1365</v>
      </c>
      <c r="E10" s="78"/>
      <c r="F10" s="78"/>
      <c r="G10" s="78"/>
      <c r="H10" s="78"/>
      <c r="I10" s="78"/>
    </row>
    <row r="11" spans="1:9" x14ac:dyDescent="0.25">
      <c r="A11" s="167"/>
      <c r="B11" s="166" t="s">
        <v>1350</v>
      </c>
      <c r="C11" s="36" t="s">
        <v>1366</v>
      </c>
      <c r="D11" s="78" t="s">
        <v>1367</v>
      </c>
      <c r="E11" s="78"/>
      <c r="F11" s="78"/>
      <c r="G11" s="78"/>
      <c r="H11" s="78"/>
      <c r="I11" s="78"/>
    </row>
    <row r="12" spans="1:9" x14ac:dyDescent="0.25">
      <c r="A12" s="167"/>
      <c r="B12" s="166" t="s">
        <v>1350</v>
      </c>
      <c r="C12" s="36" t="s">
        <v>1368</v>
      </c>
      <c r="D12" s="78" t="s">
        <v>1369</v>
      </c>
      <c r="E12" s="78"/>
      <c r="F12" s="78"/>
      <c r="G12" s="78"/>
      <c r="H12" s="78"/>
      <c r="I12" s="78"/>
    </row>
    <row r="13" spans="1:9" x14ac:dyDescent="0.25">
      <c r="A13" s="167"/>
      <c r="B13" s="166" t="s">
        <v>1350</v>
      </c>
      <c r="C13" s="36" t="s">
        <v>1370</v>
      </c>
      <c r="D13" s="78" t="s">
        <v>1371</v>
      </c>
      <c r="E13" s="78"/>
      <c r="F13" s="78"/>
      <c r="G13" s="78"/>
      <c r="H13" s="78"/>
      <c r="I13" s="78"/>
    </row>
    <row r="14" spans="1:9" x14ac:dyDescent="0.25">
      <c r="A14" s="167"/>
      <c r="B14" s="166" t="s">
        <v>1350</v>
      </c>
      <c r="C14" s="36" t="s">
        <v>1372</v>
      </c>
      <c r="D14" s="78" t="s">
        <v>1373</v>
      </c>
      <c r="E14" s="78"/>
      <c r="F14" s="78"/>
      <c r="G14" s="78"/>
      <c r="H14" s="78"/>
      <c r="I14" s="78"/>
    </row>
    <row r="15" spans="1:9" x14ac:dyDescent="0.25">
      <c r="A15" s="167"/>
      <c r="B15" s="166" t="s">
        <v>1350</v>
      </c>
      <c r="C15" s="36" t="s">
        <v>1374</v>
      </c>
      <c r="D15" s="78" t="s">
        <v>1375</v>
      </c>
      <c r="E15" s="78"/>
      <c r="F15" s="78"/>
      <c r="G15" s="78"/>
      <c r="H15" s="78"/>
      <c r="I15" s="78"/>
    </row>
    <row r="16" spans="1:9" x14ac:dyDescent="0.25">
      <c r="A16" s="167"/>
      <c r="B16" s="166" t="s">
        <v>1350</v>
      </c>
      <c r="C16" s="36" t="s">
        <v>1376</v>
      </c>
      <c r="D16" s="78" t="s">
        <v>1377</v>
      </c>
      <c r="E16" s="78"/>
      <c r="F16" s="78"/>
      <c r="G16" s="78"/>
      <c r="H16" s="78"/>
      <c r="I16" s="78"/>
    </row>
    <row r="17" spans="1:9" x14ac:dyDescent="0.25">
      <c r="A17" s="167"/>
      <c r="B17" s="166" t="s">
        <v>1350</v>
      </c>
      <c r="C17" s="36" t="s">
        <v>1378</v>
      </c>
      <c r="D17" s="78" t="s">
        <v>1379</v>
      </c>
      <c r="E17" s="78"/>
      <c r="F17" s="78"/>
      <c r="G17" s="78"/>
      <c r="H17" s="78"/>
      <c r="I17" s="78"/>
    </row>
    <row r="18" spans="1:9" x14ac:dyDescent="0.25">
      <c r="A18" s="167"/>
      <c r="B18" s="166" t="s">
        <v>1350</v>
      </c>
      <c r="C18" s="36" t="s">
        <v>1380</v>
      </c>
      <c r="D18" s="78" t="s">
        <v>1381</v>
      </c>
      <c r="E18" s="78"/>
      <c r="F18" s="78"/>
      <c r="G18" s="78"/>
      <c r="H18" s="78"/>
      <c r="I18" s="78"/>
    </row>
    <row r="19" spans="1:9" x14ac:dyDescent="0.25">
      <c r="A19" s="167"/>
      <c r="B19" s="166" t="s">
        <v>1350</v>
      </c>
      <c r="C19" s="36" t="s">
        <v>1382</v>
      </c>
      <c r="D19" s="78" t="s">
        <v>1383</v>
      </c>
      <c r="E19" s="78"/>
      <c r="F19" s="78"/>
      <c r="G19" s="78"/>
      <c r="H19" s="78"/>
      <c r="I19" s="78"/>
    </row>
    <row r="20" spans="1:9" x14ac:dyDescent="0.25">
      <c r="A20" s="167"/>
      <c r="B20" s="166" t="s">
        <v>1350</v>
      </c>
      <c r="C20" s="36" t="s">
        <v>1384</v>
      </c>
      <c r="D20" s="78" t="s">
        <v>1385</v>
      </c>
      <c r="E20" s="78"/>
      <c r="F20" s="78"/>
      <c r="G20" s="78"/>
      <c r="H20" s="78"/>
      <c r="I20" s="78"/>
    </row>
    <row r="21" spans="1:9" s="169" customFormat="1" x14ac:dyDescent="0.25">
      <c r="A21" s="167"/>
      <c r="B21" s="166" t="s">
        <v>1350</v>
      </c>
      <c r="C21" s="36" t="s">
        <v>1411</v>
      </c>
      <c r="D21" s="169" t="s">
        <v>1403</v>
      </c>
    </row>
    <row r="22" spans="1:9" x14ac:dyDescent="0.25">
      <c r="A22" s="21"/>
      <c r="B22" s="181"/>
      <c r="C22" s="182"/>
      <c r="D22" s="21"/>
      <c r="E22" s="21"/>
      <c r="F22" s="21"/>
      <c r="G22" s="21"/>
      <c r="H22" s="78"/>
      <c r="I22" s="78"/>
    </row>
    <row r="23" spans="1:9" x14ac:dyDescent="0.25">
      <c r="A23" s="21"/>
      <c r="B23" s="181"/>
      <c r="C23" s="182"/>
      <c r="D23" s="21"/>
      <c r="E23" s="21"/>
      <c r="F23" s="21"/>
      <c r="G23" s="21"/>
      <c r="H23" s="78"/>
      <c r="I23" s="78"/>
    </row>
    <row r="24" spans="1:9" x14ac:dyDescent="0.25">
      <c r="A24" s="21"/>
      <c r="B24" s="181"/>
      <c r="C24" s="182"/>
      <c r="D24" s="21"/>
      <c r="E24" s="21"/>
      <c r="F24" s="21"/>
      <c r="G24" s="21"/>
      <c r="H24" s="78"/>
      <c r="I24" s="78"/>
    </row>
    <row r="25" spans="1:9" x14ac:dyDescent="0.25">
      <c r="A25" s="21"/>
      <c r="B25" s="181"/>
      <c r="C25" s="182"/>
      <c r="D25" s="21"/>
      <c r="E25" s="21"/>
      <c r="F25" s="21"/>
      <c r="G25" s="21"/>
      <c r="H25" s="78"/>
      <c r="I25" s="78"/>
    </row>
    <row r="26" spans="1:9" x14ac:dyDescent="0.25">
      <c r="A26" s="21"/>
      <c r="B26" s="181"/>
      <c r="C26" s="182"/>
      <c r="D26" s="21"/>
      <c r="E26" s="21"/>
      <c r="F26" s="21"/>
      <c r="G26" s="21"/>
      <c r="H26" s="78"/>
      <c r="I26" s="78"/>
    </row>
    <row r="27" spans="1:9" x14ac:dyDescent="0.25">
      <c r="B27" s="31"/>
    </row>
    <row r="28" spans="1:9" x14ac:dyDescent="0.25">
      <c r="B28" s="31"/>
    </row>
    <row r="29" spans="1:9" x14ac:dyDescent="0.25">
      <c r="B29" s="31"/>
    </row>
    <row r="30" spans="1:9" x14ac:dyDescent="0.25">
      <c r="B30" s="31"/>
    </row>
    <row r="31" spans="1:9" x14ac:dyDescent="0.25">
      <c r="B31" s="31"/>
    </row>
  </sheetData>
  <sortState xmlns:xlrd2="http://schemas.microsoft.com/office/spreadsheetml/2017/richdata2" ref="B3:C30">
    <sortCondition ref="B3:B30"/>
  </sortState>
  <mergeCells count="1">
    <mergeCell ref="B2:D2"/>
  </mergeCells>
  <phoneticPr fontId="47"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4706-F3C0-4B7C-B189-C986EE45BDDB}">
  <dimension ref="A1:R110"/>
  <sheetViews>
    <sheetView zoomScale="70" zoomScaleNormal="70" workbookViewId="0">
      <selection activeCell="G106" sqref="G106"/>
    </sheetView>
  </sheetViews>
  <sheetFormatPr defaultRowHeight="15" x14ac:dyDescent="0.25"/>
  <cols>
    <col min="2" max="3" width="16" customWidth="1"/>
    <col min="4" max="4" width="17.28515625" customWidth="1"/>
    <col min="5" max="5" width="16.85546875" customWidth="1"/>
    <col min="6" max="6" width="20" customWidth="1"/>
    <col min="7" max="7" width="18.42578125" customWidth="1"/>
    <col min="8" max="8" width="18.28515625" customWidth="1"/>
    <col min="9" max="9" width="18.140625" customWidth="1"/>
    <col min="10" max="10" width="13.42578125" customWidth="1"/>
    <col min="11" max="11" width="15.7109375" customWidth="1"/>
    <col min="12" max="12" width="17.140625" customWidth="1"/>
    <col min="13" max="13" width="14.42578125" customWidth="1"/>
    <col min="14" max="14" width="14.28515625" customWidth="1"/>
    <col min="15" max="15" width="16" customWidth="1"/>
    <col min="16" max="16" width="14.5703125" customWidth="1"/>
    <col min="17" max="17" width="16.42578125" customWidth="1"/>
    <col min="18" max="18" width="16.28515625" customWidth="1"/>
  </cols>
  <sheetData>
    <row r="1" spans="1:18" x14ac:dyDescent="0.25">
      <c r="A1" s="76" t="s">
        <v>1046</v>
      </c>
      <c r="B1" s="76"/>
      <c r="C1" s="76"/>
      <c r="D1" s="76"/>
      <c r="E1" s="76"/>
      <c r="F1" s="76"/>
      <c r="G1" s="76"/>
      <c r="H1" s="76"/>
      <c r="I1" s="76"/>
      <c r="J1" s="76"/>
      <c r="K1" s="76"/>
      <c r="L1" s="76"/>
      <c r="M1" s="76"/>
      <c r="N1" s="76"/>
      <c r="O1" s="76"/>
      <c r="P1" s="76"/>
      <c r="Q1" s="76"/>
      <c r="R1" s="76"/>
    </row>
    <row r="2" spans="1:18" x14ac:dyDescent="0.25">
      <c r="A2" s="76"/>
      <c r="B2" s="76"/>
      <c r="C2" s="76"/>
      <c r="D2" s="76"/>
      <c r="E2" s="76"/>
      <c r="F2" s="76"/>
      <c r="G2" s="76"/>
      <c r="H2" s="76"/>
      <c r="I2" s="76"/>
      <c r="J2" s="76"/>
      <c r="K2" s="76"/>
      <c r="L2" s="76"/>
      <c r="M2" s="76"/>
      <c r="N2" s="76"/>
      <c r="O2" s="76"/>
      <c r="P2" s="76"/>
      <c r="Q2" s="76"/>
      <c r="R2" s="76"/>
    </row>
    <row r="3" spans="1:18" ht="108" x14ac:dyDescent="0.25">
      <c r="A3" s="76"/>
      <c r="B3" s="110" t="s">
        <v>1045</v>
      </c>
      <c r="C3" s="111" t="s">
        <v>1048</v>
      </c>
      <c r="D3" s="111" t="s">
        <v>1049</v>
      </c>
      <c r="E3" s="111" t="s">
        <v>1047</v>
      </c>
      <c r="F3" s="111" t="s">
        <v>1050</v>
      </c>
      <c r="G3" s="111" t="s">
        <v>1051</v>
      </c>
      <c r="H3" s="111" t="s">
        <v>1052</v>
      </c>
      <c r="I3" s="111" t="s">
        <v>1053</v>
      </c>
      <c r="J3" s="111" t="s">
        <v>1054</v>
      </c>
      <c r="K3" s="111" t="s">
        <v>1055</v>
      </c>
      <c r="L3" s="111" t="s">
        <v>1060</v>
      </c>
      <c r="M3" s="111" t="s">
        <v>1056</v>
      </c>
      <c r="N3" s="111" t="s">
        <v>1057</v>
      </c>
      <c r="O3" s="111" t="s">
        <v>1061</v>
      </c>
      <c r="P3" s="111" t="s">
        <v>1058</v>
      </c>
      <c r="Q3" s="111" t="s">
        <v>1059</v>
      </c>
      <c r="R3" s="111" t="s">
        <v>1062</v>
      </c>
    </row>
    <row r="4" spans="1:18" ht="21" x14ac:dyDescent="0.25">
      <c r="A4" s="76"/>
      <c r="B4" s="113">
        <v>0</v>
      </c>
      <c r="C4" s="114">
        <v>0</v>
      </c>
      <c r="D4" s="114">
        <v>0</v>
      </c>
      <c r="E4" s="114">
        <v>0</v>
      </c>
      <c r="F4" s="114">
        <v>0</v>
      </c>
      <c r="G4" s="114">
        <v>0</v>
      </c>
      <c r="H4" s="114">
        <v>0</v>
      </c>
      <c r="I4" s="114">
        <v>0</v>
      </c>
      <c r="J4" s="114">
        <v>0</v>
      </c>
      <c r="K4" s="114">
        <v>0</v>
      </c>
      <c r="L4" s="147">
        <v>0</v>
      </c>
      <c r="M4" s="114">
        <v>0</v>
      </c>
      <c r="N4" s="114">
        <v>0</v>
      </c>
      <c r="O4" s="152">
        <v>0</v>
      </c>
      <c r="P4" s="114">
        <v>0</v>
      </c>
      <c r="Q4" s="114">
        <v>0</v>
      </c>
      <c r="R4" s="149">
        <v>0</v>
      </c>
    </row>
    <row r="5" spans="1:18" ht="21" x14ac:dyDescent="0.25">
      <c r="A5" s="76"/>
      <c r="B5" s="104">
        <v>0.01</v>
      </c>
      <c r="C5" s="105">
        <v>0</v>
      </c>
      <c r="D5" s="105">
        <v>0</v>
      </c>
      <c r="E5" s="105">
        <v>0</v>
      </c>
      <c r="F5" s="105">
        <v>0</v>
      </c>
      <c r="G5" s="106">
        <v>0</v>
      </c>
      <c r="H5" s="105">
        <v>0</v>
      </c>
      <c r="I5" s="104">
        <v>0</v>
      </c>
      <c r="J5" s="76">
        <f t="shared" ref="J5:J36" si="0">E5/E$105</f>
        <v>0</v>
      </c>
      <c r="K5" s="76">
        <f>J5</f>
        <v>0</v>
      </c>
      <c r="L5" s="153">
        <v>0</v>
      </c>
      <c r="M5" s="76">
        <f t="shared" ref="M5:M36" si="1">E5/D$105</f>
        <v>0</v>
      </c>
      <c r="N5" s="76">
        <f>M5</f>
        <v>0</v>
      </c>
      <c r="O5" s="148">
        <v>0</v>
      </c>
      <c r="P5" s="103">
        <f>C5</f>
        <v>0</v>
      </c>
      <c r="Q5" s="76">
        <f>P5</f>
        <v>0</v>
      </c>
      <c r="R5" s="150">
        <v>0</v>
      </c>
    </row>
    <row r="6" spans="1:18" ht="21" x14ac:dyDescent="0.3">
      <c r="A6" s="76"/>
      <c r="B6" s="107">
        <v>0.02</v>
      </c>
      <c r="C6" s="108">
        <v>700</v>
      </c>
      <c r="D6" s="108">
        <v>800</v>
      </c>
      <c r="E6" s="108">
        <v>1400</v>
      </c>
      <c r="F6" s="108">
        <v>-600</v>
      </c>
      <c r="G6" s="109">
        <v>-0.75</v>
      </c>
      <c r="H6" s="108">
        <v>-100</v>
      </c>
      <c r="I6" s="109">
        <v>-0.125</v>
      </c>
      <c r="J6" s="112">
        <f t="shared" si="0"/>
        <v>1.5023016882203212E-4</v>
      </c>
      <c r="K6" s="112">
        <f>J6+K5</f>
        <v>1.5023016882203212E-4</v>
      </c>
      <c r="L6" s="146">
        <f>($B6-$B5)*0.5*(K6+K5)</f>
        <v>7.5115084411016065E-7</v>
      </c>
      <c r="M6" s="112">
        <f t="shared" si="1"/>
        <v>1.5031750847939454E-4</v>
      </c>
      <c r="N6" s="112">
        <f>M6+N5</f>
        <v>1.5031750847939454E-4</v>
      </c>
      <c r="O6" s="146">
        <f>($B6-$B5)*0.5*(N6+N5)</f>
        <v>7.5158754239697274E-7</v>
      </c>
      <c r="P6" s="112">
        <f t="shared" ref="P6:P37" si="2">C6/C$105</f>
        <v>7.2029292197533528E-5</v>
      </c>
      <c r="Q6" s="112">
        <f>P6+Q5</f>
        <v>7.2029292197533528E-5</v>
      </c>
      <c r="R6" s="151">
        <f>($B6-$B5)*0.5*(Q6+Q5)</f>
        <v>3.6014646098766766E-7</v>
      </c>
    </row>
    <row r="7" spans="1:18" ht="21" x14ac:dyDescent="0.3">
      <c r="A7" s="76"/>
      <c r="B7" s="104">
        <v>0.03</v>
      </c>
      <c r="C7" s="105">
        <v>3943</v>
      </c>
      <c r="D7" s="105">
        <v>4165</v>
      </c>
      <c r="E7" s="105">
        <v>5000</v>
      </c>
      <c r="F7" s="105">
        <v>-835</v>
      </c>
      <c r="G7" s="106">
        <v>-0.20050000000000001</v>
      </c>
      <c r="H7" s="105">
        <v>-222</v>
      </c>
      <c r="I7" s="106">
        <v>-5.33E-2</v>
      </c>
      <c r="J7" s="112">
        <f t="shared" si="0"/>
        <v>5.365363172215433E-4</v>
      </c>
      <c r="K7" s="112">
        <f t="shared" ref="K7:K70" si="3">J7+K6</f>
        <v>6.867664860435754E-4</v>
      </c>
      <c r="L7" s="146">
        <f t="shared" ref="L7:L70" si="4">($B7-$B6)*0.5*(K7+K6)</f>
        <v>4.1849832743280371E-6</v>
      </c>
      <c r="M7" s="112">
        <f t="shared" si="1"/>
        <v>5.3684824456926624E-4</v>
      </c>
      <c r="N7" s="112">
        <f t="shared" ref="N7:N70" si="5">M7+N6</f>
        <v>6.8716575304866075E-4</v>
      </c>
      <c r="O7" s="146">
        <f t="shared" ref="O7:O70" si="6">($B7-$B6)*0.5*(N7+N6)</f>
        <v>4.1874163076402755E-6</v>
      </c>
      <c r="P7" s="112">
        <f t="shared" si="2"/>
        <v>4.0573071304982099E-4</v>
      </c>
      <c r="Q7" s="112">
        <f t="shared" ref="Q7:Q70" si="7">P7+Q6</f>
        <v>4.7776000524735451E-4</v>
      </c>
      <c r="R7" s="151">
        <f t="shared" ref="R7:R70" si="8">($B7-$B6)*0.5*(Q7+Q6)</f>
        <v>2.7489464872244398E-6</v>
      </c>
    </row>
    <row r="8" spans="1:18" ht="21" x14ac:dyDescent="0.3">
      <c r="A8" s="76"/>
      <c r="B8" s="107">
        <v>0.04</v>
      </c>
      <c r="C8" s="108">
        <v>7182</v>
      </c>
      <c r="D8" s="108">
        <v>7200</v>
      </c>
      <c r="E8" s="108">
        <v>8174</v>
      </c>
      <c r="F8" s="108">
        <v>-974</v>
      </c>
      <c r="G8" s="109">
        <v>-0.1353</v>
      </c>
      <c r="H8" s="108">
        <v>-18</v>
      </c>
      <c r="I8" s="109">
        <v>-2.5000000000000001E-3</v>
      </c>
      <c r="J8" s="112">
        <f t="shared" si="0"/>
        <v>8.7712957139377901E-4</v>
      </c>
      <c r="K8" s="112">
        <f t="shared" si="3"/>
        <v>1.5638960574373543E-3</v>
      </c>
      <c r="L8" s="146">
        <f t="shared" si="4"/>
        <v>1.125331271740465E-5</v>
      </c>
      <c r="M8" s="112">
        <f t="shared" si="1"/>
        <v>8.776395102218364E-4</v>
      </c>
      <c r="N8" s="112">
        <f t="shared" si="5"/>
        <v>1.5648052632704973E-3</v>
      </c>
      <c r="O8" s="146">
        <f t="shared" si="6"/>
        <v>1.1259855081595792E-5</v>
      </c>
      <c r="P8" s="112">
        <f t="shared" si="2"/>
        <v>7.3902053794669398E-4</v>
      </c>
      <c r="Q8" s="112">
        <f t="shared" si="7"/>
        <v>1.2167805431940485E-3</v>
      </c>
      <c r="R8" s="151">
        <f t="shared" si="8"/>
        <v>8.4727027422070159E-6</v>
      </c>
    </row>
    <row r="9" spans="1:18" ht="21" x14ac:dyDescent="0.3">
      <c r="A9" s="76"/>
      <c r="B9" s="104">
        <v>0.05</v>
      </c>
      <c r="C9" s="105">
        <v>9474</v>
      </c>
      <c r="D9" s="105">
        <v>9372</v>
      </c>
      <c r="E9" s="105">
        <v>9860</v>
      </c>
      <c r="F9" s="105">
        <v>-488</v>
      </c>
      <c r="G9" s="106">
        <v>-5.21E-2</v>
      </c>
      <c r="H9" s="105">
        <v>102</v>
      </c>
      <c r="I9" s="106">
        <v>1.09E-2</v>
      </c>
      <c r="J9" s="112">
        <f t="shared" si="0"/>
        <v>1.0580496175608834E-3</v>
      </c>
      <c r="K9" s="112">
        <f t="shared" si="3"/>
        <v>2.6219456749982375E-3</v>
      </c>
      <c r="L9" s="146">
        <f t="shared" si="4"/>
        <v>2.0929208662177966E-5</v>
      </c>
      <c r="M9" s="112">
        <f t="shared" si="1"/>
        <v>1.0586647382905929E-3</v>
      </c>
      <c r="N9" s="112">
        <f t="shared" si="5"/>
        <v>2.6234700015610899E-3</v>
      </c>
      <c r="O9" s="146">
        <f t="shared" si="6"/>
        <v>2.094137632415794E-5</v>
      </c>
      <c r="P9" s="112">
        <f t="shared" si="2"/>
        <v>9.7486502039918939E-4</v>
      </c>
      <c r="Q9" s="112">
        <f t="shared" si="7"/>
        <v>2.1916455635932379E-3</v>
      </c>
      <c r="R9" s="151">
        <f t="shared" si="8"/>
        <v>1.7042130533936437E-5</v>
      </c>
    </row>
    <row r="10" spans="1:18" ht="21" x14ac:dyDescent="0.3">
      <c r="A10" s="76"/>
      <c r="B10" s="107">
        <v>0.06</v>
      </c>
      <c r="C10" s="108">
        <v>10736</v>
      </c>
      <c r="D10" s="108">
        <v>10735</v>
      </c>
      <c r="E10" s="108">
        <v>11130</v>
      </c>
      <c r="F10" s="108">
        <v>-395</v>
      </c>
      <c r="G10" s="109">
        <v>-3.6799999999999999E-2</v>
      </c>
      <c r="H10" s="108">
        <v>1</v>
      </c>
      <c r="I10" s="109">
        <v>1E-4</v>
      </c>
      <c r="J10" s="112">
        <f t="shared" si="0"/>
        <v>1.1943298421351555E-3</v>
      </c>
      <c r="K10" s="112">
        <f t="shared" si="3"/>
        <v>3.816275517133393E-3</v>
      </c>
      <c r="L10" s="146">
        <f t="shared" si="4"/>
        <v>3.2191105960658139E-5</v>
      </c>
      <c r="M10" s="112">
        <f t="shared" si="1"/>
        <v>1.1950241924111866E-3</v>
      </c>
      <c r="N10" s="112">
        <f t="shared" si="5"/>
        <v>3.8184941939722766E-3</v>
      </c>
      <c r="O10" s="146">
        <f t="shared" si="6"/>
        <v>3.220982097766682E-5</v>
      </c>
      <c r="P10" s="112">
        <f t="shared" si="2"/>
        <v>1.1047235443324571E-3</v>
      </c>
      <c r="Q10" s="112">
        <f t="shared" si="7"/>
        <v>3.2963691079256948E-3</v>
      </c>
      <c r="R10" s="151">
        <f t="shared" si="8"/>
        <v>2.7440073357594648E-5</v>
      </c>
    </row>
    <row r="11" spans="1:18" ht="21" x14ac:dyDescent="0.3">
      <c r="A11" s="76"/>
      <c r="B11" s="104">
        <v>7.0000000000000007E-2</v>
      </c>
      <c r="C11" s="105">
        <v>12000</v>
      </c>
      <c r="D11" s="105">
        <v>12000</v>
      </c>
      <c r="E11" s="105">
        <v>12210</v>
      </c>
      <c r="F11" s="105">
        <v>-210</v>
      </c>
      <c r="G11" s="106">
        <v>-1.7500000000000002E-2</v>
      </c>
      <c r="H11" s="105">
        <v>0</v>
      </c>
      <c r="I11" s="106">
        <v>0</v>
      </c>
      <c r="J11" s="112">
        <f t="shared" si="0"/>
        <v>1.3102216866550088E-3</v>
      </c>
      <c r="K11" s="112">
        <f t="shared" si="3"/>
        <v>5.1264972037884018E-3</v>
      </c>
      <c r="L11" s="146">
        <f t="shared" si="4"/>
        <v>4.4713863604609012E-5</v>
      </c>
      <c r="M11" s="112">
        <f t="shared" si="1"/>
        <v>1.3109834132381481E-3</v>
      </c>
      <c r="N11" s="112">
        <f t="shared" si="5"/>
        <v>5.1294776072104246E-3</v>
      </c>
      <c r="O11" s="146">
        <f t="shared" si="6"/>
        <v>4.4739859005913546E-5</v>
      </c>
      <c r="P11" s="112">
        <f t="shared" si="2"/>
        <v>1.2347878662434318E-3</v>
      </c>
      <c r="Q11" s="112">
        <f t="shared" si="7"/>
        <v>4.531156974169127E-3</v>
      </c>
      <c r="R11" s="151">
        <f t="shared" si="8"/>
        <v>3.9137630410474143E-5</v>
      </c>
    </row>
    <row r="12" spans="1:18" ht="21" x14ac:dyDescent="0.3">
      <c r="A12" s="76"/>
      <c r="B12" s="107">
        <v>0.08</v>
      </c>
      <c r="C12" s="108">
        <v>13232</v>
      </c>
      <c r="D12" s="108">
        <v>13200</v>
      </c>
      <c r="E12" s="108">
        <v>13596</v>
      </c>
      <c r="F12" s="108">
        <v>-396</v>
      </c>
      <c r="G12" s="109">
        <v>-0.03</v>
      </c>
      <c r="H12" s="108">
        <v>32</v>
      </c>
      <c r="I12" s="109">
        <v>2.3999999999999998E-3</v>
      </c>
      <c r="J12" s="112">
        <f t="shared" si="0"/>
        <v>1.4589495537888205E-3</v>
      </c>
      <c r="K12" s="112">
        <f t="shared" si="3"/>
        <v>6.5854467575772223E-3</v>
      </c>
      <c r="L12" s="146">
        <f t="shared" si="4"/>
        <v>5.8559719806828094E-5</v>
      </c>
      <c r="M12" s="112">
        <f t="shared" si="1"/>
        <v>1.4597977466327488E-3</v>
      </c>
      <c r="N12" s="112">
        <f t="shared" si="5"/>
        <v>6.5892753538431739E-3</v>
      </c>
      <c r="O12" s="146">
        <f t="shared" si="6"/>
        <v>5.8593764805267965E-5</v>
      </c>
      <c r="P12" s="112">
        <f t="shared" si="2"/>
        <v>1.3615594205110908E-3</v>
      </c>
      <c r="Q12" s="112">
        <f t="shared" si="7"/>
        <v>5.8927163946802183E-3</v>
      </c>
      <c r="R12" s="151">
        <f t="shared" si="8"/>
        <v>5.2119366844246698E-5</v>
      </c>
    </row>
    <row r="13" spans="1:18" ht="21" x14ac:dyDescent="0.3">
      <c r="A13" s="76"/>
      <c r="B13" s="104">
        <v>0.09</v>
      </c>
      <c r="C13" s="105">
        <v>14500</v>
      </c>
      <c r="D13" s="105">
        <v>14401</v>
      </c>
      <c r="E13" s="105">
        <v>14843</v>
      </c>
      <c r="F13" s="105">
        <v>-442</v>
      </c>
      <c r="G13" s="106">
        <v>-3.0700000000000002E-2</v>
      </c>
      <c r="H13" s="105">
        <v>99</v>
      </c>
      <c r="I13" s="106">
        <v>6.8999999999999999E-3</v>
      </c>
      <c r="J13" s="112">
        <f t="shared" si="0"/>
        <v>1.5927617113038735E-3</v>
      </c>
      <c r="K13" s="112">
        <f t="shared" si="3"/>
        <v>8.1782084688810965E-3</v>
      </c>
      <c r="L13" s="146">
        <f t="shared" si="4"/>
        <v>7.3818276132291556E-5</v>
      </c>
      <c r="M13" s="112">
        <f t="shared" si="1"/>
        <v>1.5936876988283236E-3</v>
      </c>
      <c r="N13" s="112">
        <f t="shared" si="5"/>
        <v>8.1829630526714971E-3</v>
      </c>
      <c r="O13" s="146">
        <f t="shared" si="6"/>
        <v>7.3861192032573318E-5</v>
      </c>
      <c r="P13" s="112">
        <f t="shared" si="2"/>
        <v>1.4920353383774802E-3</v>
      </c>
      <c r="Q13" s="112">
        <f t="shared" si="7"/>
        <v>7.384751733057698E-3</v>
      </c>
      <c r="R13" s="151">
        <f t="shared" si="8"/>
        <v>6.6387340638689551E-5</v>
      </c>
    </row>
    <row r="14" spans="1:18" ht="21" x14ac:dyDescent="0.3">
      <c r="A14" s="76"/>
      <c r="B14" s="107">
        <v>0.1</v>
      </c>
      <c r="C14" s="108">
        <v>15640</v>
      </c>
      <c r="D14" s="108">
        <v>15600</v>
      </c>
      <c r="E14" s="108">
        <v>16020</v>
      </c>
      <c r="F14" s="108">
        <v>-420</v>
      </c>
      <c r="G14" s="109">
        <v>-2.69E-2</v>
      </c>
      <c r="H14" s="108">
        <v>40</v>
      </c>
      <c r="I14" s="109">
        <v>2.5999999999999999E-3</v>
      </c>
      <c r="J14" s="112">
        <f t="shared" si="0"/>
        <v>1.7190623603778247E-3</v>
      </c>
      <c r="K14" s="112">
        <f t="shared" si="3"/>
        <v>9.8972708292589216E-3</v>
      </c>
      <c r="L14" s="146">
        <f t="shared" si="4"/>
        <v>9.0377396490700168E-5</v>
      </c>
      <c r="M14" s="112">
        <f t="shared" si="1"/>
        <v>1.7200617755999291E-3</v>
      </c>
      <c r="N14" s="112">
        <f t="shared" si="5"/>
        <v>9.903024828271427E-3</v>
      </c>
      <c r="O14" s="146">
        <f t="shared" si="6"/>
        <v>9.04299394047147E-5</v>
      </c>
      <c r="P14" s="112">
        <f t="shared" si="2"/>
        <v>1.6093401856706062E-3</v>
      </c>
      <c r="Q14" s="112">
        <f t="shared" si="7"/>
        <v>8.9940919187283044E-3</v>
      </c>
      <c r="R14" s="151">
        <f t="shared" si="8"/>
        <v>8.1894218258930093E-5</v>
      </c>
    </row>
    <row r="15" spans="1:18" ht="21" x14ac:dyDescent="0.3">
      <c r="A15" s="76"/>
      <c r="B15" s="104">
        <v>0.11</v>
      </c>
      <c r="C15" s="105">
        <v>16908</v>
      </c>
      <c r="D15" s="105">
        <v>16776</v>
      </c>
      <c r="E15" s="105">
        <v>17226</v>
      </c>
      <c r="F15" s="105">
        <v>-450</v>
      </c>
      <c r="G15" s="106">
        <v>-2.6800000000000001E-2</v>
      </c>
      <c r="H15" s="105">
        <v>132</v>
      </c>
      <c r="I15" s="106">
        <v>7.9000000000000008E-3</v>
      </c>
      <c r="J15" s="112">
        <f t="shared" si="0"/>
        <v>1.848474920091661E-3</v>
      </c>
      <c r="K15" s="112">
        <f t="shared" si="3"/>
        <v>1.1745745749350583E-2</v>
      </c>
      <c r="L15" s="146">
        <f t="shared" si="4"/>
        <v>1.0821508289304747E-4</v>
      </c>
      <c r="M15" s="112">
        <f t="shared" si="1"/>
        <v>1.849549572190036E-3</v>
      </c>
      <c r="N15" s="112">
        <f t="shared" si="5"/>
        <v>1.1752574400461463E-2</v>
      </c>
      <c r="O15" s="146">
        <f t="shared" si="6"/>
        <v>1.082779961436644E-4</v>
      </c>
      <c r="P15" s="112">
        <f t="shared" si="2"/>
        <v>1.7398161035369955E-3</v>
      </c>
      <c r="Q15" s="112">
        <f t="shared" si="7"/>
        <v>1.0733908022265299E-2</v>
      </c>
      <c r="R15" s="151">
        <f t="shared" si="8"/>
        <v>9.863999970496798E-5</v>
      </c>
    </row>
    <row r="16" spans="1:18" ht="21" x14ac:dyDescent="0.3">
      <c r="A16" s="76"/>
      <c r="B16" s="107">
        <v>0.12</v>
      </c>
      <c r="C16" s="108">
        <v>18166</v>
      </c>
      <c r="D16" s="108">
        <v>18000</v>
      </c>
      <c r="E16" s="108">
        <v>18427</v>
      </c>
      <c r="F16" s="108">
        <v>-427</v>
      </c>
      <c r="G16" s="109">
        <v>-2.3699999999999999E-2</v>
      </c>
      <c r="H16" s="108">
        <v>166</v>
      </c>
      <c r="I16" s="109">
        <v>9.1999999999999998E-3</v>
      </c>
      <c r="J16" s="112">
        <f t="shared" si="0"/>
        <v>1.9773509434882759E-3</v>
      </c>
      <c r="K16" s="112">
        <f t="shared" si="3"/>
        <v>1.372309669283886E-2</v>
      </c>
      <c r="L16" s="146">
        <f t="shared" si="4"/>
        <v>1.2734421221094716E-4</v>
      </c>
      <c r="M16" s="112">
        <f t="shared" si="1"/>
        <v>1.9785005205355736E-3</v>
      </c>
      <c r="N16" s="112">
        <f t="shared" si="5"/>
        <v>1.3731074920997037E-2</v>
      </c>
      <c r="O16" s="146">
        <f t="shared" si="6"/>
        <v>1.2741824660729244E-4</v>
      </c>
      <c r="P16" s="112">
        <f t="shared" si="2"/>
        <v>1.8692630315148486E-3</v>
      </c>
      <c r="Q16" s="112">
        <f t="shared" si="7"/>
        <v>1.2603171053780149E-2</v>
      </c>
      <c r="R16" s="151">
        <f t="shared" si="8"/>
        <v>1.1668539538022719E-4</v>
      </c>
    </row>
    <row r="17" spans="1:18" ht="21" x14ac:dyDescent="0.3">
      <c r="A17" s="76"/>
      <c r="B17" s="104">
        <v>0.13</v>
      </c>
      <c r="C17" s="105">
        <v>19510</v>
      </c>
      <c r="D17" s="105">
        <v>19010</v>
      </c>
      <c r="E17" s="105">
        <v>19745</v>
      </c>
      <c r="F17" s="105">
        <v>-735</v>
      </c>
      <c r="G17" s="106">
        <v>-3.8699999999999998E-2</v>
      </c>
      <c r="H17" s="105">
        <v>500</v>
      </c>
      <c r="I17" s="106">
        <v>2.63E-2</v>
      </c>
      <c r="J17" s="112">
        <f t="shared" si="0"/>
        <v>2.1187819167078747E-3</v>
      </c>
      <c r="K17" s="112">
        <f t="shared" si="3"/>
        <v>1.5841878609546736E-2</v>
      </c>
      <c r="L17" s="146">
        <f t="shared" si="4"/>
        <v>1.478248765119281E-4</v>
      </c>
      <c r="M17" s="112">
        <f t="shared" si="1"/>
        <v>2.1200137178040324E-3</v>
      </c>
      <c r="N17" s="112">
        <f t="shared" si="5"/>
        <v>1.585108863880107E-2</v>
      </c>
      <c r="O17" s="146">
        <f t="shared" si="6"/>
        <v>1.4791081779899065E-4</v>
      </c>
      <c r="P17" s="112">
        <f t="shared" si="2"/>
        <v>2.0075592725341128E-3</v>
      </c>
      <c r="Q17" s="112">
        <f t="shared" si="7"/>
        <v>1.4610730326314261E-2</v>
      </c>
      <c r="R17" s="151">
        <f t="shared" si="8"/>
        <v>1.3606950690047217E-4</v>
      </c>
    </row>
    <row r="18" spans="1:18" ht="21" x14ac:dyDescent="0.3">
      <c r="A18" s="76"/>
      <c r="B18" s="107">
        <v>0.14000000000000001</v>
      </c>
      <c r="C18" s="108">
        <v>20400</v>
      </c>
      <c r="D18" s="108">
        <v>20000</v>
      </c>
      <c r="E18" s="108">
        <v>20826</v>
      </c>
      <c r="F18" s="108">
        <v>-826</v>
      </c>
      <c r="G18" s="109">
        <v>-4.1300000000000003E-2</v>
      </c>
      <c r="H18" s="108">
        <v>400</v>
      </c>
      <c r="I18" s="109">
        <v>0.02</v>
      </c>
      <c r="J18" s="112">
        <f t="shared" si="0"/>
        <v>2.2347810684911723E-3</v>
      </c>
      <c r="K18" s="112">
        <f t="shared" si="3"/>
        <v>1.8076659678037909E-2</v>
      </c>
      <c r="L18" s="146">
        <f t="shared" si="4"/>
        <v>1.6959269143792339E-4</v>
      </c>
      <c r="M18" s="112">
        <f t="shared" si="1"/>
        <v>2.2360803082799078E-3</v>
      </c>
      <c r="N18" s="112">
        <f t="shared" si="5"/>
        <v>1.8087168947080977E-2</v>
      </c>
      <c r="O18" s="146">
        <f t="shared" si="6"/>
        <v>1.696912879294104E-4</v>
      </c>
      <c r="P18" s="112">
        <f t="shared" si="2"/>
        <v>2.0991393726138342E-3</v>
      </c>
      <c r="Q18" s="112">
        <f t="shared" si="7"/>
        <v>1.6709869698928095E-2</v>
      </c>
      <c r="R18" s="151">
        <f t="shared" si="8"/>
        <v>1.566030001262119E-4</v>
      </c>
    </row>
    <row r="19" spans="1:18" ht="21" x14ac:dyDescent="0.3">
      <c r="A19" s="76"/>
      <c r="B19" s="104">
        <v>0.15</v>
      </c>
      <c r="C19" s="105">
        <v>21736</v>
      </c>
      <c r="D19" s="105">
        <v>21035</v>
      </c>
      <c r="E19" s="105">
        <v>22066</v>
      </c>
      <c r="F19" s="105">
        <v>-1031</v>
      </c>
      <c r="G19" s="106">
        <v>-4.9000000000000002E-2</v>
      </c>
      <c r="H19" s="105">
        <v>701</v>
      </c>
      <c r="I19" s="106">
        <v>3.3300000000000003E-2</v>
      </c>
      <c r="J19" s="112">
        <f t="shared" si="0"/>
        <v>2.367842075162115E-3</v>
      </c>
      <c r="K19" s="112">
        <f t="shared" si="3"/>
        <v>2.0444501753200024E-2</v>
      </c>
      <c r="L19" s="146">
        <f t="shared" si="4"/>
        <v>1.9260580715618929E-4</v>
      </c>
      <c r="M19" s="112">
        <f t="shared" si="1"/>
        <v>2.3692186729330857E-3</v>
      </c>
      <c r="N19" s="112">
        <f t="shared" si="5"/>
        <v>2.0456387620014064E-2</v>
      </c>
      <c r="O19" s="146">
        <f t="shared" si="6"/>
        <v>1.9271778283547485E-4</v>
      </c>
      <c r="P19" s="112">
        <f t="shared" si="2"/>
        <v>2.2366124217222693E-3</v>
      </c>
      <c r="Q19" s="112">
        <f t="shared" si="7"/>
        <v>1.8946482120650365E-2</v>
      </c>
      <c r="R19" s="151">
        <f t="shared" si="8"/>
        <v>1.7828175909789199E-4</v>
      </c>
    </row>
    <row r="20" spans="1:18" ht="21" x14ac:dyDescent="0.3">
      <c r="A20" s="76"/>
      <c r="B20" s="107">
        <v>0.16</v>
      </c>
      <c r="C20" s="108">
        <v>23002</v>
      </c>
      <c r="D20" s="108">
        <v>22300</v>
      </c>
      <c r="E20" s="108">
        <v>23502</v>
      </c>
      <c r="F20" s="108">
        <v>-1202</v>
      </c>
      <c r="G20" s="109">
        <v>-5.3900000000000003E-2</v>
      </c>
      <c r="H20" s="108">
        <v>702</v>
      </c>
      <c r="I20" s="109">
        <v>3.15E-2</v>
      </c>
      <c r="J20" s="112">
        <f t="shared" si="0"/>
        <v>2.5219353054681424E-3</v>
      </c>
      <c r="K20" s="112">
        <f t="shared" si="3"/>
        <v>2.2966437058668167E-2</v>
      </c>
      <c r="L20" s="146">
        <f t="shared" si="4"/>
        <v>2.1705469405934117E-4</v>
      </c>
      <c r="M20" s="112">
        <f t="shared" si="1"/>
        <v>2.5234014887733787E-3</v>
      </c>
      <c r="N20" s="112">
        <f t="shared" si="5"/>
        <v>2.2979789108787441E-2</v>
      </c>
      <c r="O20" s="146">
        <f t="shared" si="6"/>
        <v>2.1718088364400771E-4</v>
      </c>
      <c r="P20" s="112">
        <f t="shared" si="2"/>
        <v>2.3668825416109517E-3</v>
      </c>
      <c r="Q20" s="112">
        <f t="shared" si="7"/>
        <v>2.1313364662261317E-2</v>
      </c>
      <c r="R20" s="151">
        <f t="shared" si="8"/>
        <v>2.0129923391455859E-4</v>
      </c>
    </row>
    <row r="21" spans="1:18" ht="21" x14ac:dyDescent="0.3">
      <c r="A21" s="76"/>
      <c r="B21" s="104">
        <v>0.17</v>
      </c>
      <c r="C21" s="105">
        <v>24240</v>
      </c>
      <c r="D21" s="105">
        <v>23600</v>
      </c>
      <c r="E21" s="105">
        <v>24872</v>
      </c>
      <c r="F21" s="105">
        <v>-1272</v>
      </c>
      <c r="G21" s="106">
        <v>-5.3900000000000003E-2</v>
      </c>
      <c r="H21" s="105">
        <v>640</v>
      </c>
      <c r="I21" s="106">
        <v>2.7099999999999999E-2</v>
      </c>
      <c r="J21" s="112">
        <f t="shared" si="0"/>
        <v>2.6689462563868451E-3</v>
      </c>
      <c r="K21" s="112">
        <f t="shared" si="3"/>
        <v>2.5635383315055011E-2</v>
      </c>
      <c r="L21" s="146">
        <f t="shared" si="4"/>
        <v>2.4300910186861611E-4</v>
      </c>
      <c r="M21" s="112">
        <f t="shared" si="1"/>
        <v>2.6704979077853577E-3</v>
      </c>
      <c r="N21" s="112">
        <f t="shared" si="5"/>
        <v>2.5650287016572799E-2</v>
      </c>
      <c r="O21" s="146">
        <f t="shared" si="6"/>
        <v>2.4315038062680143E-4</v>
      </c>
      <c r="P21" s="112">
        <f t="shared" si="2"/>
        <v>2.4942714898117321E-3</v>
      </c>
      <c r="Q21" s="112">
        <f t="shared" si="7"/>
        <v>2.3807636152073049E-2</v>
      </c>
      <c r="R21" s="151">
        <f t="shared" si="8"/>
        <v>2.2560500407167201E-4</v>
      </c>
    </row>
    <row r="22" spans="1:18" ht="21" x14ac:dyDescent="0.3">
      <c r="A22" s="76"/>
      <c r="B22" s="107">
        <v>0.18</v>
      </c>
      <c r="C22" s="108">
        <v>25200</v>
      </c>
      <c r="D22" s="108">
        <v>24800</v>
      </c>
      <c r="E22" s="108">
        <v>25668</v>
      </c>
      <c r="F22" s="108">
        <v>-868</v>
      </c>
      <c r="G22" s="109">
        <v>-3.5000000000000003E-2</v>
      </c>
      <c r="H22" s="108">
        <v>400</v>
      </c>
      <c r="I22" s="109">
        <v>1.61E-2</v>
      </c>
      <c r="J22" s="112">
        <f t="shared" si="0"/>
        <v>2.7543628380885146E-3</v>
      </c>
      <c r="K22" s="112">
        <f t="shared" si="3"/>
        <v>2.8389746153143526E-2</v>
      </c>
      <c r="L22" s="146">
        <f t="shared" si="4"/>
        <v>2.7012564734099219E-4</v>
      </c>
      <c r="M22" s="112">
        <f t="shared" si="1"/>
        <v>2.755964148320785E-3</v>
      </c>
      <c r="N22" s="112">
        <f t="shared" si="5"/>
        <v>2.8406251164893585E-2</v>
      </c>
      <c r="O22" s="146">
        <f t="shared" si="6"/>
        <v>2.702826909073314E-4</v>
      </c>
      <c r="P22" s="112">
        <f t="shared" si="2"/>
        <v>2.5930545191112067E-3</v>
      </c>
      <c r="Q22" s="112">
        <f t="shared" si="7"/>
        <v>2.6400690671184255E-2</v>
      </c>
      <c r="R22" s="151">
        <f t="shared" si="8"/>
        <v>2.5104163411628603E-4</v>
      </c>
    </row>
    <row r="23" spans="1:18" ht="21" x14ac:dyDescent="0.3">
      <c r="A23" s="76"/>
      <c r="B23" s="104">
        <v>0.19</v>
      </c>
      <c r="C23" s="105">
        <v>26613</v>
      </c>
      <c r="D23" s="105">
        <v>25750</v>
      </c>
      <c r="E23" s="105">
        <v>26926</v>
      </c>
      <c r="F23" s="105">
        <v>-1176</v>
      </c>
      <c r="G23" s="106">
        <v>-4.5699999999999998E-2</v>
      </c>
      <c r="H23" s="105">
        <v>863</v>
      </c>
      <c r="I23" s="106">
        <v>3.3500000000000002E-2</v>
      </c>
      <c r="J23" s="112">
        <f t="shared" si="0"/>
        <v>2.8893553755014552E-3</v>
      </c>
      <c r="K23" s="112">
        <f t="shared" si="3"/>
        <v>3.1279101528644979E-2</v>
      </c>
      <c r="L23" s="146">
        <f t="shared" si="4"/>
        <v>2.9834423840894279E-4</v>
      </c>
      <c r="M23" s="112">
        <f t="shared" si="1"/>
        <v>2.8910351666544126E-3</v>
      </c>
      <c r="N23" s="112">
        <f t="shared" si="5"/>
        <v>3.1297286331547998E-2</v>
      </c>
      <c r="O23" s="146">
        <f t="shared" si="6"/>
        <v>2.9851768748220819E-4</v>
      </c>
      <c r="P23" s="112">
        <f t="shared" si="2"/>
        <v>2.7384507903613709E-3</v>
      </c>
      <c r="Q23" s="112">
        <f t="shared" si="7"/>
        <v>2.9139141461545625E-2</v>
      </c>
      <c r="R23" s="151">
        <f t="shared" si="8"/>
        <v>2.7769916066364966E-4</v>
      </c>
    </row>
    <row r="24" spans="1:18" ht="21" x14ac:dyDescent="0.3">
      <c r="A24" s="76"/>
      <c r="B24" s="107">
        <v>0.2</v>
      </c>
      <c r="C24" s="108">
        <v>28002</v>
      </c>
      <c r="D24" s="108">
        <v>27012</v>
      </c>
      <c r="E24" s="108">
        <v>28035</v>
      </c>
      <c r="F24" s="108">
        <v>-1023</v>
      </c>
      <c r="G24" s="109">
        <v>-3.7900000000000003E-2</v>
      </c>
      <c r="H24" s="108">
        <v>990</v>
      </c>
      <c r="I24" s="109">
        <v>3.6700000000000003E-2</v>
      </c>
      <c r="J24" s="112">
        <f t="shared" si="0"/>
        <v>3.0083591306611936E-3</v>
      </c>
      <c r="K24" s="112">
        <f t="shared" si="3"/>
        <v>3.4287460659306171E-2</v>
      </c>
      <c r="L24" s="146">
        <f t="shared" si="4"/>
        <v>3.2783281093975606E-4</v>
      </c>
      <c r="M24" s="112">
        <f t="shared" si="1"/>
        <v>3.0101081072998756E-3</v>
      </c>
      <c r="N24" s="112">
        <f t="shared" si="5"/>
        <v>3.4307394438847873E-2</v>
      </c>
      <c r="O24" s="146">
        <f t="shared" si="6"/>
        <v>3.2802340385197962E-4</v>
      </c>
      <c r="P24" s="112">
        <f t="shared" si="2"/>
        <v>2.881377485879048E-3</v>
      </c>
      <c r="Q24" s="112">
        <f t="shared" si="7"/>
        <v>3.2020518947424671E-2</v>
      </c>
      <c r="R24" s="151">
        <f t="shared" si="8"/>
        <v>3.0579830204485172E-4</v>
      </c>
    </row>
    <row r="25" spans="1:18" ht="21" x14ac:dyDescent="0.3">
      <c r="A25" s="76"/>
      <c r="B25" s="104">
        <v>0.21</v>
      </c>
      <c r="C25" s="105">
        <v>29402</v>
      </c>
      <c r="D25" s="105">
        <v>28241</v>
      </c>
      <c r="E25" s="105">
        <v>29677</v>
      </c>
      <c r="F25" s="105">
        <v>-1436</v>
      </c>
      <c r="G25" s="106">
        <v>-5.0799999999999998E-2</v>
      </c>
      <c r="H25" s="105">
        <v>1161</v>
      </c>
      <c r="I25" s="106">
        <v>4.1099999999999998E-2</v>
      </c>
      <c r="J25" s="112">
        <f t="shared" si="0"/>
        <v>3.1845576572367483E-3</v>
      </c>
      <c r="K25" s="112">
        <f t="shared" si="3"/>
        <v>3.747201831654292E-2</v>
      </c>
      <c r="L25" s="146">
        <f t="shared" si="4"/>
        <v>3.5879739487924475E-4</v>
      </c>
      <c r="M25" s="112">
        <f t="shared" si="1"/>
        <v>3.1864090708164229E-3</v>
      </c>
      <c r="N25" s="112">
        <f t="shared" si="5"/>
        <v>3.7493803509664296E-2</v>
      </c>
      <c r="O25" s="146">
        <f t="shared" si="6"/>
        <v>3.5900598974256018E-4</v>
      </c>
      <c r="P25" s="112">
        <f t="shared" si="2"/>
        <v>3.0254360702741154E-3</v>
      </c>
      <c r="Q25" s="112">
        <f t="shared" si="7"/>
        <v>3.5045955017698784E-2</v>
      </c>
      <c r="R25" s="151">
        <f t="shared" si="8"/>
        <v>3.3533236982561662E-4</v>
      </c>
    </row>
    <row r="26" spans="1:18" ht="21" x14ac:dyDescent="0.3">
      <c r="A26" s="76"/>
      <c r="B26" s="107">
        <v>0.22</v>
      </c>
      <c r="C26" s="108">
        <v>30114</v>
      </c>
      <c r="D26" s="108">
        <v>29700</v>
      </c>
      <c r="E26" s="108">
        <v>30480</v>
      </c>
      <c r="F26" s="108">
        <v>-780</v>
      </c>
      <c r="G26" s="109">
        <v>-2.63E-2</v>
      </c>
      <c r="H26" s="108">
        <v>414</v>
      </c>
      <c r="I26" s="109">
        <v>1.3899999999999999E-2</v>
      </c>
      <c r="J26" s="112">
        <f t="shared" si="0"/>
        <v>3.2707253897825282E-3</v>
      </c>
      <c r="K26" s="112">
        <f t="shared" si="3"/>
        <v>4.0742743706325447E-2</v>
      </c>
      <c r="L26" s="146">
        <f t="shared" si="4"/>
        <v>3.9107381011434217E-4</v>
      </c>
      <c r="M26" s="112">
        <f t="shared" si="1"/>
        <v>3.2726268988942471E-3</v>
      </c>
      <c r="N26" s="112">
        <f t="shared" si="5"/>
        <v>4.076643040855854E-2</v>
      </c>
      <c r="O26" s="146">
        <f t="shared" si="6"/>
        <v>3.9130116959111458E-4</v>
      </c>
      <c r="P26" s="112">
        <f t="shared" si="2"/>
        <v>3.0987001503378921E-3</v>
      </c>
      <c r="Q26" s="112">
        <f t="shared" si="7"/>
        <v>3.8144655168036674E-2</v>
      </c>
      <c r="R26" s="151">
        <f t="shared" si="8"/>
        <v>3.6595305092867764E-4</v>
      </c>
    </row>
    <row r="27" spans="1:18" ht="21" x14ac:dyDescent="0.3">
      <c r="A27" s="76"/>
      <c r="B27" s="104">
        <v>0.23</v>
      </c>
      <c r="C27" s="105">
        <v>31742</v>
      </c>
      <c r="D27" s="105">
        <v>30398</v>
      </c>
      <c r="E27" s="105">
        <v>31983</v>
      </c>
      <c r="F27" s="105">
        <v>-1585</v>
      </c>
      <c r="G27" s="106">
        <v>-5.21E-2</v>
      </c>
      <c r="H27" s="105">
        <v>1344</v>
      </c>
      <c r="I27" s="106">
        <v>4.4200000000000003E-2</v>
      </c>
      <c r="J27" s="112">
        <f t="shared" si="0"/>
        <v>3.4320082067393239E-3</v>
      </c>
      <c r="K27" s="112">
        <f t="shared" si="3"/>
        <v>4.4174751913064775E-2</v>
      </c>
      <c r="L27" s="146">
        <f t="shared" si="4"/>
        <v>4.2458747809695144E-4</v>
      </c>
      <c r="M27" s="112">
        <f t="shared" si="1"/>
        <v>3.4340034812117685E-3</v>
      </c>
      <c r="N27" s="112">
        <f t="shared" si="5"/>
        <v>4.420043388977031E-2</v>
      </c>
      <c r="O27" s="146">
        <f t="shared" si="6"/>
        <v>4.2483432149164463E-4</v>
      </c>
      <c r="P27" s="112">
        <f t="shared" si="2"/>
        <v>3.2662197041915843E-3</v>
      </c>
      <c r="Q27" s="112">
        <f t="shared" si="7"/>
        <v>4.1410874872228262E-2</v>
      </c>
      <c r="R27" s="151">
        <f t="shared" si="8"/>
        <v>3.9777765020132506E-4</v>
      </c>
    </row>
    <row r="28" spans="1:18" ht="21" x14ac:dyDescent="0.3">
      <c r="A28" s="76"/>
      <c r="B28" s="107">
        <v>0.24</v>
      </c>
      <c r="C28" s="108">
        <v>33000</v>
      </c>
      <c r="D28" s="108">
        <v>31800</v>
      </c>
      <c r="E28" s="108">
        <v>33005</v>
      </c>
      <c r="F28" s="108">
        <v>-1205</v>
      </c>
      <c r="G28" s="109">
        <v>-3.7900000000000003E-2</v>
      </c>
      <c r="H28" s="108">
        <v>1200</v>
      </c>
      <c r="I28" s="109">
        <v>3.7699999999999997E-2</v>
      </c>
      <c r="J28" s="112">
        <f t="shared" si="0"/>
        <v>3.5416762299794076E-3</v>
      </c>
      <c r="K28" s="112">
        <f t="shared" si="3"/>
        <v>4.7716428143044179E-2</v>
      </c>
      <c r="L28" s="146">
        <f t="shared" si="4"/>
        <v>4.5945590028054391E-4</v>
      </c>
      <c r="M28" s="112">
        <f t="shared" si="1"/>
        <v>3.5437352624017263E-3</v>
      </c>
      <c r="N28" s="112">
        <f t="shared" si="5"/>
        <v>4.7744169152172035E-2</v>
      </c>
      <c r="O28" s="146">
        <f t="shared" si="6"/>
        <v>4.5972301520971087E-4</v>
      </c>
      <c r="P28" s="112">
        <f t="shared" si="2"/>
        <v>3.3956666321694373E-3</v>
      </c>
      <c r="Q28" s="112">
        <f t="shared" si="7"/>
        <v>4.4806541504397703E-2</v>
      </c>
      <c r="R28" s="151">
        <f t="shared" si="8"/>
        <v>4.3108708188312905E-4</v>
      </c>
    </row>
    <row r="29" spans="1:18" ht="21" x14ac:dyDescent="0.3">
      <c r="A29" s="76"/>
      <c r="B29" s="104">
        <v>0.25</v>
      </c>
      <c r="C29" s="105">
        <v>34429</v>
      </c>
      <c r="D29" s="105">
        <v>33003</v>
      </c>
      <c r="E29" s="105">
        <v>34301</v>
      </c>
      <c r="F29" s="105">
        <v>-1298</v>
      </c>
      <c r="G29" s="106">
        <v>-3.9300000000000002E-2</v>
      </c>
      <c r="H29" s="105">
        <v>1426</v>
      </c>
      <c r="I29" s="106">
        <v>4.3200000000000002E-2</v>
      </c>
      <c r="J29" s="112">
        <f t="shared" si="0"/>
        <v>3.6807464434032316E-3</v>
      </c>
      <c r="K29" s="112">
        <f t="shared" si="3"/>
        <v>5.1397174586447408E-2</v>
      </c>
      <c r="L29" s="146">
        <f t="shared" si="4"/>
        <v>4.9556801364745832E-4</v>
      </c>
      <c r="M29" s="112">
        <f t="shared" si="1"/>
        <v>3.68288632739408E-3</v>
      </c>
      <c r="N29" s="112">
        <f t="shared" si="5"/>
        <v>5.1427055479566115E-2</v>
      </c>
      <c r="O29" s="146">
        <f t="shared" si="6"/>
        <v>4.9585612315869118E-4</v>
      </c>
      <c r="P29" s="112">
        <f t="shared" si="2"/>
        <v>3.5427092872412596E-3</v>
      </c>
      <c r="Q29" s="112">
        <f t="shared" si="7"/>
        <v>4.8349250791638959E-2</v>
      </c>
      <c r="R29" s="151">
        <f t="shared" si="8"/>
        <v>4.6577896148018369E-4</v>
      </c>
    </row>
    <row r="30" spans="1:18" ht="21" x14ac:dyDescent="0.3">
      <c r="A30" s="76"/>
      <c r="B30" s="107">
        <v>0.26</v>
      </c>
      <c r="C30" s="108">
        <v>35399</v>
      </c>
      <c r="D30" s="108">
        <v>34510</v>
      </c>
      <c r="E30" s="108">
        <v>35289</v>
      </c>
      <c r="F30" s="108">
        <v>-779</v>
      </c>
      <c r="G30" s="109">
        <v>-2.2599999999999999E-2</v>
      </c>
      <c r="H30" s="108">
        <v>889</v>
      </c>
      <c r="I30" s="109">
        <v>2.58E-2</v>
      </c>
      <c r="J30" s="112">
        <f t="shared" si="0"/>
        <v>3.7867660196862084E-3</v>
      </c>
      <c r="K30" s="112">
        <f t="shared" si="3"/>
        <v>5.5183940606133616E-2</v>
      </c>
      <c r="L30" s="146">
        <f t="shared" si="4"/>
        <v>5.3290557596290559E-4</v>
      </c>
      <c r="M30" s="112">
        <f t="shared" si="1"/>
        <v>3.7889675405209673E-3</v>
      </c>
      <c r="N30" s="112">
        <f t="shared" si="5"/>
        <v>5.5216023020087081E-2</v>
      </c>
      <c r="O30" s="146">
        <f t="shared" si="6"/>
        <v>5.332153924982665E-4</v>
      </c>
      <c r="P30" s="112">
        <f t="shared" si="2"/>
        <v>3.6425213064292701E-3</v>
      </c>
      <c r="Q30" s="112">
        <f t="shared" si="7"/>
        <v>5.1991772098068226E-2</v>
      </c>
      <c r="R30" s="151">
        <f t="shared" si="8"/>
        <v>5.0170511444853634E-4</v>
      </c>
    </row>
    <row r="31" spans="1:18" ht="21" x14ac:dyDescent="0.3">
      <c r="A31" s="76"/>
      <c r="B31" s="104">
        <v>0.27</v>
      </c>
      <c r="C31" s="105">
        <v>36827</v>
      </c>
      <c r="D31" s="105">
        <v>35470</v>
      </c>
      <c r="E31" s="105">
        <v>36695</v>
      </c>
      <c r="F31" s="105">
        <v>-1225</v>
      </c>
      <c r="G31" s="106">
        <v>-3.4500000000000003E-2</v>
      </c>
      <c r="H31" s="105">
        <v>1357</v>
      </c>
      <c r="I31" s="106">
        <v>3.8300000000000001E-2</v>
      </c>
      <c r="J31" s="112">
        <f t="shared" si="0"/>
        <v>3.9376400320889062E-3</v>
      </c>
      <c r="K31" s="112">
        <f t="shared" si="3"/>
        <v>5.9121580638222523E-2</v>
      </c>
      <c r="L31" s="146">
        <f t="shared" si="4"/>
        <v>5.7152760622178117E-4</v>
      </c>
      <c r="M31" s="112">
        <f t="shared" si="1"/>
        <v>3.9399292668938447E-3</v>
      </c>
      <c r="N31" s="112">
        <f t="shared" si="5"/>
        <v>5.9155952286980923E-2</v>
      </c>
      <c r="O31" s="146">
        <f t="shared" si="6"/>
        <v>5.7185987653534049E-4</v>
      </c>
      <c r="P31" s="112">
        <f t="shared" si="2"/>
        <v>3.7894610625122385E-3</v>
      </c>
      <c r="Q31" s="112">
        <f t="shared" si="7"/>
        <v>5.5781233160580465E-2</v>
      </c>
      <c r="R31" s="151">
        <f t="shared" si="8"/>
        <v>5.3886502629324397E-4</v>
      </c>
    </row>
    <row r="32" spans="1:18" ht="21" x14ac:dyDescent="0.3">
      <c r="A32" s="76"/>
      <c r="B32" s="107">
        <v>0.28000000000000003</v>
      </c>
      <c r="C32" s="108">
        <v>38160</v>
      </c>
      <c r="D32" s="108">
        <v>36712</v>
      </c>
      <c r="E32" s="108">
        <v>38200</v>
      </c>
      <c r="F32" s="108">
        <v>-1488</v>
      </c>
      <c r="G32" s="109">
        <v>-4.0500000000000001E-2</v>
      </c>
      <c r="H32" s="108">
        <v>1448</v>
      </c>
      <c r="I32" s="109">
        <v>3.9399999999999998E-2</v>
      </c>
      <c r="J32" s="112">
        <f t="shared" si="0"/>
        <v>4.099137463572591E-3</v>
      </c>
      <c r="K32" s="112">
        <f t="shared" si="3"/>
        <v>6.3220718101795109E-2</v>
      </c>
      <c r="L32" s="146">
        <f t="shared" si="4"/>
        <v>6.1171149370008876E-4</v>
      </c>
      <c r="M32" s="112">
        <f t="shared" si="1"/>
        <v>4.1015205885091936E-3</v>
      </c>
      <c r="N32" s="112">
        <f t="shared" si="5"/>
        <v>6.325747287549012E-2</v>
      </c>
      <c r="O32" s="146">
        <f t="shared" si="6"/>
        <v>6.1206712581235575E-4</v>
      </c>
      <c r="P32" s="112">
        <f t="shared" si="2"/>
        <v>3.9266254146541136E-3</v>
      </c>
      <c r="Q32" s="112">
        <f t="shared" si="7"/>
        <v>5.9707858575234578E-2</v>
      </c>
      <c r="R32" s="151">
        <f t="shared" si="8"/>
        <v>5.7744545867907573E-4</v>
      </c>
    </row>
    <row r="33" spans="1:18" ht="21" x14ac:dyDescent="0.3">
      <c r="A33" s="76"/>
      <c r="B33" s="104">
        <v>0.28999999999999998</v>
      </c>
      <c r="C33" s="105">
        <v>39904</v>
      </c>
      <c r="D33" s="105">
        <v>38002</v>
      </c>
      <c r="E33" s="105">
        <v>39861</v>
      </c>
      <c r="F33" s="105">
        <v>-1859</v>
      </c>
      <c r="G33" s="106">
        <v>-4.8899999999999999E-2</v>
      </c>
      <c r="H33" s="105">
        <v>1902</v>
      </c>
      <c r="I33" s="106">
        <v>0.05</v>
      </c>
      <c r="J33" s="112">
        <f t="shared" si="0"/>
        <v>4.2773748281535878E-3</v>
      </c>
      <c r="K33" s="112">
        <f t="shared" si="3"/>
        <v>6.7498092929948697E-2</v>
      </c>
      <c r="L33" s="146">
        <f t="shared" si="4"/>
        <v>6.535940551587161E-4</v>
      </c>
      <c r="M33" s="112">
        <f t="shared" si="1"/>
        <v>4.2798615753551041E-3</v>
      </c>
      <c r="N33" s="112">
        <f t="shared" si="5"/>
        <v>6.7537334450845227E-2</v>
      </c>
      <c r="O33" s="146">
        <f t="shared" si="6"/>
        <v>6.5397403663167381E-4</v>
      </c>
      <c r="P33" s="112">
        <f t="shared" si="2"/>
        <v>4.1060812512148251E-3</v>
      </c>
      <c r="Q33" s="112">
        <f t="shared" si="7"/>
        <v>6.3813939826449409E-2</v>
      </c>
      <c r="R33" s="151">
        <f t="shared" si="8"/>
        <v>6.1760899200841699E-4</v>
      </c>
    </row>
    <row r="34" spans="1:18" ht="21" x14ac:dyDescent="0.3">
      <c r="A34" s="76"/>
      <c r="B34" s="107">
        <v>0.3</v>
      </c>
      <c r="C34" s="108">
        <v>40501</v>
      </c>
      <c r="D34" s="108">
        <v>39506</v>
      </c>
      <c r="E34" s="108">
        <v>40348</v>
      </c>
      <c r="F34" s="108">
        <v>-842</v>
      </c>
      <c r="G34" s="109">
        <v>-2.1299999999999999E-2</v>
      </c>
      <c r="H34" s="108">
        <v>995</v>
      </c>
      <c r="I34" s="109">
        <v>2.52E-2</v>
      </c>
      <c r="J34" s="112">
        <f t="shared" si="0"/>
        <v>4.3296334654509662E-3</v>
      </c>
      <c r="K34" s="112">
        <f t="shared" si="3"/>
        <v>7.1827726395399666E-2</v>
      </c>
      <c r="L34" s="146">
        <f t="shared" si="4"/>
        <v>6.9662909662674246E-4</v>
      </c>
      <c r="M34" s="112">
        <f t="shared" si="1"/>
        <v>4.3321505943761506E-3</v>
      </c>
      <c r="N34" s="112">
        <f t="shared" si="5"/>
        <v>7.1869485045221379E-2</v>
      </c>
      <c r="O34" s="146">
        <f t="shared" si="6"/>
        <v>6.9703409748033361E-4</v>
      </c>
      <c r="P34" s="112">
        <f t="shared" si="2"/>
        <v>4.167511947560436E-3</v>
      </c>
      <c r="Q34" s="112">
        <f t="shared" si="7"/>
        <v>6.7981451774009841E-2</v>
      </c>
      <c r="R34" s="151">
        <f t="shared" si="8"/>
        <v>6.5897695800229688E-4</v>
      </c>
    </row>
    <row r="35" spans="1:18" ht="21" x14ac:dyDescent="0.3">
      <c r="A35" s="76"/>
      <c r="B35" s="104">
        <v>0.31</v>
      </c>
      <c r="C35" s="105">
        <v>42000</v>
      </c>
      <c r="D35" s="105">
        <v>40324</v>
      </c>
      <c r="E35" s="105">
        <v>41821</v>
      </c>
      <c r="F35" s="105">
        <v>-1497</v>
      </c>
      <c r="G35" s="106">
        <v>-3.7100000000000001E-2</v>
      </c>
      <c r="H35" s="105">
        <v>1676</v>
      </c>
      <c r="I35" s="106">
        <v>4.1599999999999998E-2</v>
      </c>
      <c r="J35" s="112">
        <f t="shared" si="0"/>
        <v>4.4876970645044327E-3</v>
      </c>
      <c r="K35" s="112">
        <f t="shared" si="3"/>
        <v>7.6315423459904094E-2</v>
      </c>
      <c r="L35" s="146">
        <f t="shared" si="4"/>
        <v>7.4071574927651938E-4</v>
      </c>
      <c r="M35" s="112">
        <f t="shared" si="1"/>
        <v>4.4903060872262561E-3</v>
      </c>
      <c r="N35" s="112">
        <f t="shared" si="5"/>
        <v>7.6359791132447633E-2</v>
      </c>
      <c r="O35" s="146">
        <f t="shared" si="6"/>
        <v>7.4114638088834575E-4</v>
      </c>
      <c r="P35" s="112">
        <f t="shared" si="2"/>
        <v>4.3217575318520111E-3</v>
      </c>
      <c r="Q35" s="112">
        <f t="shared" si="7"/>
        <v>7.2303209305861857E-2</v>
      </c>
      <c r="R35" s="151">
        <f t="shared" si="8"/>
        <v>7.0142330539935908E-4</v>
      </c>
    </row>
    <row r="36" spans="1:18" ht="21" x14ac:dyDescent="0.3">
      <c r="A36" s="76"/>
      <c r="B36" s="107">
        <v>0.32</v>
      </c>
      <c r="C36" s="108">
        <v>43501</v>
      </c>
      <c r="D36" s="108">
        <v>41781</v>
      </c>
      <c r="E36" s="108">
        <v>43000</v>
      </c>
      <c r="F36" s="108">
        <v>-1219</v>
      </c>
      <c r="G36" s="109">
        <v>-2.92E-2</v>
      </c>
      <c r="H36" s="108">
        <v>1720</v>
      </c>
      <c r="I36" s="109">
        <v>4.1200000000000001E-2</v>
      </c>
      <c r="J36" s="112">
        <f t="shared" si="0"/>
        <v>4.6142123281052725E-3</v>
      </c>
      <c r="K36" s="112">
        <f t="shared" si="3"/>
        <v>8.0929635788009366E-2</v>
      </c>
      <c r="L36" s="146">
        <f t="shared" si="4"/>
        <v>7.8622529623956802E-4</v>
      </c>
      <c r="M36" s="112">
        <f t="shared" si="1"/>
        <v>4.6168949032956898E-3</v>
      </c>
      <c r="N36" s="112">
        <f t="shared" si="5"/>
        <v>8.0976686035743317E-2</v>
      </c>
      <c r="O36" s="146">
        <f t="shared" si="6"/>
        <v>7.8668238584095535E-4</v>
      </c>
      <c r="P36" s="112">
        <f t="shared" si="2"/>
        <v>4.476208914121294E-3</v>
      </c>
      <c r="Q36" s="112">
        <f t="shared" si="7"/>
        <v>7.6779418219983145E-2</v>
      </c>
      <c r="R36" s="151">
        <f t="shared" si="8"/>
        <v>7.4541313762922572E-4</v>
      </c>
    </row>
    <row r="37" spans="1:18" ht="21" x14ac:dyDescent="0.3">
      <c r="A37" s="76"/>
      <c r="B37" s="104">
        <v>0.33</v>
      </c>
      <c r="C37" s="105">
        <v>45000</v>
      </c>
      <c r="D37" s="105">
        <v>43002</v>
      </c>
      <c r="E37" s="105">
        <v>44488</v>
      </c>
      <c r="F37" s="105">
        <v>-1486</v>
      </c>
      <c r="G37" s="106">
        <v>-3.4599999999999999E-2</v>
      </c>
      <c r="H37" s="105">
        <v>1998</v>
      </c>
      <c r="I37" s="106">
        <v>4.65E-2</v>
      </c>
      <c r="J37" s="112">
        <f t="shared" ref="J37:J68" si="9">E37/E$105</f>
        <v>4.7738855361104037E-3</v>
      </c>
      <c r="K37" s="112">
        <f t="shared" si="3"/>
        <v>8.5703521324119764E-2</v>
      </c>
      <c r="L37" s="146">
        <f t="shared" si="4"/>
        <v>8.3316578556064634E-4</v>
      </c>
      <c r="M37" s="112">
        <f t="shared" ref="M37:M68" si="10">E37/D$105</f>
        <v>4.7766609408795031E-3</v>
      </c>
      <c r="N37" s="112">
        <f t="shared" si="5"/>
        <v>8.5753346976622818E-2</v>
      </c>
      <c r="O37" s="146">
        <f t="shared" si="6"/>
        <v>8.3365016506183141E-4</v>
      </c>
      <c r="P37" s="112">
        <f t="shared" si="2"/>
        <v>4.6304544984128691E-3</v>
      </c>
      <c r="Q37" s="112">
        <f t="shared" si="7"/>
        <v>8.1409872718396017E-2</v>
      </c>
      <c r="R37" s="151">
        <f t="shared" si="8"/>
        <v>7.9094645469189649E-4</v>
      </c>
    </row>
    <row r="38" spans="1:18" ht="21" x14ac:dyDescent="0.3">
      <c r="A38" s="76"/>
      <c r="B38" s="107">
        <v>0.34</v>
      </c>
      <c r="C38" s="108">
        <v>46151</v>
      </c>
      <c r="D38" s="108">
        <v>44517</v>
      </c>
      <c r="E38" s="108">
        <v>45300</v>
      </c>
      <c r="F38" s="108">
        <v>-783</v>
      </c>
      <c r="G38" s="109">
        <v>-1.7600000000000001E-2</v>
      </c>
      <c r="H38" s="108">
        <v>1634</v>
      </c>
      <c r="I38" s="109">
        <v>3.6700000000000003E-2</v>
      </c>
      <c r="J38" s="112">
        <f t="shared" si="9"/>
        <v>4.8610190340271824E-3</v>
      </c>
      <c r="K38" s="112">
        <f t="shared" si="3"/>
        <v>9.0564540358146942E-2</v>
      </c>
      <c r="L38" s="146">
        <f t="shared" si="4"/>
        <v>8.8134030841133433E-4</v>
      </c>
      <c r="M38" s="112">
        <f t="shared" si="10"/>
        <v>4.8638450957975516E-3</v>
      </c>
      <c r="N38" s="112">
        <f t="shared" si="5"/>
        <v>9.0617192072420374E-2</v>
      </c>
      <c r="O38" s="146">
        <f t="shared" si="6"/>
        <v>8.8185269524521678E-4</v>
      </c>
      <c r="P38" s="112">
        <f t="shared" ref="P38:P69" si="11">C38/C$105</f>
        <v>4.7488912345833856E-3</v>
      </c>
      <c r="Q38" s="112">
        <f t="shared" si="7"/>
        <v>8.6158763952979403E-2</v>
      </c>
      <c r="R38" s="151">
        <f t="shared" si="8"/>
        <v>8.3784318335687787E-4</v>
      </c>
    </row>
    <row r="39" spans="1:18" ht="21" x14ac:dyDescent="0.3">
      <c r="A39" s="76"/>
      <c r="B39" s="104">
        <v>0.35</v>
      </c>
      <c r="C39" s="105">
        <v>48000</v>
      </c>
      <c r="D39" s="105">
        <v>45750</v>
      </c>
      <c r="E39" s="105">
        <v>46863</v>
      </c>
      <c r="F39" s="105">
        <v>-1113</v>
      </c>
      <c r="G39" s="106">
        <v>-2.4299999999999999E-2</v>
      </c>
      <c r="H39" s="105">
        <v>2250</v>
      </c>
      <c r="I39" s="106">
        <v>4.9200000000000001E-2</v>
      </c>
      <c r="J39" s="112">
        <f t="shared" si="9"/>
        <v>5.0287402867906367E-3</v>
      </c>
      <c r="K39" s="112">
        <f t="shared" si="3"/>
        <v>9.5593280644937578E-2</v>
      </c>
      <c r="L39" s="146">
        <f t="shared" si="4"/>
        <v>9.3078910501541835E-4</v>
      </c>
      <c r="M39" s="112">
        <f t="shared" si="10"/>
        <v>5.0316638570499046E-3</v>
      </c>
      <c r="N39" s="112">
        <f t="shared" si="5"/>
        <v>9.5648855929470283E-2</v>
      </c>
      <c r="O39" s="146">
        <f t="shared" si="6"/>
        <v>9.3133024000944902E-4</v>
      </c>
      <c r="P39" s="112">
        <f t="shared" si="11"/>
        <v>4.9391514649737272E-3</v>
      </c>
      <c r="Q39" s="112">
        <f t="shared" si="7"/>
        <v>9.1097915417953132E-2</v>
      </c>
      <c r="R39" s="151">
        <f t="shared" si="8"/>
        <v>8.8628339685465859E-4</v>
      </c>
    </row>
    <row r="40" spans="1:18" ht="21" x14ac:dyDescent="0.3">
      <c r="A40" s="76"/>
      <c r="B40" s="107">
        <v>0.36</v>
      </c>
      <c r="C40" s="108">
        <v>49537</v>
      </c>
      <c r="D40" s="108">
        <v>47120</v>
      </c>
      <c r="E40" s="108">
        <v>48200</v>
      </c>
      <c r="F40" s="108">
        <v>-1080</v>
      </c>
      <c r="G40" s="109">
        <v>-2.29E-2</v>
      </c>
      <c r="H40" s="108">
        <v>2417</v>
      </c>
      <c r="I40" s="109">
        <v>5.1299999999999998E-2</v>
      </c>
      <c r="J40" s="112">
        <f t="shared" si="9"/>
        <v>5.172210098015678E-3</v>
      </c>
      <c r="K40" s="112">
        <f t="shared" si="3"/>
        <v>0.10076549074295325</v>
      </c>
      <c r="L40" s="146">
        <f t="shared" si="4"/>
        <v>9.8179385693945506E-4</v>
      </c>
      <c r="M40" s="112">
        <f t="shared" si="10"/>
        <v>5.1752170776477261E-3</v>
      </c>
      <c r="N40" s="112">
        <f t="shared" si="5"/>
        <v>0.10082407300711801</v>
      </c>
      <c r="O40" s="146">
        <f t="shared" si="6"/>
        <v>9.8236464468294234E-4</v>
      </c>
      <c r="P40" s="112">
        <f t="shared" si="11"/>
        <v>5.0973072108417405E-3</v>
      </c>
      <c r="Q40" s="112">
        <f t="shared" si="7"/>
        <v>9.6195222628794874E-2</v>
      </c>
      <c r="R40" s="151">
        <f t="shared" si="8"/>
        <v>9.3646569023374097E-4</v>
      </c>
    </row>
    <row r="41" spans="1:18" ht="21" x14ac:dyDescent="0.3">
      <c r="A41" s="76"/>
      <c r="B41" s="104">
        <v>0.37</v>
      </c>
      <c r="C41" s="105">
        <v>50064</v>
      </c>
      <c r="D41" s="105">
        <v>48572</v>
      </c>
      <c r="E41" s="105">
        <v>49801</v>
      </c>
      <c r="F41" s="105">
        <v>-1229</v>
      </c>
      <c r="G41" s="106">
        <v>-2.53E-2</v>
      </c>
      <c r="H41" s="105">
        <v>1492</v>
      </c>
      <c r="I41" s="106">
        <v>3.0700000000000002E-2</v>
      </c>
      <c r="J41" s="112">
        <f t="shared" si="9"/>
        <v>5.3440090267900158E-3</v>
      </c>
      <c r="K41" s="112">
        <f t="shared" si="3"/>
        <v>0.10610949976974327</v>
      </c>
      <c r="L41" s="146">
        <f t="shared" si="4"/>
        <v>1.0343749525634836E-3</v>
      </c>
      <c r="M41" s="112">
        <f t="shared" si="10"/>
        <v>5.3471158855588055E-3</v>
      </c>
      <c r="N41" s="112">
        <f t="shared" si="5"/>
        <v>0.10617118889267682</v>
      </c>
      <c r="O41" s="146">
        <f t="shared" si="6"/>
        <v>1.034976309498975E-3</v>
      </c>
      <c r="P41" s="112">
        <f t="shared" si="11"/>
        <v>5.1515349779675977E-3</v>
      </c>
      <c r="Q41" s="112">
        <f t="shared" si="7"/>
        <v>0.10134675760676247</v>
      </c>
      <c r="R41" s="151">
        <f t="shared" si="8"/>
        <v>9.8770990117778758E-4</v>
      </c>
    </row>
    <row r="42" spans="1:18" ht="21" x14ac:dyDescent="0.3">
      <c r="A42" s="76"/>
      <c r="B42" s="107">
        <v>0.38</v>
      </c>
      <c r="C42" s="108">
        <v>51519</v>
      </c>
      <c r="D42" s="108">
        <v>50000</v>
      </c>
      <c r="E42" s="108">
        <v>50310</v>
      </c>
      <c r="F42" s="108">
        <v>-310</v>
      </c>
      <c r="G42" s="109">
        <v>-6.1999999999999998E-3</v>
      </c>
      <c r="H42" s="108">
        <v>1519</v>
      </c>
      <c r="I42" s="109">
        <v>3.04E-2</v>
      </c>
      <c r="J42" s="112">
        <f t="shared" si="9"/>
        <v>5.398628423883169E-3</v>
      </c>
      <c r="K42" s="112">
        <f t="shared" si="3"/>
        <v>0.11150812819362643</v>
      </c>
      <c r="L42" s="146">
        <f t="shared" si="4"/>
        <v>1.0880881398168494E-3</v>
      </c>
      <c r="M42" s="112">
        <f t="shared" si="10"/>
        <v>5.4017670368559567E-3</v>
      </c>
      <c r="N42" s="112">
        <f t="shared" si="5"/>
        <v>0.11157295592953277</v>
      </c>
      <c r="O42" s="146">
        <f t="shared" si="6"/>
        <v>1.088720724111049E-3</v>
      </c>
      <c r="P42" s="112">
        <f t="shared" si="11"/>
        <v>5.3012530067496136E-3</v>
      </c>
      <c r="Q42" s="112">
        <f t="shared" si="7"/>
        <v>0.10664801061351209</v>
      </c>
      <c r="R42" s="151">
        <f t="shared" si="8"/>
        <v>1.0399738411013737E-3</v>
      </c>
    </row>
    <row r="43" spans="1:18" ht="21" x14ac:dyDescent="0.3">
      <c r="A43" s="76"/>
      <c r="B43" s="104">
        <v>0.39</v>
      </c>
      <c r="C43" s="105">
        <v>53013</v>
      </c>
      <c r="D43" s="105">
        <v>50787</v>
      </c>
      <c r="E43" s="105">
        <v>52000</v>
      </c>
      <c r="F43" s="105">
        <v>-1213</v>
      </c>
      <c r="G43" s="106">
        <v>-2.3900000000000001E-2</v>
      </c>
      <c r="H43" s="105">
        <v>2226</v>
      </c>
      <c r="I43" s="106">
        <v>4.3799999999999999E-2</v>
      </c>
      <c r="J43" s="112">
        <f t="shared" si="9"/>
        <v>5.5799776991040505E-3</v>
      </c>
      <c r="K43" s="112">
        <f t="shared" si="3"/>
        <v>0.11708810589273048</v>
      </c>
      <c r="L43" s="146">
        <f t="shared" si="4"/>
        <v>1.1429811704317856E-3</v>
      </c>
      <c r="M43" s="112">
        <f t="shared" si="10"/>
        <v>5.5832217435203687E-3</v>
      </c>
      <c r="N43" s="112">
        <f t="shared" si="5"/>
        <v>0.11715617767305314</v>
      </c>
      <c r="O43" s="146">
        <f t="shared" si="6"/>
        <v>1.1436456680129306E-3</v>
      </c>
      <c r="P43" s="112">
        <f t="shared" si="11"/>
        <v>5.4549840960969207E-3</v>
      </c>
      <c r="Q43" s="112">
        <f t="shared" si="7"/>
        <v>0.11210299470960901</v>
      </c>
      <c r="R43" s="151">
        <f t="shared" si="8"/>
        <v>1.0937550266156065E-3</v>
      </c>
    </row>
    <row r="44" spans="1:18" ht="21" x14ac:dyDescent="0.3">
      <c r="A44" s="76"/>
      <c r="B44" s="107">
        <v>0.4</v>
      </c>
      <c r="C44" s="108">
        <v>54945</v>
      </c>
      <c r="D44" s="108">
        <v>52145</v>
      </c>
      <c r="E44" s="108">
        <v>53431</v>
      </c>
      <c r="F44" s="108">
        <v>-1286</v>
      </c>
      <c r="G44" s="109">
        <v>-2.47E-2</v>
      </c>
      <c r="H44" s="108">
        <v>2800</v>
      </c>
      <c r="I44" s="109">
        <v>5.3699999999999998E-2</v>
      </c>
      <c r="J44" s="112">
        <f t="shared" si="9"/>
        <v>5.7335343930928562E-3</v>
      </c>
      <c r="K44" s="112">
        <f t="shared" si="3"/>
        <v>0.12282164028582335</v>
      </c>
      <c r="L44" s="146">
        <f t="shared" si="4"/>
        <v>1.1995487308927701E-3</v>
      </c>
      <c r="M44" s="112">
        <f t="shared" si="10"/>
        <v>5.7368677111160928E-3</v>
      </c>
      <c r="N44" s="112">
        <f t="shared" si="5"/>
        <v>0.12289304538416923</v>
      </c>
      <c r="O44" s="146">
        <f t="shared" si="6"/>
        <v>1.200246115286113E-3</v>
      </c>
      <c r="P44" s="112">
        <f t="shared" si="11"/>
        <v>5.6537849425621137E-3</v>
      </c>
      <c r="Q44" s="112">
        <f t="shared" si="7"/>
        <v>0.11775677965217113</v>
      </c>
      <c r="R44" s="151">
        <f t="shared" si="8"/>
        <v>1.1492988718089015E-3</v>
      </c>
    </row>
    <row r="45" spans="1:18" ht="21" x14ac:dyDescent="0.3">
      <c r="A45" s="76"/>
      <c r="B45" s="104">
        <v>0.41</v>
      </c>
      <c r="C45" s="105">
        <v>56000</v>
      </c>
      <c r="D45" s="105">
        <v>53820</v>
      </c>
      <c r="E45" s="105">
        <v>55000</v>
      </c>
      <c r="F45" s="105">
        <v>-1180</v>
      </c>
      <c r="G45" s="106">
        <v>-2.1899999999999999E-2</v>
      </c>
      <c r="H45" s="105">
        <v>2180</v>
      </c>
      <c r="I45" s="106">
        <v>4.0500000000000001E-2</v>
      </c>
      <c r="J45" s="112">
        <f t="shared" si="9"/>
        <v>5.9018994894369766E-3</v>
      </c>
      <c r="K45" s="112">
        <f t="shared" si="3"/>
        <v>0.12872353977526033</v>
      </c>
      <c r="L45" s="146">
        <f t="shared" si="4"/>
        <v>1.2577259003054126E-3</v>
      </c>
      <c r="M45" s="112">
        <f t="shared" si="10"/>
        <v>5.9053306902619286E-3</v>
      </c>
      <c r="N45" s="112">
        <f t="shared" si="5"/>
        <v>0.12879837607443115</v>
      </c>
      <c r="O45" s="146">
        <f t="shared" si="6"/>
        <v>1.2584571072929958E-3</v>
      </c>
      <c r="P45" s="112">
        <f t="shared" si="11"/>
        <v>5.762343375802682E-3</v>
      </c>
      <c r="Q45" s="112">
        <f t="shared" si="7"/>
        <v>0.12351912302797381</v>
      </c>
      <c r="R45" s="151">
        <f t="shared" si="8"/>
        <v>1.2063795134007189E-3</v>
      </c>
    </row>
    <row r="46" spans="1:18" ht="21" x14ac:dyDescent="0.3">
      <c r="A46" s="76"/>
      <c r="B46" s="107">
        <v>0.42</v>
      </c>
      <c r="C46" s="108">
        <v>57562</v>
      </c>
      <c r="D46" s="108">
        <v>55010</v>
      </c>
      <c r="E46" s="108">
        <v>56100</v>
      </c>
      <c r="F46" s="108">
        <v>-1090</v>
      </c>
      <c r="G46" s="109">
        <v>-1.9800000000000002E-2</v>
      </c>
      <c r="H46" s="108">
        <v>2552</v>
      </c>
      <c r="I46" s="109">
        <v>4.6399999999999997E-2</v>
      </c>
      <c r="J46" s="112">
        <f t="shared" si="9"/>
        <v>6.0199374792257159E-3</v>
      </c>
      <c r="K46" s="112">
        <f t="shared" si="3"/>
        <v>0.13474347725448604</v>
      </c>
      <c r="L46" s="146">
        <f t="shared" si="4"/>
        <v>1.3173350851487331E-3</v>
      </c>
      <c r="M46" s="112">
        <f t="shared" si="10"/>
        <v>6.0234373040671668E-3</v>
      </c>
      <c r="N46" s="112">
        <f t="shared" si="5"/>
        <v>0.1348218133784983</v>
      </c>
      <c r="O46" s="146">
        <f t="shared" si="6"/>
        <v>1.3181009472646482E-3</v>
      </c>
      <c r="P46" s="112">
        <f t="shared" si="11"/>
        <v>5.923071596392035E-3</v>
      </c>
      <c r="Q46" s="112">
        <f t="shared" si="7"/>
        <v>0.12944219462436585</v>
      </c>
      <c r="R46" s="151">
        <f t="shared" si="8"/>
        <v>1.2648065882616994E-3</v>
      </c>
    </row>
    <row r="47" spans="1:18" ht="21" x14ac:dyDescent="0.3">
      <c r="A47" s="76"/>
      <c r="B47" s="104">
        <v>0.43</v>
      </c>
      <c r="C47" s="105">
        <v>59225</v>
      </c>
      <c r="D47" s="105">
        <v>56516</v>
      </c>
      <c r="E47" s="105">
        <v>57727</v>
      </c>
      <c r="F47" s="105">
        <v>-1211</v>
      </c>
      <c r="G47" s="106">
        <v>-2.1399999999999999E-2</v>
      </c>
      <c r="H47" s="105">
        <v>2709</v>
      </c>
      <c r="I47" s="106">
        <v>4.7899999999999998E-2</v>
      </c>
      <c r="J47" s="112">
        <f t="shared" si="9"/>
        <v>6.1945263968496067E-3</v>
      </c>
      <c r="K47" s="112">
        <f t="shared" si="3"/>
        <v>0.14093800365133566</v>
      </c>
      <c r="L47" s="146">
        <f t="shared" si="4"/>
        <v>1.3784074045291095E-3</v>
      </c>
      <c r="M47" s="112">
        <f t="shared" si="10"/>
        <v>6.1981277228500059E-3</v>
      </c>
      <c r="N47" s="112">
        <f t="shared" si="5"/>
        <v>0.1410199411013483</v>
      </c>
      <c r="O47" s="146">
        <f t="shared" si="6"/>
        <v>1.3792087723992342E-3</v>
      </c>
      <c r="P47" s="112">
        <f t="shared" si="11"/>
        <v>6.0941926148556039E-3</v>
      </c>
      <c r="Q47" s="112">
        <f t="shared" si="7"/>
        <v>0.13553638723922146</v>
      </c>
      <c r="R47" s="151">
        <f t="shared" si="8"/>
        <v>1.3248929093179376E-3</v>
      </c>
    </row>
    <row r="48" spans="1:18" ht="21" x14ac:dyDescent="0.3">
      <c r="A48" s="76"/>
      <c r="B48" s="107">
        <v>0.44</v>
      </c>
      <c r="C48" s="108">
        <v>60209</v>
      </c>
      <c r="D48" s="108">
        <v>58014</v>
      </c>
      <c r="E48" s="108">
        <v>59274</v>
      </c>
      <c r="F48" s="108">
        <v>-1260</v>
      </c>
      <c r="G48" s="109">
        <v>-2.1700000000000001E-2</v>
      </c>
      <c r="H48" s="108">
        <v>2195</v>
      </c>
      <c r="I48" s="109">
        <v>3.78E-2</v>
      </c>
      <c r="J48" s="112">
        <f t="shared" si="9"/>
        <v>6.3605307333979514E-3</v>
      </c>
      <c r="K48" s="112">
        <f t="shared" si="3"/>
        <v>0.14729853438473361</v>
      </c>
      <c r="L48" s="146">
        <f t="shared" si="4"/>
        <v>1.4411826901803478E-3</v>
      </c>
      <c r="M48" s="112">
        <f t="shared" si="10"/>
        <v>6.3642285697197371E-3</v>
      </c>
      <c r="N48" s="112">
        <f t="shared" si="5"/>
        <v>0.14738416967106804</v>
      </c>
      <c r="O48" s="146">
        <f t="shared" si="6"/>
        <v>1.442020553862083E-3</v>
      </c>
      <c r="P48" s="112">
        <f t="shared" si="11"/>
        <v>6.1954452198875656E-3</v>
      </c>
      <c r="Q48" s="112">
        <f t="shared" si="7"/>
        <v>0.14173183245910903</v>
      </c>
      <c r="R48" s="151">
        <f t="shared" si="8"/>
        <v>1.3863410984916538E-3</v>
      </c>
    </row>
    <row r="49" spans="1:18" ht="21" x14ac:dyDescent="0.3">
      <c r="A49" s="76"/>
      <c r="B49" s="104">
        <v>0.45</v>
      </c>
      <c r="C49" s="105">
        <v>62000</v>
      </c>
      <c r="D49" s="105">
        <v>59896</v>
      </c>
      <c r="E49" s="105">
        <v>60124</v>
      </c>
      <c r="F49" s="105">
        <v>-228</v>
      </c>
      <c r="G49" s="106">
        <v>-3.8E-3</v>
      </c>
      <c r="H49" s="105">
        <v>2104</v>
      </c>
      <c r="I49" s="106">
        <v>3.5099999999999999E-2</v>
      </c>
      <c r="J49" s="112">
        <f t="shared" si="9"/>
        <v>6.4517419073256144E-3</v>
      </c>
      <c r="K49" s="112">
        <f t="shared" si="3"/>
        <v>0.15375027629205923</v>
      </c>
      <c r="L49" s="146">
        <f t="shared" si="4"/>
        <v>1.5052440533839656E-3</v>
      </c>
      <c r="M49" s="112">
        <f t="shared" si="10"/>
        <v>6.4554927712965121E-3</v>
      </c>
      <c r="N49" s="112">
        <f t="shared" si="5"/>
        <v>0.15383966244236455</v>
      </c>
      <c r="O49" s="146">
        <f t="shared" si="6"/>
        <v>1.5061191605671644E-3</v>
      </c>
      <c r="P49" s="112">
        <f t="shared" si="11"/>
        <v>6.3797373089243981E-3</v>
      </c>
      <c r="Q49" s="112">
        <f t="shared" si="7"/>
        <v>0.14811156976803344</v>
      </c>
      <c r="R49" s="151">
        <f t="shared" si="8"/>
        <v>1.4492170111357135E-3</v>
      </c>
    </row>
    <row r="50" spans="1:18" ht="21" x14ac:dyDescent="0.3">
      <c r="A50" s="76"/>
      <c r="B50" s="107">
        <v>0.46</v>
      </c>
      <c r="C50" s="108">
        <v>63651</v>
      </c>
      <c r="D50" s="108">
        <v>60701</v>
      </c>
      <c r="E50" s="108">
        <v>61851</v>
      </c>
      <c r="F50" s="108">
        <v>-1150</v>
      </c>
      <c r="G50" s="109">
        <v>-1.89E-2</v>
      </c>
      <c r="H50" s="108">
        <v>2950</v>
      </c>
      <c r="I50" s="109">
        <v>4.8599999999999997E-2</v>
      </c>
      <c r="J50" s="112">
        <f t="shared" si="9"/>
        <v>6.6370615512939355E-3</v>
      </c>
      <c r="K50" s="112">
        <f t="shared" si="3"/>
        <v>0.16038733784335316</v>
      </c>
      <c r="L50" s="146">
        <f t="shared" si="4"/>
        <v>1.5706880706770634E-3</v>
      </c>
      <c r="M50" s="112">
        <f t="shared" si="10"/>
        <v>6.6409201549707366E-3</v>
      </c>
      <c r="N50" s="112">
        <f t="shared" si="5"/>
        <v>0.16048058259733528</v>
      </c>
      <c r="O50" s="146">
        <f t="shared" si="6"/>
        <v>1.5716012251985004E-3</v>
      </c>
      <c r="P50" s="112">
        <f t="shared" si="11"/>
        <v>6.5496235395217234E-3</v>
      </c>
      <c r="Q50" s="112">
        <f t="shared" si="7"/>
        <v>0.15466119330755518</v>
      </c>
      <c r="R50" s="151">
        <f t="shared" si="8"/>
        <v>1.5138638153779445E-3</v>
      </c>
    </row>
    <row r="51" spans="1:18" ht="21" x14ac:dyDescent="0.3">
      <c r="A51" s="76"/>
      <c r="B51" s="104">
        <v>0.47</v>
      </c>
      <c r="C51" s="105">
        <v>65042</v>
      </c>
      <c r="D51" s="105">
        <v>62340</v>
      </c>
      <c r="E51" s="105">
        <v>63401</v>
      </c>
      <c r="F51" s="105">
        <v>-1061</v>
      </c>
      <c r="G51" s="106">
        <v>-1.7000000000000001E-2</v>
      </c>
      <c r="H51" s="105">
        <v>2702</v>
      </c>
      <c r="I51" s="106">
        <v>4.3299999999999998E-2</v>
      </c>
      <c r="J51" s="112">
        <f t="shared" si="9"/>
        <v>6.8033878096326137E-3</v>
      </c>
      <c r="K51" s="112">
        <f t="shared" si="3"/>
        <v>0.16719072565298576</v>
      </c>
      <c r="L51" s="146">
        <f t="shared" si="4"/>
        <v>1.6378903174816869E-3</v>
      </c>
      <c r="M51" s="112">
        <f t="shared" si="10"/>
        <v>6.8073431107872097E-3</v>
      </c>
      <c r="N51" s="112">
        <f t="shared" si="5"/>
        <v>0.16728792570812248</v>
      </c>
      <c r="O51" s="146">
        <f t="shared" si="6"/>
        <v>1.6388425415272813E-3</v>
      </c>
      <c r="P51" s="112">
        <f t="shared" si="11"/>
        <v>6.6927560330171075E-3</v>
      </c>
      <c r="Q51" s="112">
        <f t="shared" si="7"/>
        <v>0.16135394934057229</v>
      </c>
      <c r="R51" s="151">
        <f t="shared" si="8"/>
        <v>1.58007571324063E-3</v>
      </c>
    </row>
    <row r="52" spans="1:18" ht="21" x14ac:dyDescent="0.3">
      <c r="A52" s="76"/>
      <c r="B52" s="107">
        <v>0.48</v>
      </c>
      <c r="C52" s="108">
        <v>66901</v>
      </c>
      <c r="D52" s="108">
        <v>64182</v>
      </c>
      <c r="E52" s="108">
        <v>65001</v>
      </c>
      <c r="F52" s="108">
        <v>-819</v>
      </c>
      <c r="G52" s="109">
        <v>-1.2800000000000001E-2</v>
      </c>
      <c r="H52" s="108">
        <v>2719</v>
      </c>
      <c r="I52" s="109">
        <v>4.24E-2</v>
      </c>
      <c r="J52" s="112">
        <f t="shared" si="9"/>
        <v>6.9750794311435075E-3</v>
      </c>
      <c r="K52" s="112">
        <f t="shared" si="3"/>
        <v>0.17416580508412927</v>
      </c>
      <c r="L52" s="146">
        <f t="shared" si="4"/>
        <v>1.7067826536855766E-3</v>
      </c>
      <c r="M52" s="112">
        <f t="shared" si="10"/>
        <v>6.9791345490493751E-3</v>
      </c>
      <c r="N52" s="112">
        <f t="shared" si="5"/>
        <v>0.17426706025717187</v>
      </c>
      <c r="O52" s="146">
        <f t="shared" si="6"/>
        <v>1.7077749298264732E-3</v>
      </c>
      <c r="P52" s="112">
        <f t="shared" si="11"/>
        <v>6.8840452532959858E-3</v>
      </c>
      <c r="Q52" s="112">
        <f t="shared" si="7"/>
        <v>0.16823799459386826</v>
      </c>
      <c r="R52" s="151">
        <f t="shared" si="8"/>
        <v>1.6479597196722043E-3</v>
      </c>
    </row>
    <row r="53" spans="1:18" ht="21" x14ac:dyDescent="0.3">
      <c r="A53" s="76"/>
      <c r="B53" s="104">
        <v>0.49</v>
      </c>
      <c r="C53" s="105">
        <v>68850</v>
      </c>
      <c r="D53" s="105">
        <v>65712</v>
      </c>
      <c r="E53" s="105">
        <v>66700</v>
      </c>
      <c r="F53" s="105">
        <v>-988</v>
      </c>
      <c r="G53" s="106">
        <v>-1.4999999999999999E-2</v>
      </c>
      <c r="H53" s="105">
        <v>3138</v>
      </c>
      <c r="I53" s="106">
        <v>4.7800000000000002E-2</v>
      </c>
      <c r="J53" s="112">
        <f t="shared" si="9"/>
        <v>7.1573944717353878E-3</v>
      </c>
      <c r="K53" s="112">
        <f t="shared" si="3"/>
        <v>0.18132319955586465</v>
      </c>
      <c r="L53" s="146">
        <f t="shared" si="4"/>
        <v>1.7774450231999709E-3</v>
      </c>
      <c r="M53" s="112">
        <f t="shared" si="10"/>
        <v>7.1615555825540111E-3</v>
      </c>
      <c r="N53" s="112">
        <f t="shared" si="5"/>
        <v>0.18142861583972589</v>
      </c>
      <c r="O53" s="146">
        <f t="shared" si="6"/>
        <v>1.7784783804844905E-3</v>
      </c>
      <c r="P53" s="112">
        <f t="shared" si="11"/>
        <v>7.0845953825716904E-3</v>
      </c>
      <c r="Q53" s="112">
        <f t="shared" si="7"/>
        <v>0.17532258997643996</v>
      </c>
      <c r="R53" s="151">
        <f t="shared" si="8"/>
        <v>1.7178029228515428E-3</v>
      </c>
    </row>
    <row r="54" spans="1:18" ht="21" x14ac:dyDescent="0.3">
      <c r="A54" s="76"/>
      <c r="B54" s="107">
        <v>0.5</v>
      </c>
      <c r="C54" s="108">
        <v>70181</v>
      </c>
      <c r="D54" s="108">
        <v>67463</v>
      </c>
      <c r="E54" s="108">
        <v>68400</v>
      </c>
      <c r="F54" s="108">
        <v>-937</v>
      </c>
      <c r="G54" s="109">
        <v>-1.3899999999999999E-2</v>
      </c>
      <c r="H54" s="108">
        <v>2718</v>
      </c>
      <c r="I54" s="109">
        <v>4.0300000000000002E-2</v>
      </c>
      <c r="J54" s="112">
        <f t="shared" si="9"/>
        <v>7.3398168195907129E-3</v>
      </c>
      <c r="K54" s="112">
        <f t="shared" si="3"/>
        <v>0.18866301637545535</v>
      </c>
      <c r="L54" s="146">
        <f t="shared" si="4"/>
        <v>1.8499310796566016E-3</v>
      </c>
      <c r="M54" s="112">
        <f t="shared" si="10"/>
        <v>7.344083985707562E-3</v>
      </c>
      <c r="N54" s="112">
        <f t="shared" si="5"/>
        <v>0.18877269982543346</v>
      </c>
      <c r="O54" s="146">
        <f t="shared" si="6"/>
        <v>1.8510065783257984E-3</v>
      </c>
      <c r="P54" s="112">
        <f t="shared" si="11"/>
        <v>7.2215539367358576E-3</v>
      </c>
      <c r="Q54" s="112">
        <f t="shared" si="7"/>
        <v>0.1825441439131758</v>
      </c>
      <c r="R54" s="151">
        <f t="shared" si="8"/>
        <v>1.7893336694480805E-3</v>
      </c>
    </row>
    <row r="55" spans="1:18" ht="21" x14ac:dyDescent="0.3">
      <c r="A55" s="76"/>
      <c r="B55" s="104">
        <v>0.51</v>
      </c>
      <c r="C55" s="105">
        <v>72127</v>
      </c>
      <c r="D55" s="105">
        <v>69420</v>
      </c>
      <c r="E55" s="105">
        <v>70021</v>
      </c>
      <c r="F55" s="105">
        <v>-601</v>
      </c>
      <c r="G55" s="106">
        <v>-8.6999999999999994E-3</v>
      </c>
      <c r="H55" s="105">
        <v>2707</v>
      </c>
      <c r="I55" s="106">
        <v>3.9E-2</v>
      </c>
      <c r="J55" s="112">
        <f t="shared" si="9"/>
        <v>7.5137618936339367E-3</v>
      </c>
      <c r="K55" s="112">
        <f t="shared" si="3"/>
        <v>0.19617677826908927</v>
      </c>
      <c r="L55" s="146">
        <f t="shared" si="4"/>
        <v>1.9241989732227251E-3</v>
      </c>
      <c r="M55" s="112">
        <f t="shared" si="10"/>
        <v>7.5181301865969181E-3</v>
      </c>
      <c r="N55" s="112">
        <f t="shared" si="5"/>
        <v>0.19629083001203038</v>
      </c>
      <c r="O55" s="146">
        <f t="shared" si="6"/>
        <v>1.9253176491873208E-3</v>
      </c>
      <c r="P55" s="112">
        <f t="shared" si="11"/>
        <v>7.4217953690450004E-3</v>
      </c>
      <c r="Q55" s="112">
        <f t="shared" si="7"/>
        <v>0.1899659392822208</v>
      </c>
      <c r="R55" s="151">
        <f t="shared" si="8"/>
        <v>1.8625504159769846E-3</v>
      </c>
    </row>
    <row r="56" spans="1:18" ht="21" x14ac:dyDescent="0.3">
      <c r="A56" s="76"/>
      <c r="B56" s="107">
        <v>0.52</v>
      </c>
      <c r="C56" s="108">
        <v>74010</v>
      </c>
      <c r="D56" s="108">
        <v>70738</v>
      </c>
      <c r="E56" s="108">
        <v>71885</v>
      </c>
      <c r="F56" s="108">
        <v>-1147</v>
      </c>
      <c r="G56" s="109">
        <v>-1.6199999999999999E-2</v>
      </c>
      <c r="H56" s="108">
        <v>3272</v>
      </c>
      <c r="I56" s="109">
        <v>4.6300000000000001E-2</v>
      </c>
      <c r="J56" s="112">
        <f t="shared" si="9"/>
        <v>7.7137826326941286E-3</v>
      </c>
      <c r="K56" s="112">
        <f t="shared" si="3"/>
        <v>0.2038905609017834</v>
      </c>
      <c r="L56" s="146">
        <f t="shared" si="4"/>
        <v>2.0003366958543651E-3</v>
      </c>
      <c r="M56" s="112">
        <f t="shared" si="10"/>
        <v>7.7182672121723405E-3</v>
      </c>
      <c r="N56" s="112">
        <f t="shared" si="5"/>
        <v>0.20400909722420271</v>
      </c>
      <c r="O56" s="146">
        <f t="shared" si="6"/>
        <v>2.0014996361811671E-3</v>
      </c>
      <c r="P56" s="112">
        <f t="shared" si="11"/>
        <v>7.6155541650563654E-3</v>
      </c>
      <c r="Q56" s="112">
        <f t="shared" si="7"/>
        <v>0.19758149344727716</v>
      </c>
      <c r="R56" s="151">
        <f t="shared" si="8"/>
        <v>1.9377371636474917E-3</v>
      </c>
    </row>
    <row r="57" spans="1:18" ht="21" x14ac:dyDescent="0.3">
      <c r="A57" s="76"/>
      <c r="B57" s="104">
        <v>0.53</v>
      </c>
      <c r="C57" s="105">
        <v>75420</v>
      </c>
      <c r="D57" s="105">
        <v>72616</v>
      </c>
      <c r="E57" s="105">
        <v>73520</v>
      </c>
      <c r="F57" s="105">
        <v>-904</v>
      </c>
      <c r="G57" s="106">
        <v>-1.24E-2</v>
      </c>
      <c r="H57" s="105">
        <v>2804</v>
      </c>
      <c r="I57" s="106">
        <v>3.8600000000000002E-2</v>
      </c>
      <c r="J57" s="112">
        <f t="shared" si="9"/>
        <v>7.8892300084255733E-3</v>
      </c>
      <c r="K57" s="112">
        <f t="shared" si="3"/>
        <v>0.21177979091020896</v>
      </c>
      <c r="L57" s="146">
        <f t="shared" si="4"/>
        <v>2.0783517590599637E-3</v>
      </c>
      <c r="M57" s="112">
        <f t="shared" si="10"/>
        <v>7.8938165881464913E-3</v>
      </c>
      <c r="N57" s="112">
        <f t="shared" si="5"/>
        <v>0.21190291381234921</v>
      </c>
      <c r="O57" s="146">
        <f t="shared" si="6"/>
        <v>2.0795600551827614E-3</v>
      </c>
      <c r="P57" s="112">
        <f t="shared" si="11"/>
        <v>7.760641739339969E-3</v>
      </c>
      <c r="Q57" s="112">
        <f t="shared" si="7"/>
        <v>0.20534213518661712</v>
      </c>
      <c r="R57" s="151">
        <f t="shared" si="8"/>
        <v>2.0146181431694734E-3</v>
      </c>
    </row>
    <row r="58" spans="1:18" ht="21" x14ac:dyDescent="0.3">
      <c r="A58" s="76"/>
      <c r="B58" s="107">
        <v>0.54</v>
      </c>
      <c r="C58" s="108">
        <v>77468</v>
      </c>
      <c r="D58" s="108">
        <v>74315</v>
      </c>
      <c r="E58" s="108">
        <v>75044</v>
      </c>
      <c r="F58" s="108">
        <v>-729</v>
      </c>
      <c r="G58" s="109">
        <v>-9.7999999999999997E-3</v>
      </c>
      <c r="H58" s="108">
        <v>3153</v>
      </c>
      <c r="I58" s="109">
        <v>4.24E-2</v>
      </c>
      <c r="J58" s="112">
        <f t="shared" si="9"/>
        <v>8.0527662779146993E-3</v>
      </c>
      <c r="K58" s="112">
        <f t="shared" si="3"/>
        <v>0.21983255718812367</v>
      </c>
      <c r="L58" s="146">
        <f t="shared" si="4"/>
        <v>2.1580617404916647E-3</v>
      </c>
      <c r="M58" s="112">
        <f t="shared" si="10"/>
        <v>8.0574479330912021E-3</v>
      </c>
      <c r="N58" s="112">
        <f t="shared" si="5"/>
        <v>0.21996036174544042</v>
      </c>
      <c r="O58" s="146">
        <f t="shared" si="6"/>
        <v>2.15931637778895E-3</v>
      </c>
      <c r="P58" s="112">
        <f t="shared" si="11"/>
        <v>7.9713788685121818E-3</v>
      </c>
      <c r="Q58" s="112">
        <f t="shared" si="7"/>
        <v>0.2133135140551293</v>
      </c>
      <c r="R58" s="151">
        <f t="shared" si="8"/>
        <v>2.093278246208734E-3</v>
      </c>
    </row>
    <row r="59" spans="1:18" ht="21" x14ac:dyDescent="0.3">
      <c r="A59" s="76"/>
      <c r="B59" s="104">
        <v>0.55000000000000004</v>
      </c>
      <c r="C59" s="105">
        <v>79570</v>
      </c>
      <c r="D59" s="105">
        <v>75710</v>
      </c>
      <c r="E59" s="105">
        <v>76785</v>
      </c>
      <c r="F59" s="105">
        <v>-1075</v>
      </c>
      <c r="G59" s="106">
        <v>-1.4200000000000001E-2</v>
      </c>
      <c r="H59" s="105">
        <v>3860</v>
      </c>
      <c r="I59" s="106">
        <v>5.0999999999999997E-2</v>
      </c>
      <c r="J59" s="112">
        <f t="shared" si="9"/>
        <v>8.2395882235712405E-3</v>
      </c>
      <c r="K59" s="112">
        <f t="shared" si="3"/>
        <v>0.2280721454116949</v>
      </c>
      <c r="L59" s="146">
        <f t="shared" si="4"/>
        <v>2.2395235129990948E-3</v>
      </c>
      <c r="M59" s="112">
        <f t="shared" si="10"/>
        <v>8.2443784918502221E-3</v>
      </c>
      <c r="N59" s="112">
        <f t="shared" si="5"/>
        <v>0.22820474023729065</v>
      </c>
      <c r="O59" s="146">
        <f t="shared" si="6"/>
        <v>2.2408255099136574E-3</v>
      </c>
      <c r="P59" s="112">
        <f t="shared" si="11"/>
        <v>8.1876725430824887E-3</v>
      </c>
      <c r="Q59" s="112">
        <f t="shared" si="7"/>
        <v>0.22150118659821177</v>
      </c>
      <c r="R59" s="151">
        <f t="shared" si="8"/>
        <v>2.1740735032667073E-3</v>
      </c>
    </row>
    <row r="60" spans="1:18" ht="21" x14ac:dyDescent="0.3">
      <c r="A60" s="76"/>
      <c r="B60" s="107">
        <v>0.56000000000000005</v>
      </c>
      <c r="C60" s="108">
        <v>81000</v>
      </c>
      <c r="D60" s="108">
        <v>77504</v>
      </c>
      <c r="E60" s="108">
        <v>79001</v>
      </c>
      <c r="F60" s="108">
        <v>-1497</v>
      </c>
      <c r="G60" s="109">
        <v>-1.9300000000000001E-2</v>
      </c>
      <c r="H60" s="108">
        <v>3496</v>
      </c>
      <c r="I60" s="109">
        <v>4.5100000000000001E-2</v>
      </c>
      <c r="J60" s="112">
        <f t="shared" si="9"/>
        <v>8.4773811193638287E-3</v>
      </c>
      <c r="K60" s="112">
        <f t="shared" si="3"/>
        <v>0.23654952653105873</v>
      </c>
      <c r="L60" s="146">
        <f t="shared" si="4"/>
        <v>2.32310835971377E-3</v>
      </c>
      <c r="M60" s="112">
        <f t="shared" si="10"/>
        <v>8.4823096338433202E-3</v>
      </c>
      <c r="N60" s="112">
        <f t="shared" si="5"/>
        <v>0.23668704987113398</v>
      </c>
      <c r="O60" s="146">
        <f t="shared" si="6"/>
        <v>2.3244589505421252E-3</v>
      </c>
      <c r="P60" s="112">
        <f t="shared" si="11"/>
        <v>8.3348180971431641E-3</v>
      </c>
      <c r="Q60" s="112">
        <f t="shared" si="7"/>
        <v>0.22983600469535495</v>
      </c>
      <c r="R60" s="151">
        <f t="shared" si="8"/>
        <v>2.256685956467836E-3</v>
      </c>
    </row>
    <row r="61" spans="1:18" ht="21" x14ac:dyDescent="0.3">
      <c r="A61" s="76"/>
      <c r="B61" s="104">
        <v>0.56999999999999995</v>
      </c>
      <c r="C61" s="105">
        <v>83011</v>
      </c>
      <c r="D61" s="105">
        <v>79543</v>
      </c>
      <c r="E61" s="105">
        <v>80379</v>
      </c>
      <c r="F61" s="105">
        <v>-836</v>
      </c>
      <c r="G61" s="106">
        <v>-1.0500000000000001E-2</v>
      </c>
      <c r="H61" s="105">
        <v>3468</v>
      </c>
      <c r="I61" s="106">
        <v>4.36E-2</v>
      </c>
      <c r="J61" s="112">
        <f t="shared" si="9"/>
        <v>8.6252505283900861E-3</v>
      </c>
      <c r="K61" s="112">
        <f t="shared" si="3"/>
        <v>0.24517477705944882</v>
      </c>
      <c r="L61" s="146">
        <f t="shared" si="4"/>
        <v>2.408621517952513E-3</v>
      </c>
      <c r="M61" s="112">
        <f t="shared" si="10"/>
        <v>8.6302650100466092E-3</v>
      </c>
      <c r="N61" s="112">
        <f t="shared" si="5"/>
        <v>0.24531731488118058</v>
      </c>
      <c r="O61" s="146">
        <f t="shared" si="6"/>
        <v>2.4100218237615482E-3</v>
      </c>
      <c r="P61" s="112">
        <f t="shared" si="11"/>
        <v>8.5417479637277926E-3</v>
      </c>
      <c r="Q61" s="112">
        <f t="shared" si="7"/>
        <v>0.23837775265908273</v>
      </c>
      <c r="R61" s="151">
        <f t="shared" si="8"/>
        <v>2.3410687867721647E-3</v>
      </c>
    </row>
    <row r="62" spans="1:18" ht="21" x14ac:dyDescent="0.3">
      <c r="A62" s="76"/>
      <c r="B62" s="107">
        <v>0.57999999999999996</v>
      </c>
      <c r="C62" s="108">
        <v>85023</v>
      </c>
      <c r="D62" s="108">
        <v>81010</v>
      </c>
      <c r="E62" s="108">
        <v>82403</v>
      </c>
      <c r="F62" s="108">
        <v>-1393</v>
      </c>
      <c r="G62" s="109">
        <v>-1.72E-2</v>
      </c>
      <c r="H62" s="108">
        <v>4013</v>
      </c>
      <c r="I62" s="109">
        <v>4.9500000000000002E-2</v>
      </c>
      <c r="J62" s="112">
        <f t="shared" si="9"/>
        <v>8.8424404296013667E-3</v>
      </c>
      <c r="K62" s="112">
        <f t="shared" si="3"/>
        <v>0.25401721748905021</v>
      </c>
      <c r="L62" s="146">
        <f t="shared" si="4"/>
        <v>2.4959599727424975E-3</v>
      </c>
      <c r="M62" s="112">
        <f t="shared" si="10"/>
        <v>8.8475811794482481E-3</v>
      </c>
      <c r="N62" s="112">
        <f t="shared" si="5"/>
        <v>0.25416489606062881</v>
      </c>
      <c r="O62" s="146">
        <f t="shared" si="6"/>
        <v>2.4974110547090491E-3</v>
      </c>
      <c r="P62" s="112">
        <f t="shared" si="11"/>
        <v>8.748780729301275E-3</v>
      </c>
      <c r="Q62" s="112">
        <f t="shared" si="7"/>
        <v>0.247126533388384</v>
      </c>
      <c r="R62" s="151">
        <f t="shared" si="8"/>
        <v>2.427521430237336E-3</v>
      </c>
    </row>
    <row r="63" spans="1:18" ht="21" x14ac:dyDescent="0.3">
      <c r="A63" s="76"/>
      <c r="B63" s="104">
        <v>0.59</v>
      </c>
      <c r="C63" s="105">
        <v>87190</v>
      </c>
      <c r="D63" s="105">
        <v>83015</v>
      </c>
      <c r="E63" s="105">
        <v>84821</v>
      </c>
      <c r="F63" s="105">
        <v>-1806</v>
      </c>
      <c r="G63" s="106">
        <v>-2.18E-2</v>
      </c>
      <c r="H63" s="105">
        <v>4175</v>
      </c>
      <c r="I63" s="106">
        <v>5.0299999999999997E-2</v>
      </c>
      <c r="J63" s="112">
        <f t="shared" si="9"/>
        <v>9.1019093926097052E-3</v>
      </c>
      <c r="K63" s="112">
        <f t="shared" si="3"/>
        <v>0.26311912688165989</v>
      </c>
      <c r="L63" s="146">
        <f t="shared" si="4"/>
        <v>2.5856817218535529E-3</v>
      </c>
      <c r="M63" s="112">
        <f t="shared" si="10"/>
        <v>9.1072009905219468E-3</v>
      </c>
      <c r="N63" s="112">
        <f t="shared" si="5"/>
        <v>0.26327209705115073</v>
      </c>
      <c r="O63" s="146">
        <f t="shared" si="6"/>
        <v>2.5871849655588995E-3</v>
      </c>
      <c r="P63" s="112">
        <f t="shared" si="11"/>
        <v>8.9717628381470686E-3</v>
      </c>
      <c r="Q63" s="112">
        <f t="shared" si="7"/>
        <v>0.25609829622653107</v>
      </c>
      <c r="R63" s="151">
        <f t="shared" si="8"/>
        <v>2.5161241480745776E-3</v>
      </c>
    </row>
    <row r="64" spans="1:18" ht="21" x14ac:dyDescent="0.3">
      <c r="A64" s="76"/>
      <c r="B64" s="107">
        <v>0.6</v>
      </c>
      <c r="C64" s="108">
        <v>89673</v>
      </c>
      <c r="D64" s="108">
        <v>85051</v>
      </c>
      <c r="E64" s="108">
        <v>86402</v>
      </c>
      <c r="F64" s="108">
        <v>-1351</v>
      </c>
      <c r="G64" s="109">
        <v>-1.5900000000000001E-2</v>
      </c>
      <c r="H64" s="108">
        <v>4622</v>
      </c>
      <c r="I64" s="109">
        <v>5.4300000000000001E-2</v>
      </c>
      <c r="J64" s="112">
        <f t="shared" si="9"/>
        <v>9.2715621761151577E-3</v>
      </c>
      <c r="K64" s="112">
        <f t="shared" si="3"/>
        <v>0.27239068905777503</v>
      </c>
      <c r="L64" s="146">
        <f t="shared" si="4"/>
        <v>2.6775490796971768E-3</v>
      </c>
      <c r="M64" s="112">
        <f t="shared" si="10"/>
        <v>9.2769524054547477E-3</v>
      </c>
      <c r="N64" s="112">
        <f t="shared" si="5"/>
        <v>0.27254904945660546</v>
      </c>
      <c r="O64" s="146">
        <f t="shared" si="6"/>
        <v>2.6791057325387837E-3</v>
      </c>
      <c r="P64" s="112">
        <f t="shared" si="11"/>
        <v>9.2272610274706044E-3</v>
      </c>
      <c r="Q64" s="112">
        <f t="shared" si="7"/>
        <v>0.2653255572540017</v>
      </c>
      <c r="R64" s="151">
        <f t="shared" si="8"/>
        <v>2.6071192674026662E-3</v>
      </c>
    </row>
    <row r="65" spans="1:18" ht="21" x14ac:dyDescent="0.3">
      <c r="A65" s="76"/>
      <c r="B65" s="104">
        <v>0.61</v>
      </c>
      <c r="C65" s="105">
        <v>91472</v>
      </c>
      <c r="D65" s="105">
        <v>87262</v>
      </c>
      <c r="E65" s="105">
        <v>88938</v>
      </c>
      <c r="F65" s="105">
        <v>-1676</v>
      </c>
      <c r="G65" s="106">
        <v>-1.9199999999999998E-2</v>
      </c>
      <c r="H65" s="105">
        <v>4210</v>
      </c>
      <c r="I65" s="106">
        <v>4.82E-2</v>
      </c>
      <c r="J65" s="112">
        <f t="shared" si="9"/>
        <v>9.5436933962099249E-3</v>
      </c>
      <c r="K65" s="112">
        <f t="shared" si="3"/>
        <v>0.28193438245398494</v>
      </c>
      <c r="L65" s="146">
        <f t="shared" si="4"/>
        <v>2.7716253575588027E-3</v>
      </c>
      <c r="M65" s="112">
        <f t="shared" si="10"/>
        <v>9.5492418351002806E-3</v>
      </c>
      <c r="N65" s="112">
        <f t="shared" si="5"/>
        <v>0.28209829129170572</v>
      </c>
      <c r="O65" s="146">
        <f t="shared" si="6"/>
        <v>2.7732367037415586E-3</v>
      </c>
      <c r="P65" s="112">
        <f t="shared" si="11"/>
        <v>9.4123763084182667E-3</v>
      </c>
      <c r="Q65" s="112">
        <f t="shared" si="7"/>
        <v>0.27473793356241999</v>
      </c>
      <c r="R65" s="151">
        <f t="shared" si="8"/>
        <v>2.7003174540821107E-3</v>
      </c>
    </row>
    <row r="66" spans="1:18" ht="21" x14ac:dyDescent="0.3">
      <c r="A66" s="76"/>
      <c r="B66" s="107">
        <v>0.62</v>
      </c>
      <c r="C66" s="108">
        <v>93872</v>
      </c>
      <c r="D66" s="108">
        <v>89868</v>
      </c>
      <c r="E66" s="108">
        <v>90718</v>
      </c>
      <c r="F66" s="108">
        <v>-850</v>
      </c>
      <c r="G66" s="109">
        <v>-9.4999999999999998E-3</v>
      </c>
      <c r="H66" s="108">
        <v>4004</v>
      </c>
      <c r="I66" s="109">
        <v>4.4600000000000001E-2</v>
      </c>
      <c r="J66" s="112">
        <f t="shared" si="9"/>
        <v>9.7347003251407934E-3</v>
      </c>
      <c r="K66" s="112">
        <f t="shared" si="3"/>
        <v>0.29166908277912573</v>
      </c>
      <c r="L66" s="146">
        <f t="shared" si="4"/>
        <v>2.868017326165556E-3</v>
      </c>
      <c r="M66" s="112">
        <f t="shared" si="10"/>
        <v>9.7403598101669393E-3</v>
      </c>
      <c r="N66" s="112">
        <f t="shared" si="5"/>
        <v>0.29183865110187268</v>
      </c>
      <c r="O66" s="146">
        <f t="shared" si="6"/>
        <v>2.8696847119678947E-3</v>
      </c>
      <c r="P66" s="112">
        <f t="shared" si="11"/>
        <v>9.6593338816669521E-3</v>
      </c>
      <c r="Q66" s="112">
        <f t="shared" si="7"/>
        <v>0.28439726744408694</v>
      </c>
      <c r="R66" s="151">
        <f t="shared" si="8"/>
        <v>2.7956760050325373E-3</v>
      </c>
    </row>
    <row r="67" spans="1:18" ht="21" x14ac:dyDescent="0.3">
      <c r="A67" s="76"/>
      <c r="B67" s="104">
        <v>0.63</v>
      </c>
      <c r="C67" s="105">
        <v>96115</v>
      </c>
      <c r="D67" s="105">
        <v>91701</v>
      </c>
      <c r="E67" s="105">
        <v>93002</v>
      </c>
      <c r="F67" s="105">
        <v>-1301</v>
      </c>
      <c r="G67" s="106">
        <v>-1.4200000000000001E-2</v>
      </c>
      <c r="H67" s="105">
        <v>4414</v>
      </c>
      <c r="I67" s="106">
        <v>4.8099999999999997E-2</v>
      </c>
      <c r="J67" s="112">
        <f t="shared" si="9"/>
        <v>9.9797901148475938E-3</v>
      </c>
      <c r="K67" s="112">
        <f t="shared" si="3"/>
        <v>0.30164887289397335</v>
      </c>
      <c r="L67" s="146">
        <f t="shared" si="4"/>
        <v>2.9665897783654979E-3</v>
      </c>
      <c r="M67" s="112">
        <f t="shared" si="10"/>
        <v>9.9855920882861802E-3</v>
      </c>
      <c r="N67" s="112">
        <f t="shared" si="5"/>
        <v>0.30182424319015888</v>
      </c>
      <c r="O67" s="146">
        <f t="shared" si="6"/>
        <v>2.9683144714601605E-3</v>
      </c>
      <c r="P67" s="112">
        <f t="shared" si="11"/>
        <v>9.8901363136656203E-3</v>
      </c>
      <c r="Q67" s="112">
        <f t="shared" si="7"/>
        <v>0.29428740375775259</v>
      </c>
      <c r="R67" s="151">
        <f t="shared" si="8"/>
        <v>2.8934233560092004E-3</v>
      </c>
    </row>
    <row r="68" spans="1:18" ht="21" x14ac:dyDescent="0.3">
      <c r="A68" s="76"/>
      <c r="B68" s="107">
        <v>0.64</v>
      </c>
      <c r="C68" s="108">
        <v>99080</v>
      </c>
      <c r="D68" s="108">
        <v>93901</v>
      </c>
      <c r="E68" s="108">
        <v>95204</v>
      </c>
      <c r="F68" s="108">
        <v>-1303</v>
      </c>
      <c r="G68" s="109">
        <v>-1.3899999999999999E-2</v>
      </c>
      <c r="H68" s="108">
        <v>5179</v>
      </c>
      <c r="I68" s="109">
        <v>5.5199999999999999E-2</v>
      </c>
      <c r="J68" s="112">
        <f t="shared" si="9"/>
        <v>1.0216080708951962E-2</v>
      </c>
      <c r="K68" s="112">
        <f t="shared" si="3"/>
        <v>0.31186495360292532</v>
      </c>
      <c r="L68" s="146">
        <f t="shared" si="4"/>
        <v>3.0675691324844961E-3</v>
      </c>
      <c r="M68" s="112">
        <f t="shared" si="10"/>
        <v>1.0222020055194484E-2</v>
      </c>
      <c r="N68" s="112">
        <f t="shared" si="5"/>
        <v>0.31204626324535334</v>
      </c>
      <c r="O68" s="146">
        <f t="shared" si="6"/>
        <v>3.0693525321775638E-3</v>
      </c>
      <c r="P68" s="112">
        <f t="shared" si="11"/>
        <v>1.0195231815616603E-2</v>
      </c>
      <c r="Q68" s="112">
        <f t="shared" si="7"/>
        <v>0.30448263557336919</v>
      </c>
      <c r="R68" s="151">
        <f t="shared" si="8"/>
        <v>2.9938501966556112E-3</v>
      </c>
    </row>
    <row r="69" spans="1:18" ht="21" x14ac:dyDescent="0.3">
      <c r="A69" s="76"/>
      <c r="B69" s="104">
        <v>0.65</v>
      </c>
      <c r="C69" s="105">
        <v>100672</v>
      </c>
      <c r="D69" s="105">
        <v>96081</v>
      </c>
      <c r="E69" s="105">
        <v>97628</v>
      </c>
      <c r="F69" s="105">
        <v>-1547</v>
      </c>
      <c r="G69" s="106">
        <v>-1.61E-2</v>
      </c>
      <c r="H69" s="105">
        <v>4591</v>
      </c>
      <c r="I69" s="106">
        <v>4.7800000000000002E-2</v>
      </c>
      <c r="J69" s="112">
        <f t="shared" ref="J69:J103" si="12">E69/E$105</f>
        <v>1.0476193515540966E-2</v>
      </c>
      <c r="K69" s="112">
        <f t="shared" si="3"/>
        <v>0.32234114711846629</v>
      </c>
      <c r="L69" s="146">
        <f t="shared" si="4"/>
        <v>3.1710305036069609E-3</v>
      </c>
      <c r="M69" s="112">
        <f t="shared" ref="M69:M103" si="13">E69/D$105</f>
        <v>1.0482284084161665E-2</v>
      </c>
      <c r="N69" s="112">
        <f t="shared" si="5"/>
        <v>0.32252854732951503</v>
      </c>
      <c r="O69" s="146">
        <f t="shared" si="6"/>
        <v>3.1728740528743442E-3</v>
      </c>
      <c r="P69" s="112">
        <f t="shared" si="11"/>
        <v>1.0359047005871563E-2</v>
      </c>
      <c r="Q69" s="112">
        <f t="shared" si="7"/>
        <v>0.31484168257924072</v>
      </c>
      <c r="R69" s="151">
        <f t="shared" si="8"/>
        <v>3.0966215907630521E-3</v>
      </c>
    </row>
    <row r="70" spans="1:18" ht="21" x14ac:dyDescent="0.3">
      <c r="A70" s="76"/>
      <c r="B70" s="107">
        <v>0.66</v>
      </c>
      <c r="C70" s="108">
        <v>103000</v>
      </c>
      <c r="D70" s="108">
        <v>98557</v>
      </c>
      <c r="E70" s="108">
        <v>100000</v>
      </c>
      <c r="F70" s="108">
        <v>-1443</v>
      </c>
      <c r="G70" s="109">
        <v>-1.46E-2</v>
      </c>
      <c r="H70" s="108">
        <v>4443</v>
      </c>
      <c r="I70" s="109">
        <v>4.5100000000000001E-2</v>
      </c>
      <c r="J70" s="112">
        <f t="shared" si="12"/>
        <v>1.0730726344430867E-2</v>
      </c>
      <c r="K70" s="112">
        <f t="shared" si="3"/>
        <v>0.33307187346289713</v>
      </c>
      <c r="L70" s="146">
        <f t="shared" si="4"/>
        <v>3.2770651029068198E-3</v>
      </c>
      <c r="M70" s="112">
        <f t="shared" si="13"/>
        <v>1.0736964891385325E-2</v>
      </c>
      <c r="N70" s="112">
        <f t="shared" si="5"/>
        <v>0.33326551222090034</v>
      </c>
      <c r="O70" s="146">
        <f t="shared" si="6"/>
        <v>3.2789702977520799E-3</v>
      </c>
      <c r="P70" s="112">
        <f t="shared" ref="P70:P103" si="14">C70/C$105</f>
        <v>1.059859585192279E-2</v>
      </c>
      <c r="Q70" s="112">
        <f t="shared" si="7"/>
        <v>0.32544027843116352</v>
      </c>
      <c r="R70" s="151">
        <f t="shared" si="8"/>
        <v>3.2014098050520239E-3</v>
      </c>
    </row>
    <row r="71" spans="1:18" ht="21" x14ac:dyDescent="0.3">
      <c r="A71" s="76"/>
      <c r="B71" s="104">
        <v>0.67</v>
      </c>
      <c r="C71" s="105">
        <v>105382</v>
      </c>
      <c r="D71" s="105">
        <v>100236</v>
      </c>
      <c r="E71" s="105">
        <v>101960</v>
      </c>
      <c r="F71" s="105">
        <v>-1724</v>
      </c>
      <c r="G71" s="106">
        <v>-1.72E-2</v>
      </c>
      <c r="H71" s="105">
        <v>5146</v>
      </c>
      <c r="I71" s="106">
        <v>5.1299999999999998E-2</v>
      </c>
      <c r="J71" s="112">
        <f t="shared" si="12"/>
        <v>1.0941048580781711E-2</v>
      </c>
      <c r="K71" s="112">
        <f t="shared" ref="K71:K103" si="15">J71+K70</f>
        <v>0.34401292204367884</v>
      </c>
      <c r="L71" s="146">
        <f t="shared" ref="L71:L103" si="16">($B71-$B70)*0.5*(K71+K70)</f>
        <v>3.385423977532883E-3</v>
      </c>
      <c r="M71" s="112">
        <f t="shared" si="13"/>
        <v>1.0947409403256477E-2</v>
      </c>
      <c r="N71" s="112">
        <f t="shared" ref="N71:N103" si="17">M71+N70</f>
        <v>0.34421292162415684</v>
      </c>
      <c r="O71" s="146">
        <f t="shared" ref="O71:O103" si="18">($B71-$B70)*0.5*(N71+N70)</f>
        <v>3.3873921692252891E-3</v>
      </c>
      <c r="P71" s="112">
        <f t="shared" si="14"/>
        <v>1.0843701243372111E-2</v>
      </c>
      <c r="Q71" s="112">
        <f t="shared" ref="Q71:Q103" si="19">P71+Q70</f>
        <v>0.3362839796745356</v>
      </c>
      <c r="R71" s="151">
        <f t="shared" ref="R71:R103" si="20">($B71-$B70)*0.5*(Q71+Q70)</f>
        <v>3.3086212905284987E-3</v>
      </c>
    </row>
    <row r="72" spans="1:18" ht="21" x14ac:dyDescent="0.3">
      <c r="A72" s="76"/>
      <c r="B72" s="107">
        <v>0.68</v>
      </c>
      <c r="C72" s="108">
        <v>108000</v>
      </c>
      <c r="D72" s="108">
        <v>102625</v>
      </c>
      <c r="E72" s="108">
        <v>104416</v>
      </c>
      <c r="F72" s="108">
        <v>-1791</v>
      </c>
      <c r="G72" s="109">
        <v>-1.7500000000000002E-2</v>
      </c>
      <c r="H72" s="108">
        <v>5375</v>
      </c>
      <c r="I72" s="109">
        <v>5.2400000000000002E-2</v>
      </c>
      <c r="J72" s="112">
        <f t="shared" si="12"/>
        <v>1.1204595219800934E-2</v>
      </c>
      <c r="K72" s="112">
        <f t="shared" si="15"/>
        <v>0.35521751726347978</v>
      </c>
      <c r="L72" s="146">
        <f t="shared" si="16"/>
        <v>3.4961521965357965E-3</v>
      </c>
      <c r="M72" s="112">
        <f t="shared" si="13"/>
        <v>1.1211109260988901E-2</v>
      </c>
      <c r="N72" s="112">
        <f t="shared" si="17"/>
        <v>0.35542403088514574</v>
      </c>
      <c r="O72" s="146">
        <f t="shared" si="18"/>
        <v>3.4981847625465161E-3</v>
      </c>
      <c r="P72" s="112">
        <f t="shared" si="14"/>
        <v>1.1113090796190887E-2</v>
      </c>
      <c r="Q72" s="112">
        <f t="shared" si="19"/>
        <v>0.34739707047072649</v>
      </c>
      <c r="R72" s="151">
        <f t="shared" si="20"/>
        <v>3.4184052507263136E-3</v>
      </c>
    </row>
    <row r="73" spans="1:18" ht="21" x14ac:dyDescent="0.3">
      <c r="A73" s="76"/>
      <c r="B73" s="104">
        <v>0.69</v>
      </c>
      <c r="C73" s="105">
        <v>110332</v>
      </c>
      <c r="D73" s="105">
        <v>105097</v>
      </c>
      <c r="E73" s="105">
        <v>106731</v>
      </c>
      <c r="F73" s="105">
        <v>-1634</v>
      </c>
      <c r="G73" s="106">
        <v>-1.55E-2</v>
      </c>
      <c r="H73" s="105">
        <v>5235</v>
      </c>
      <c r="I73" s="106">
        <v>4.9799999999999997E-2</v>
      </c>
      <c r="J73" s="112">
        <f t="shared" si="12"/>
        <v>1.1453011534674509E-2</v>
      </c>
      <c r="K73" s="112">
        <f t="shared" si="15"/>
        <v>0.36667052879815426</v>
      </c>
      <c r="L73" s="146">
        <f t="shared" si="16"/>
        <v>3.6094402303081335E-3</v>
      </c>
      <c r="M73" s="112">
        <f t="shared" si="13"/>
        <v>1.1459669998224471E-2</v>
      </c>
      <c r="N73" s="112">
        <f t="shared" si="17"/>
        <v>0.36688370088337019</v>
      </c>
      <c r="O73" s="146">
        <f t="shared" si="18"/>
        <v>3.6115386588425427E-3</v>
      </c>
      <c r="P73" s="112">
        <f t="shared" si="14"/>
        <v>1.1353051238197527E-2</v>
      </c>
      <c r="Q73" s="112">
        <f t="shared" si="19"/>
        <v>0.35875012170892401</v>
      </c>
      <c r="R73" s="151">
        <f t="shared" si="20"/>
        <v>3.5307359608982166E-3</v>
      </c>
    </row>
    <row r="74" spans="1:18" ht="21" x14ac:dyDescent="0.3">
      <c r="A74" s="76"/>
      <c r="B74" s="107">
        <v>0.7</v>
      </c>
      <c r="C74" s="108">
        <v>113191</v>
      </c>
      <c r="D74" s="108">
        <v>107964</v>
      </c>
      <c r="E74" s="108">
        <v>109560</v>
      </c>
      <c r="F74" s="108">
        <v>-1596</v>
      </c>
      <c r="G74" s="109">
        <v>-1.4800000000000001E-2</v>
      </c>
      <c r="H74" s="108">
        <v>5227</v>
      </c>
      <c r="I74" s="109">
        <v>4.8399999999999999E-2</v>
      </c>
      <c r="J74" s="112">
        <f t="shared" si="12"/>
        <v>1.1756583782958458E-2</v>
      </c>
      <c r="K74" s="112">
        <f t="shared" si="15"/>
        <v>0.37842711258111272</v>
      </c>
      <c r="L74" s="146">
        <f t="shared" si="16"/>
        <v>3.7254882068963381E-3</v>
      </c>
      <c r="M74" s="112">
        <f t="shared" si="13"/>
        <v>1.1763418735001762E-2</v>
      </c>
      <c r="N74" s="112">
        <f t="shared" si="17"/>
        <v>0.37864711961837194</v>
      </c>
      <c r="O74" s="146">
        <f t="shared" si="18"/>
        <v>3.7276541025087141E-3</v>
      </c>
      <c r="P74" s="112">
        <f t="shared" si="14"/>
        <v>1.1647239447330024E-2</v>
      </c>
      <c r="Q74" s="112">
        <f t="shared" si="19"/>
        <v>0.37039736115625405</v>
      </c>
      <c r="R74" s="151">
        <f t="shared" si="20"/>
        <v>3.6457374143258935E-3</v>
      </c>
    </row>
    <row r="75" spans="1:18" ht="21" x14ac:dyDescent="0.3">
      <c r="A75" s="76"/>
      <c r="B75" s="104">
        <v>0.71</v>
      </c>
      <c r="C75" s="105">
        <v>116610</v>
      </c>
      <c r="D75" s="105">
        <v>110263</v>
      </c>
      <c r="E75" s="105">
        <v>111800</v>
      </c>
      <c r="F75" s="105">
        <v>-1537</v>
      </c>
      <c r="G75" s="106">
        <v>-1.3899999999999999E-2</v>
      </c>
      <c r="H75" s="105">
        <v>6347</v>
      </c>
      <c r="I75" s="106">
        <v>5.7599999999999998E-2</v>
      </c>
      <c r="J75" s="112">
        <f t="shared" si="12"/>
        <v>1.1996952053073709E-2</v>
      </c>
      <c r="K75" s="112">
        <f t="shared" si="15"/>
        <v>0.39042406463418644</v>
      </c>
      <c r="L75" s="146">
        <f t="shared" si="16"/>
        <v>3.844255886076499E-3</v>
      </c>
      <c r="M75" s="112">
        <f t="shared" si="13"/>
        <v>1.2003926748568792E-2</v>
      </c>
      <c r="N75" s="112">
        <f t="shared" si="17"/>
        <v>0.39065104636694076</v>
      </c>
      <c r="O75" s="146">
        <f t="shared" si="18"/>
        <v>3.8464908299265664E-3</v>
      </c>
      <c r="P75" s="112">
        <f t="shared" si="14"/>
        <v>1.1999051090220548E-2</v>
      </c>
      <c r="Q75" s="112">
        <f t="shared" si="19"/>
        <v>0.38239641224647458</v>
      </c>
      <c r="R75" s="151">
        <f t="shared" si="20"/>
        <v>3.7639688670136461E-3</v>
      </c>
    </row>
    <row r="76" spans="1:18" ht="21" x14ac:dyDescent="0.3">
      <c r="A76" s="76"/>
      <c r="B76" s="107">
        <v>0.72</v>
      </c>
      <c r="C76" s="108">
        <v>119954</v>
      </c>
      <c r="D76" s="108">
        <v>113052</v>
      </c>
      <c r="E76" s="108">
        <v>115000</v>
      </c>
      <c r="F76" s="108">
        <v>-1948</v>
      </c>
      <c r="G76" s="109">
        <v>-1.72E-2</v>
      </c>
      <c r="H76" s="108">
        <v>6902</v>
      </c>
      <c r="I76" s="109">
        <v>6.1100000000000002E-2</v>
      </c>
      <c r="J76" s="112">
        <f t="shared" si="12"/>
        <v>1.2340335296095496E-2</v>
      </c>
      <c r="K76" s="112">
        <f t="shared" si="15"/>
        <v>0.40276439993028196</v>
      </c>
      <c r="L76" s="146">
        <f t="shared" si="16"/>
        <v>3.9659423228223462E-3</v>
      </c>
      <c r="M76" s="112">
        <f t="shared" si="13"/>
        <v>1.2347509625093123E-2</v>
      </c>
      <c r="N76" s="112">
        <f t="shared" si="17"/>
        <v>0.40299855599203388</v>
      </c>
      <c r="O76" s="146">
        <f t="shared" si="18"/>
        <v>3.9682480117948764E-3</v>
      </c>
      <c r="P76" s="112">
        <f t="shared" si="14"/>
        <v>1.2343145308947052E-2</v>
      </c>
      <c r="Q76" s="112">
        <f t="shared" si="19"/>
        <v>0.39473955755542162</v>
      </c>
      <c r="R76" s="151">
        <f t="shared" si="20"/>
        <v>3.8856798490094846E-3</v>
      </c>
    </row>
    <row r="77" spans="1:18" ht="21" x14ac:dyDescent="0.3">
      <c r="A77" s="76"/>
      <c r="B77" s="104">
        <v>0.73</v>
      </c>
      <c r="C77" s="105">
        <v>122573</v>
      </c>
      <c r="D77" s="105">
        <v>116000</v>
      </c>
      <c r="E77" s="105">
        <v>118000</v>
      </c>
      <c r="F77" s="105">
        <v>-2000</v>
      </c>
      <c r="G77" s="106">
        <v>-1.72E-2</v>
      </c>
      <c r="H77" s="105">
        <v>6573</v>
      </c>
      <c r="I77" s="106">
        <v>5.67E-2</v>
      </c>
      <c r="J77" s="112">
        <f t="shared" si="12"/>
        <v>1.2662257086428423E-2</v>
      </c>
      <c r="K77" s="112">
        <f t="shared" si="15"/>
        <v>0.41542665701671039</v>
      </c>
      <c r="L77" s="146">
        <f t="shared" si="16"/>
        <v>4.0909552847349651E-3</v>
      </c>
      <c r="M77" s="112">
        <f t="shared" si="13"/>
        <v>1.2669618571834683E-2</v>
      </c>
      <c r="N77" s="112">
        <f t="shared" si="17"/>
        <v>0.41566817456386856</v>
      </c>
      <c r="O77" s="146">
        <f t="shared" si="18"/>
        <v>4.0933336527795156E-3</v>
      </c>
      <c r="P77" s="112">
        <f t="shared" si="14"/>
        <v>1.2612637760754681E-2</v>
      </c>
      <c r="Q77" s="112">
        <f t="shared" si="19"/>
        <v>0.40735219531617628</v>
      </c>
      <c r="R77" s="151">
        <f t="shared" si="20"/>
        <v>4.0104587643579924E-3</v>
      </c>
    </row>
    <row r="78" spans="1:18" ht="21" x14ac:dyDescent="0.3">
      <c r="A78" s="76"/>
      <c r="B78" s="107">
        <v>0.74</v>
      </c>
      <c r="C78" s="108">
        <v>125969</v>
      </c>
      <c r="D78" s="108">
        <v>119834</v>
      </c>
      <c r="E78" s="108">
        <v>120508</v>
      </c>
      <c r="F78" s="108">
        <v>-674</v>
      </c>
      <c r="G78" s="109">
        <v>-5.5999999999999999E-3</v>
      </c>
      <c r="H78" s="108">
        <v>6135</v>
      </c>
      <c r="I78" s="109">
        <v>5.1200000000000002E-2</v>
      </c>
      <c r="J78" s="112">
        <f t="shared" si="12"/>
        <v>1.2931383703146749E-2</v>
      </c>
      <c r="K78" s="112">
        <f t="shared" si="15"/>
        <v>0.42835804071985711</v>
      </c>
      <c r="L78" s="146">
        <f t="shared" si="16"/>
        <v>4.218923488682841E-3</v>
      </c>
      <c r="M78" s="112">
        <f t="shared" si="13"/>
        <v>1.2938901651310626E-2</v>
      </c>
      <c r="N78" s="112">
        <f t="shared" si="17"/>
        <v>0.42860707621517918</v>
      </c>
      <c r="O78" s="146">
        <f t="shared" si="18"/>
        <v>4.2213762538952423E-3</v>
      </c>
      <c r="P78" s="112">
        <f t="shared" si="14"/>
        <v>1.2962082726901572E-2</v>
      </c>
      <c r="Q78" s="112">
        <f t="shared" si="19"/>
        <v>0.42031427804307786</v>
      </c>
      <c r="R78" s="151">
        <f t="shared" si="20"/>
        <v>4.1383323667962746E-3</v>
      </c>
    </row>
    <row r="79" spans="1:18" ht="21" x14ac:dyDescent="0.3">
      <c r="A79" s="76"/>
      <c r="B79" s="104">
        <v>0.75</v>
      </c>
      <c r="C79" s="105">
        <v>129550</v>
      </c>
      <c r="D79" s="105">
        <v>122500</v>
      </c>
      <c r="E79" s="105">
        <v>123580</v>
      </c>
      <c r="F79" s="105">
        <v>-1080</v>
      </c>
      <c r="G79" s="106">
        <v>-8.8000000000000005E-3</v>
      </c>
      <c r="H79" s="105">
        <v>7050</v>
      </c>
      <c r="I79" s="106">
        <v>5.7599999999999998E-2</v>
      </c>
      <c r="J79" s="112">
        <f t="shared" si="12"/>
        <v>1.3261031616447665E-2</v>
      </c>
      <c r="K79" s="112">
        <f t="shared" si="15"/>
        <v>0.44161907233630476</v>
      </c>
      <c r="L79" s="146">
        <f t="shared" si="16"/>
        <v>4.349885565280813E-3</v>
      </c>
      <c r="M79" s="112">
        <f t="shared" si="13"/>
        <v>1.3268741212773983E-2</v>
      </c>
      <c r="N79" s="112">
        <f t="shared" si="17"/>
        <v>0.44187581742795318</v>
      </c>
      <c r="O79" s="146">
        <f t="shared" si="18"/>
        <v>4.3524144682156657E-3</v>
      </c>
      <c r="P79" s="112">
        <f t="shared" si="14"/>
        <v>1.3330564005986383E-2</v>
      </c>
      <c r="Q79" s="112">
        <f t="shared" si="19"/>
        <v>0.43364484204906423</v>
      </c>
      <c r="R79" s="151">
        <f t="shared" si="20"/>
        <v>4.2697956004607148E-3</v>
      </c>
    </row>
    <row r="80" spans="1:18" ht="21" x14ac:dyDescent="0.3">
      <c r="A80" s="76"/>
      <c r="B80" s="107">
        <v>0.76</v>
      </c>
      <c r="C80" s="108">
        <v>132800</v>
      </c>
      <c r="D80" s="108">
        <v>125823</v>
      </c>
      <c r="E80" s="108">
        <v>126626</v>
      </c>
      <c r="F80" s="108">
        <v>-803</v>
      </c>
      <c r="G80" s="109">
        <v>-6.4000000000000003E-3</v>
      </c>
      <c r="H80" s="108">
        <v>6977</v>
      </c>
      <c r="I80" s="109">
        <v>5.5500000000000001E-2</v>
      </c>
      <c r="J80" s="112">
        <f t="shared" si="12"/>
        <v>1.3587889540899029E-2</v>
      </c>
      <c r="K80" s="112">
        <f t="shared" si="15"/>
        <v>0.45520696187720378</v>
      </c>
      <c r="L80" s="146">
        <f t="shared" si="16"/>
        <v>4.4841301710675466E-3</v>
      </c>
      <c r="M80" s="112">
        <f t="shared" si="13"/>
        <v>1.359578916336558E-2</v>
      </c>
      <c r="N80" s="112">
        <f t="shared" si="17"/>
        <v>0.45547160659131875</v>
      </c>
      <c r="O80" s="146">
        <f t="shared" si="18"/>
        <v>4.4867371200963636E-3</v>
      </c>
      <c r="P80" s="112">
        <f t="shared" si="14"/>
        <v>1.3664985719760646E-2</v>
      </c>
      <c r="Q80" s="112">
        <f t="shared" si="19"/>
        <v>0.44730982776882489</v>
      </c>
      <c r="R80" s="151">
        <f t="shared" si="20"/>
        <v>4.4047733490894499E-3</v>
      </c>
    </row>
    <row r="81" spans="1:18" ht="21" x14ac:dyDescent="0.3">
      <c r="A81" s="76"/>
      <c r="B81" s="104">
        <v>0.77</v>
      </c>
      <c r="C81" s="105">
        <v>136421</v>
      </c>
      <c r="D81" s="105">
        <v>129800</v>
      </c>
      <c r="E81" s="105">
        <v>130350</v>
      </c>
      <c r="F81" s="105">
        <v>-550</v>
      </c>
      <c r="G81" s="106">
        <v>-4.1999999999999997E-3</v>
      </c>
      <c r="H81" s="105">
        <v>6621</v>
      </c>
      <c r="I81" s="106">
        <v>5.0999999999999997E-2</v>
      </c>
      <c r="J81" s="112">
        <f t="shared" si="12"/>
        <v>1.3987501789965634E-2</v>
      </c>
      <c r="K81" s="112">
        <f t="shared" si="15"/>
        <v>0.46919446366716944</v>
      </c>
      <c r="L81" s="146">
        <f t="shared" si="16"/>
        <v>4.6220071277218704E-3</v>
      </c>
      <c r="M81" s="112">
        <f t="shared" si="13"/>
        <v>1.3995633735920771E-2</v>
      </c>
      <c r="N81" s="112">
        <f t="shared" si="17"/>
        <v>0.46946724032723952</v>
      </c>
      <c r="O81" s="146">
        <f t="shared" si="18"/>
        <v>4.6246942345927952E-3</v>
      </c>
      <c r="P81" s="112">
        <f t="shared" si="14"/>
        <v>1.4037582958399601E-2</v>
      </c>
      <c r="Q81" s="112">
        <f t="shared" si="19"/>
        <v>0.46134741072722446</v>
      </c>
      <c r="R81" s="151">
        <f t="shared" si="20"/>
        <v>4.543286192480251E-3</v>
      </c>
    </row>
    <row r="82" spans="1:18" ht="21" x14ac:dyDescent="0.3">
      <c r="A82" s="76"/>
      <c r="B82" s="107">
        <v>0.78</v>
      </c>
      <c r="C82" s="108">
        <v>140364</v>
      </c>
      <c r="D82" s="108">
        <v>133202</v>
      </c>
      <c r="E82" s="108">
        <v>134212</v>
      </c>
      <c r="F82" s="108">
        <v>-1010</v>
      </c>
      <c r="G82" s="109">
        <v>-7.6E-3</v>
      </c>
      <c r="H82" s="108">
        <v>7162</v>
      </c>
      <c r="I82" s="109">
        <v>5.3800000000000001E-2</v>
      </c>
      <c r="J82" s="112">
        <f t="shared" si="12"/>
        <v>1.4401922441387554E-2</v>
      </c>
      <c r="K82" s="112">
        <f t="shared" si="15"/>
        <v>0.48359638610855699</v>
      </c>
      <c r="L82" s="146">
        <f t="shared" si="16"/>
        <v>4.7639542488786364E-3</v>
      </c>
      <c r="M82" s="112">
        <f t="shared" si="13"/>
        <v>1.4410295320026072E-2</v>
      </c>
      <c r="N82" s="112">
        <f t="shared" si="17"/>
        <v>0.4838775356472656</v>
      </c>
      <c r="O82" s="146">
        <f t="shared" si="18"/>
        <v>4.7667238798725295E-3</v>
      </c>
      <c r="P82" s="112">
        <f t="shared" si="14"/>
        <v>1.4443313671449421E-2</v>
      </c>
      <c r="Q82" s="112">
        <f t="shared" si="19"/>
        <v>0.47579072439867387</v>
      </c>
      <c r="R82" s="151">
        <f t="shared" si="20"/>
        <v>4.6856906756294952E-3</v>
      </c>
    </row>
    <row r="83" spans="1:18" ht="21" x14ac:dyDescent="0.3">
      <c r="A83" s="76"/>
      <c r="B83" s="104">
        <v>0.79</v>
      </c>
      <c r="C83" s="105">
        <v>144407</v>
      </c>
      <c r="D83" s="105">
        <v>137332</v>
      </c>
      <c r="E83" s="105">
        <v>138229</v>
      </c>
      <c r="F83" s="105">
        <v>-897</v>
      </c>
      <c r="G83" s="106">
        <v>-6.4999999999999997E-3</v>
      </c>
      <c r="H83" s="105">
        <v>7075</v>
      </c>
      <c r="I83" s="106">
        <v>5.1499999999999997E-2</v>
      </c>
      <c r="J83" s="112">
        <f t="shared" si="12"/>
        <v>1.4832975718643343E-2</v>
      </c>
      <c r="K83" s="112">
        <f t="shared" si="15"/>
        <v>0.49842936182720032</v>
      </c>
      <c r="L83" s="146">
        <f t="shared" si="16"/>
        <v>4.910128739678791E-3</v>
      </c>
      <c r="M83" s="112">
        <f t="shared" si="13"/>
        <v>1.4841599199713019E-2</v>
      </c>
      <c r="N83" s="112">
        <f t="shared" si="17"/>
        <v>0.49871913484697861</v>
      </c>
      <c r="O83" s="146">
        <f t="shared" si="18"/>
        <v>4.9129833524712251E-3</v>
      </c>
      <c r="P83" s="112">
        <f t="shared" si="14"/>
        <v>1.4859334283384604E-2</v>
      </c>
      <c r="Q83" s="112">
        <f t="shared" si="19"/>
        <v>0.49065005868205847</v>
      </c>
      <c r="R83" s="151">
        <f t="shared" si="20"/>
        <v>4.8322039154036663E-3</v>
      </c>
    </row>
    <row r="84" spans="1:18" ht="21" x14ac:dyDescent="0.3">
      <c r="A84" s="76"/>
      <c r="B84" s="107">
        <v>0.8</v>
      </c>
      <c r="C84" s="108">
        <v>149212</v>
      </c>
      <c r="D84" s="108">
        <v>141100</v>
      </c>
      <c r="E84" s="108">
        <v>142400</v>
      </c>
      <c r="F84" s="108">
        <v>-1300</v>
      </c>
      <c r="G84" s="109">
        <v>-9.1999999999999998E-3</v>
      </c>
      <c r="H84" s="108">
        <v>8112</v>
      </c>
      <c r="I84" s="109">
        <v>5.7500000000000002E-2</v>
      </c>
      <c r="J84" s="112">
        <f t="shared" si="12"/>
        <v>1.5280554314469555E-2</v>
      </c>
      <c r="K84" s="112">
        <f t="shared" si="15"/>
        <v>0.51370991614166983</v>
      </c>
      <c r="L84" s="146">
        <f t="shared" si="16"/>
        <v>5.0606963898443547E-3</v>
      </c>
      <c r="M84" s="112">
        <f t="shared" si="13"/>
        <v>1.5289438005332702E-2</v>
      </c>
      <c r="N84" s="112">
        <f t="shared" si="17"/>
        <v>0.51400857285231127</v>
      </c>
      <c r="O84" s="146">
        <f t="shared" si="18"/>
        <v>5.0636385384964537E-3</v>
      </c>
      <c r="P84" s="112">
        <f t="shared" si="14"/>
        <v>1.5353763924826246E-2</v>
      </c>
      <c r="Q84" s="112">
        <f t="shared" si="19"/>
        <v>0.5060038226068847</v>
      </c>
      <c r="R84" s="151">
        <f t="shared" si="20"/>
        <v>4.9832694064447201E-3</v>
      </c>
    </row>
    <row r="85" spans="1:18" ht="21" x14ac:dyDescent="0.3">
      <c r="A85" s="76"/>
      <c r="B85" s="104">
        <v>0.81</v>
      </c>
      <c r="C85" s="105">
        <v>153000</v>
      </c>
      <c r="D85" s="105">
        <v>145946</v>
      </c>
      <c r="E85" s="105">
        <v>147076</v>
      </c>
      <c r="F85" s="105">
        <v>-1130</v>
      </c>
      <c r="G85" s="106">
        <v>-7.7000000000000002E-3</v>
      </c>
      <c r="H85" s="105">
        <v>7054</v>
      </c>
      <c r="I85" s="106">
        <v>4.8300000000000003E-2</v>
      </c>
      <c r="J85" s="112">
        <f t="shared" si="12"/>
        <v>1.5782323078335141E-2</v>
      </c>
      <c r="K85" s="112">
        <f t="shared" si="15"/>
        <v>0.52949223922000499</v>
      </c>
      <c r="L85" s="146">
        <f t="shared" si="16"/>
        <v>5.216010776808379E-3</v>
      </c>
      <c r="M85" s="112">
        <f t="shared" si="13"/>
        <v>1.5791498483653878E-2</v>
      </c>
      <c r="N85" s="112">
        <f t="shared" si="17"/>
        <v>0.52980007133596518</v>
      </c>
      <c r="O85" s="146">
        <f t="shared" si="18"/>
        <v>5.2190432209413863E-3</v>
      </c>
      <c r="P85" s="112">
        <f t="shared" si="14"/>
        <v>1.5743545294603756E-2</v>
      </c>
      <c r="Q85" s="112">
        <f t="shared" si="19"/>
        <v>0.52174736790148846</v>
      </c>
      <c r="R85" s="151">
        <f t="shared" si="20"/>
        <v>5.1387559525418701E-3</v>
      </c>
    </row>
    <row r="86" spans="1:18" ht="21" x14ac:dyDescent="0.3">
      <c r="A86" s="76"/>
      <c r="B86" s="107">
        <v>0.82</v>
      </c>
      <c r="C86" s="108">
        <v>157970</v>
      </c>
      <c r="D86" s="108">
        <v>150275</v>
      </c>
      <c r="E86" s="108">
        <v>151212</v>
      </c>
      <c r="F86" s="108">
        <v>-937</v>
      </c>
      <c r="G86" s="109">
        <v>-6.1999999999999998E-3</v>
      </c>
      <c r="H86" s="108">
        <v>7695</v>
      </c>
      <c r="I86" s="109">
        <v>5.1200000000000002E-2</v>
      </c>
      <c r="J86" s="112">
        <f t="shared" si="12"/>
        <v>1.6226145919940801E-2</v>
      </c>
      <c r="K86" s="112">
        <f t="shared" si="15"/>
        <v>0.54571838513994575</v>
      </c>
      <c r="L86" s="146">
        <f t="shared" si="16"/>
        <v>5.3760531217996984E-3</v>
      </c>
      <c r="M86" s="112">
        <f t="shared" si="13"/>
        <v>1.6235579351561575E-2</v>
      </c>
      <c r="N86" s="112">
        <f t="shared" si="17"/>
        <v>0.5460356506875268</v>
      </c>
      <c r="O86" s="146">
        <f t="shared" si="18"/>
        <v>5.3791786101174046E-3</v>
      </c>
      <c r="P86" s="112">
        <f t="shared" si="14"/>
        <v>1.6254953269206243E-2</v>
      </c>
      <c r="Q86" s="112">
        <f t="shared" si="19"/>
        <v>0.53800232117069469</v>
      </c>
      <c r="R86" s="151">
        <f t="shared" si="20"/>
        <v>5.2987484453608617E-3</v>
      </c>
    </row>
    <row r="87" spans="1:18" ht="21" x14ac:dyDescent="0.3">
      <c r="A87" s="76"/>
      <c r="B87" s="104">
        <v>0.83</v>
      </c>
      <c r="C87" s="105">
        <v>163001</v>
      </c>
      <c r="D87" s="105">
        <v>155030</v>
      </c>
      <c r="E87" s="105">
        <v>155769</v>
      </c>
      <c r="F87" s="105">
        <v>-739</v>
      </c>
      <c r="G87" s="106">
        <v>-4.7999999999999996E-3</v>
      </c>
      <c r="H87" s="105">
        <v>7971</v>
      </c>
      <c r="I87" s="106">
        <v>5.1400000000000001E-2</v>
      </c>
      <c r="J87" s="112">
        <f t="shared" si="12"/>
        <v>1.6715145119456515E-2</v>
      </c>
      <c r="K87" s="112">
        <f t="shared" si="15"/>
        <v>0.56243353025940224</v>
      </c>
      <c r="L87" s="146">
        <f t="shared" si="16"/>
        <v>5.5407595769967448E-3</v>
      </c>
      <c r="M87" s="112">
        <f t="shared" si="13"/>
        <v>1.6724862841662008E-2</v>
      </c>
      <c r="N87" s="112">
        <f t="shared" si="17"/>
        <v>0.56276051352918877</v>
      </c>
      <c r="O87" s="146">
        <f t="shared" si="18"/>
        <v>5.5439808210835835E-3</v>
      </c>
      <c r="P87" s="112">
        <f t="shared" si="14"/>
        <v>1.6772638082128803E-2</v>
      </c>
      <c r="Q87" s="112">
        <f t="shared" si="19"/>
        <v>0.5547749592528235</v>
      </c>
      <c r="R87" s="151">
        <f t="shared" si="20"/>
        <v>5.4638864021175956E-3</v>
      </c>
    </row>
    <row r="88" spans="1:18" ht="21" x14ac:dyDescent="0.3">
      <c r="A88" s="76"/>
      <c r="B88" s="107">
        <v>0.84</v>
      </c>
      <c r="C88" s="108">
        <v>169014</v>
      </c>
      <c r="D88" s="108">
        <v>160010</v>
      </c>
      <c r="E88" s="108">
        <v>160522</v>
      </c>
      <c r="F88" s="108">
        <v>-512</v>
      </c>
      <c r="G88" s="109">
        <v>-3.2000000000000002E-3</v>
      </c>
      <c r="H88" s="108">
        <v>9004</v>
      </c>
      <c r="I88" s="109">
        <v>5.6300000000000003E-2</v>
      </c>
      <c r="J88" s="112">
        <f t="shared" si="12"/>
        <v>1.7225176542607315E-2</v>
      </c>
      <c r="K88" s="112">
        <f t="shared" si="15"/>
        <v>0.57965870680200959</v>
      </c>
      <c r="L88" s="146">
        <f t="shared" si="16"/>
        <v>5.710461185307064E-3</v>
      </c>
      <c r="M88" s="112">
        <f t="shared" si="13"/>
        <v>1.723519078294955E-2</v>
      </c>
      <c r="N88" s="112">
        <f t="shared" si="17"/>
        <v>0.57999570431213832</v>
      </c>
      <c r="O88" s="146">
        <f t="shared" si="18"/>
        <v>5.7137810892066406E-3</v>
      </c>
      <c r="P88" s="112">
        <f t="shared" si="14"/>
        <v>1.7391369702105617E-2</v>
      </c>
      <c r="Q88" s="112">
        <f t="shared" si="19"/>
        <v>0.57216632895492914</v>
      </c>
      <c r="R88" s="151">
        <f t="shared" si="20"/>
        <v>5.6347064410387686E-3</v>
      </c>
    </row>
    <row r="89" spans="1:18" ht="21" x14ac:dyDescent="0.3">
      <c r="A89" s="76"/>
      <c r="B89" s="104">
        <v>0.85</v>
      </c>
      <c r="C89" s="105">
        <v>174810</v>
      </c>
      <c r="D89" s="105">
        <v>165412</v>
      </c>
      <c r="E89" s="105">
        <v>166285</v>
      </c>
      <c r="F89" s="105">
        <v>-873</v>
      </c>
      <c r="G89" s="106">
        <v>-5.3E-3</v>
      </c>
      <c r="H89" s="105">
        <v>9398</v>
      </c>
      <c r="I89" s="106">
        <v>5.6800000000000003E-2</v>
      </c>
      <c r="J89" s="112">
        <f t="shared" si="12"/>
        <v>1.7843588301836865E-2</v>
      </c>
      <c r="K89" s="112">
        <f t="shared" si="15"/>
        <v>0.59750229510384645</v>
      </c>
      <c r="L89" s="146">
        <f t="shared" si="16"/>
        <v>5.8858050095292854E-3</v>
      </c>
      <c r="M89" s="112">
        <f t="shared" si="13"/>
        <v>1.7853962069640086E-2</v>
      </c>
      <c r="N89" s="112">
        <f t="shared" si="17"/>
        <v>0.59784966638177839</v>
      </c>
      <c r="O89" s="146">
        <f t="shared" si="18"/>
        <v>5.8892268534695884E-3</v>
      </c>
      <c r="P89" s="112">
        <f t="shared" si="14"/>
        <v>1.7987772241501193E-2</v>
      </c>
      <c r="Q89" s="112">
        <f t="shared" si="19"/>
        <v>0.5901541011964303</v>
      </c>
      <c r="R89" s="151">
        <f t="shared" si="20"/>
        <v>5.8116021507568028E-3</v>
      </c>
    </row>
    <row r="90" spans="1:18" ht="21" x14ac:dyDescent="0.3">
      <c r="A90" s="76"/>
      <c r="B90" s="107">
        <v>0.86</v>
      </c>
      <c r="C90" s="108">
        <v>181061</v>
      </c>
      <c r="D90" s="108">
        <v>171277</v>
      </c>
      <c r="E90" s="108">
        <v>172104</v>
      </c>
      <c r="F90" s="108">
        <v>-827</v>
      </c>
      <c r="G90" s="109">
        <v>-4.7999999999999996E-3</v>
      </c>
      <c r="H90" s="108">
        <v>9784</v>
      </c>
      <c r="I90" s="109">
        <v>5.7099999999999998E-2</v>
      </c>
      <c r="J90" s="112">
        <f t="shared" si="12"/>
        <v>1.8468009267819298E-2</v>
      </c>
      <c r="K90" s="112">
        <f t="shared" si="15"/>
        <v>0.61597030437166578</v>
      </c>
      <c r="L90" s="146">
        <f t="shared" si="16"/>
        <v>6.0673629973775666E-3</v>
      </c>
      <c r="M90" s="112">
        <f t="shared" si="13"/>
        <v>1.8478746056669798E-2</v>
      </c>
      <c r="N90" s="112">
        <f t="shared" si="17"/>
        <v>0.61632841243844816</v>
      </c>
      <c r="O90" s="146">
        <f t="shared" si="18"/>
        <v>6.0708903941011378E-3</v>
      </c>
      <c r="P90" s="112">
        <f t="shared" si="14"/>
        <v>1.8630993820825167E-2</v>
      </c>
      <c r="Q90" s="112">
        <f t="shared" si="19"/>
        <v>0.60878509501725542</v>
      </c>
      <c r="R90" s="151">
        <f t="shared" si="20"/>
        <v>5.9946959810684335E-3</v>
      </c>
    </row>
    <row r="91" spans="1:18" ht="21" x14ac:dyDescent="0.3">
      <c r="A91" s="76"/>
      <c r="B91" s="104">
        <v>0.87</v>
      </c>
      <c r="C91" s="105">
        <v>187421</v>
      </c>
      <c r="D91" s="105">
        <v>177664</v>
      </c>
      <c r="E91" s="105">
        <v>178051</v>
      </c>
      <c r="F91" s="105">
        <v>-387</v>
      </c>
      <c r="G91" s="106">
        <v>-2.2000000000000001E-3</v>
      </c>
      <c r="H91" s="105">
        <v>9757</v>
      </c>
      <c r="I91" s="106">
        <v>5.4899999999999997E-2</v>
      </c>
      <c r="J91" s="112">
        <f t="shared" si="12"/>
        <v>1.9106165563522601E-2</v>
      </c>
      <c r="K91" s="112">
        <f t="shared" si="15"/>
        <v>0.6350764699351884</v>
      </c>
      <c r="L91" s="146">
        <f t="shared" si="16"/>
        <v>6.2552338715342768E-3</v>
      </c>
      <c r="M91" s="112">
        <f t="shared" si="13"/>
        <v>1.9117273358760484E-2</v>
      </c>
      <c r="N91" s="112">
        <f t="shared" si="17"/>
        <v>0.63544568579720861</v>
      </c>
      <c r="O91" s="146">
        <f t="shared" si="18"/>
        <v>6.2588704911782887E-3</v>
      </c>
      <c r="P91" s="112">
        <f t="shared" si="14"/>
        <v>1.9285431389934188E-2</v>
      </c>
      <c r="Q91" s="112">
        <f t="shared" si="19"/>
        <v>0.62807052640718963</v>
      </c>
      <c r="R91" s="151">
        <f t="shared" si="20"/>
        <v>6.1842781071222309E-3</v>
      </c>
    </row>
    <row r="92" spans="1:18" ht="21" x14ac:dyDescent="0.3">
      <c r="A92" s="76"/>
      <c r="B92" s="107">
        <v>0.88</v>
      </c>
      <c r="C92" s="108">
        <v>196093</v>
      </c>
      <c r="D92" s="108">
        <v>184696</v>
      </c>
      <c r="E92" s="108">
        <v>185005</v>
      </c>
      <c r="F92" s="108">
        <v>-309</v>
      </c>
      <c r="G92" s="109">
        <v>-1.6999999999999999E-3</v>
      </c>
      <c r="H92" s="108">
        <v>11397</v>
      </c>
      <c r="I92" s="109">
        <v>6.1699999999999998E-2</v>
      </c>
      <c r="J92" s="112">
        <f t="shared" si="12"/>
        <v>1.9852380273514325E-2</v>
      </c>
      <c r="K92" s="112">
        <f t="shared" si="15"/>
        <v>0.65492885020870273</v>
      </c>
      <c r="L92" s="146">
        <f t="shared" si="16"/>
        <v>6.4500266007194622E-3</v>
      </c>
      <c r="M92" s="112">
        <f t="shared" si="13"/>
        <v>1.9863921897307419E-2</v>
      </c>
      <c r="N92" s="112">
        <f t="shared" si="17"/>
        <v>0.65530960769451607</v>
      </c>
      <c r="O92" s="146">
        <f t="shared" si="18"/>
        <v>6.4537764674586287E-3</v>
      </c>
      <c r="P92" s="112">
        <f t="shared" si="14"/>
        <v>2.0177771421272774E-2</v>
      </c>
      <c r="Q92" s="112">
        <f t="shared" si="19"/>
        <v>0.64824829782846238</v>
      </c>
      <c r="R92" s="151">
        <f t="shared" si="20"/>
        <v>6.3815941211782653E-3</v>
      </c>
    </row>
    <row r="93" spans="1:18" ht="21" x14ac:dyDescent="0.3">
      <c r="A93" s="76"/>
      <c r="B93" s="104">
        <v>0.89</v>
      </c>
      <c r="C93" s="105">
        <v>203510</v>
      </c>
      <c r="D93" s="105">
        <v>192817</v>
      </c>
      <c r="E93" s="105">
        <v>192490</v>
      </c>
      <c r="F93" s="105">
        <v>327</v>
      </c>
      <c r="G93" s="106">
        <v>1.6999999999999999E-3</v>
      </c>
      <c r="H93" s="105">
        <v>10693</v>
      </c>
      <c r="I93" s="106">
        <v>5.5500000000000001E-2</v>
      </c>
      <c r="J93" s="112">
        <f t="shared" si="12"/>
        <v>2.0655575140394976E-2</v>
      </c>
      <c r="K93" s="112">
        <f t="shared" si="15"/>
        <v>0.67558442534909768</v>
      </c>
      <c r="L93" s="146">
        <f t="shared" si="16"/>
        <v>6.6525663777890079E-3</v>
      </c>
      <c r="M93" s="112">
        <f t="shared" si="13"/>
        <v>2.0667583719427611E-2</v>
      </c>
      <c r="N93" s="112">
        <f t="shared" si="17"/>
        <v>0.67597719141394363</v>
      </c>
      <c r="O93" s="146">
        <f t="shared" si="18"/>
        <v>6.6564339955423046E-3</v>
      </c>
      <c r="P93" s="112">
        <f t="shared" si="14"/>
        <v>2.0940973221600066E-2</v>
      </c>
      <c r="Q93" s="112">
        <f t="shared" si="19"/>
        <v>0.66918927105006243</v>
      </c>
      <c r="R93" s="151">
        <f t="shared" si="20"/>
        <v>6.5871878443926292E-3</v>
      </c>
    </row>
    <row r="94" spans="1:18" ht="21" x14ac:dyDescent="0.3">
      <c r="A94" s="76"/>
      <c r="B94" s="107">
        <v>0.9</v>
      </c>
      <c r="C94" s="108">
        <v>212110</v>
      </c>
      <c r="D94" s="108">
        <v>201052</v>
      </c>
      <c r="E94" s="108">
        <v>200968</v>
      </c>
      <c r="F94" s="108">
        <v>84</v>
      </c>
      <c r="G94" s="109">
        <v>4.0000000000000002E-4</v>
      </c>
      <c r="H94" s="108">
        <v>11058</v>
      </c>
      <c r="I94" s="109">
        <v>5.5E-2</v>
      </c>
      <c r="J94" s="112">
        <f t="shared" si="12"/>
        <v>2.1565326119875824E-2</v>
      </c>
      <c r="K94" s="112">
        <f t="shared" si="15"/>
        <v>0.69714975146897351</v>
      </c>
      <c r="L94" s="146">
        <f t="shared" si="16"/>
        <v>6.8636708840903622E-3</v>
      </c>
      <c r="M94" s="112">
        <f t="shared" si="13"/>
        <v>2.1577863602919259E-2</v>
      </c>
      <c r="N94" s="112">
        <f t="shared" si="17"/>
        <v>0.69755505501686288</v>
      </c>
      <c r="O94" s="146">
        <f t="shared" si="18"/>
        <v>6.8676612321540379E-3</v>
      </c>
      <c r="P94" s="112">
        <f t="shared" si="14"/>
        <v>2.1825904525741194E-2</v>
      </c>
      <c r="Q94" s="112">
        <f t="shared" si="19"/>
        <v>0.69101517557580361</v>
      </c>
      <c r="R94" s="151">
        <f t="shared" si="20"/>
        <v>6.8010222331293365E-3</v>
      </c>
    </row>
    <row r="95" spans="1:18" ht="21" x14ac:dyDescent="0.3">
      <c r="A95" s="76"/>
      <c r="B95" s="104">
        <v>0.91</v>
      </c>
      <c r="C95" s="105">
        <v>222409</v>
      </c>
      <c r="D95" s="105">
        <v>211350</v>
      </c>
      <c r="E95" s="105">
        <v>210315</v>
      </c>
      <c r="F95" s="105">
        <v>1035</v>
      </c>
      <c r="G95" s="106">
        <v>4.8999999999999998E-3</v>
      </c>
      <c r="H95" s="105">
        <v>11059</v>
      </c>
      <c r="I95" s="106">
        <v>5.2299999999999999E-2</v>
      </c>
      <c r="J95" s="112">
        <f t="shared" si="12"/>
        <v>2.2568327111289775E-2</v>
      </c>
      <c r="K95" s="112">
        <f t="shared" si="15"/>
        <v>0.71971807858026327</v>
      </c>
      <c r="L95" s="146">
        <f t="shared" si="16"/>
        <v>7.0843391502461899E-3</v>
      </c>
      <c r="M95" s="112">
        <f t="shared" si="13"/>
        <v>2.2581447711317044E-2</v>
      </c>
      <c r="N95" s="112">
        <f t="shared" si="17"/>
        <v>0.72013650272817997</v>
      </c>
      <c r="O95" s="146">
        <f t="shared" si="18"/>
        <v>7.0884577887252208E-3</v>
      </c>
      <c r="P95" s="112">
        <f t="shared" si="14"/>
        <v>2.288566121194462E-2</v>
      </c>
      <c r="Q95" s="112">
        <f t="shared" si="19"/>
        <v>0.71390083678774818</v>
      </c>
      <c r="R95" s="151">
        <f t="shared" si="20"/>
        <v>7.0245800618177652E-3</v>
      </c>
    </row>
    <row r="96" spans="1:18" ht="21" x14ac:dyDescent="0.3">
      <c r="A96" s="76"/>
      <c r="B96" s="107">
        <v>0.92</v>
      </c>
      <c r="C96" s="108">
        <v>235050</v>
      </c>
      <c r="D96" s="108">
        <v>223895</v>
      </c>
      <c r="E96" s="108">
        <v>221399</v>
      </c>
      <c r="F96" s="108">
        <v>2496</v>
      </c>
      <c r="G96" s="109">
        <v>1.11E-2</v>
      </c>
      <c r="H96" s="108">
        <v>11155</v>
      </c>
      <c r="I96" s="109">
        <v>4.9799999999999997E-2</v>
      </c>
      <c r="J96" s="112">
        <f t="shared" si="12"/>
        <v>2.3757720819306494E-2</v>
      </c>
      <c r="K96" s="112">
        <f t="shared" si="15"/>
        <v>0.74347579939956976</v>
      </c>
      <c r="L96" s="146">
        <f t="shared" si="16"/>
        <v>7.3159693898991714E-3</v>
      </c>
      <c r="M96" s="112">
        <f t="shared" si="13"/>
        <v>2.3771532899878194E-2</v>
      </c>
      <c r="N96" s="112">
        <f t="shared" si="17"/>
        <v>0.74390803562805818</v>
      </c>
      <c r="O96" s="146">
        <f t="shared" si="18"/>
        <v>7.3202226917811969E-3</v>
      </c>
      <c r="P96" s="112">
        <f t="shared" si="14"/>
        <v>2.4186407330043222E-2</v>
      </c>
      <c r="Q96" s="112">
        <f t="shared" si="19"/>
        <v>0.73808724411779136</v>
      </c>
      <c r="R96" s="151">
        <f t="shared" si="20"/>
        <v>7.2599404045277051E-3</v>
      </c>
    </row>
    <row r="97" spans="1:18" ht="21" x14ac:dyDescent="0.3">
      <c r="A97" s="76"/>
      <c r="B97" s="104">
        <v>0.93</v>
      </c>
      <c r="C97" s="105">
        <v>250000</v>
      </c>
      <c r="D97" s="105">
        <v>238006</v>
      </c>
      <c r="E97" s="105">
        <v>234322</v>
      </c>
      <c r="F97" s="105">
        <v>3684</v>
      </c>
      <c r="G97" s="106">
        <v>1.55E-2</v>
      </c>
      <c r="H97" s="105">
        <v>11994</v>
      </c>
      <c r="I97" s="106">
        <v>5.04E-2</v>
      </c>
      <c r="J97" s="112">
        <f t="shared" si="12"/>
        <v>2.5144452584797295E-2</v>
      </c>
      <c r="K97" s="112">
        <f t="shared" si="15"/>
        <v>0.76862025198436701</v>
      </c>
      <c r="L97" s="146">
        <f t="shared" si="16"/>
        <v>7.5604802569196909E-3</v>
      </c>
      <c r="M97" s="112">
        <f t="shared" si="13"/>
        <v>2.5159070872791921E-2</v>
      </c>
      <c r="N97" s="112">
        <f t="shared" si="17"/>
        <v>0.76906710650085008</v>
      </c>
      <c r="O97" s="146">
        <f t="shared" si="18"/>
        <v>7.5648757106445471E-3</v>
      </c>
      <c r="P97" s="112">
        <f t="shared" si="14"/>
        <v>2.5724747213404831E-2</v>
      </c>
      <c r="Q97" s="112">
        <f t="shared" si="19"/>
        <v>0.76381199133119615</v>
      </c>
      <c r="R97" s="151">
        <f t="shared" si="20"/>
        <v>7.5094961772449445E-3</v>
      </c>
    </row>
    <row r="98" spans="1:18" ht="21" x14ac:dyDescent="0.3">
      <c r="A98" s="76"/>
      <c r="B98" s="107">
        <v>0.94</v>
      </c>
      <c r="C98" s="108">
        <v>265028</v>
      </c>
      <c r="D98" s="108">
        <v>253500</v>
      </c>
      <c r="E98" s="108">
        <v>250590</v>
      </c>
      <c r="F98" s="108">
        <v>2910</v>
      </c>
      <c r="G98" s="109">
        <v>1.15E-2</v>
      </c>
      <c r="H98" s="108">
        <v>11528</v>
      </c>
      <c r="I98" s="109">
        <v>4.5499999999999999E-2</v>
      </c>
      <c r="J98" s="112">
        <f t="shared" si="12"/>
        <v>2.6890127146509308E-2</v>
      </c>
      <c r="K98" s="112">
        <f t="shared" si="15"/>
        <v>0.7955103791308763</v>
      </c>
      <c r="L98" s="146">
        <f t="shared" si="16"/>
        <v>7.8206531555761356E-3</v>
      </c>
      <c r="M98" s="112">
        <f t="shared" si="13"/>
        <v>2.6905760321322483E-2</v>
      </c>
      <c r="N98" s="112">
        <f t="shared" si="17"/>
        <v>0.79597286682217261</v>
      </c>
      <c r="O98" s="146">
        <f t="shared" si="18"/>
        <v>7.8251998666150329E-3</v>
      </c>
      <c r="P98" s="112">
        <f t="shared" si="14"/>
        <v>2.7271113217897019E-2</v>
      </c>
      <c r="Q98" s="112">
        <f t="shared" si="19"/>
        <v>0.79108310454909314</v>
      </c>
      <c r="R98" s="151">
        <f t="shared" si="20"/>
        <v>7.7744754794013661E-3</v>
      </c>
    </row>
    <row r="99" spans="1:18" ht="21" x14ac:dyDescent="0.3">
      <c r="A99" s="76"/>
      <c r="B99" s="104">
        <v>0.95</v>
      </c>
      <c r="C99" s="105">
        <v>286301</v>
      </c>
      <c r="D99" s="105">
        <v>273850</v>
      </c>
      <c r="E99" s="105">
        <v>270358</v>
      </c>
      <c r="F99" s="105">
        <v>3492</v>
      </c>
      <c r="G99" s="106">
        <v>1.2800000000000001E-2</v>
      </c>
      <c r="H99" s="105">
        <v>12451</v>
      </c>
      <c r="I99" s="106">
        <v>4.5499999999999999E-2</v>
      </c>
      <c r="J99" s="112">
        <f t="shared" si="12"/>
        <v>2.9011377130276402E-2</v>
      </c>
      <c r="K99" s="112">
        <f t="shared" si="15"/>
        <v>0.82452175626115265</v>
      </c>
      <c r="L99" s="146">
        <f t="shared" si="16"/>
        <v>8.1001606769601515E-3</v>
      </c>
      <c r="M99" s="112">
        <f t="shared" si="13"/>
        <v>2.9028243541051536E-2</v>
      </c>
      <c r="N99" s="112">
        <f t="shared" si="17"/>
        <v>0.8250011103632241</v>
      </c>
      <c r="O99" s="146">
        <f t="shared" si="18"/>
        <v>8.1048698859269921E-3</v>
      </c>
      <c r="P99" s="112">
        <f t="shared" si="14"/>
        <v>2.9460083407780065E-2</v>
      </c>
      <c r="Q99" s="112">
        <f t="shared" si="19"/>
        <v>0.8205431879568732</v>
      </c>
      <c r="R99" s="151">
        <f t="shared" si="20"/>
        <v>8.0581314625298387E-3</v>
      </c>
    </row>
    <row r="100" spans="1:18" ht="21" x14ac:dyDescent="0.3">
      <c r="A100" s="76"/>
      <c r="B100" s="107">
        <v>0.96</v>
      </c>
      <c r="C100" s="108">
        <v>309604</v>
      </c>
      <c r="D100" s="108">
        <v>299005</v>
      </c>
      <c r="E100" s="108">
        <v>295532</v>
      </c>
      <c r="F100" s="108">
        <v>3473</v>
      </c>
      <c r="G100" s="109">
        <v>1.1599999999999999E-2</v>
      </c>
      <c r="H100" s="108">
        <v>10599</v>
      </c>
      <c r="I100" s="109">
        <v>3.5400000000000001E-2</v>
      </c>
      <c r="J100" s="112">
        <f t="shared" si="12"/>
        <v>3.1712730180223428E-2</v>
      </c>
      <c r="K100" s="112">
        <f t="shared" si="15"/>
        <v>0.85623448644137612</v>
      </c>
      <c r="L100" s="146">
        <f t="shared" si="16"/>
        <v>8.4037812135126511E-3</v>
      </c>
      <c r="M100" s="112">
        <f t="shared" si="13"/>
        <v>3.1731167082808875E-2</v>
      </c>
      <c r="N100" s="112">
        <f t="shared" si="17"/>
        <v>0.85673227744603297</v>
      </c>
      <c r="O100" s="146">
        <f t="shared" si="18"/>
        <v>8.4086669390462925E-3</v>
      </c>
      <c r="P100" s="112">
        <f t="shared" si="14"/>
        <v>3.1857938545035956E-2</v>
      </c>
      <c r="Q100" s="112">
        <f t="shared" si="19"/>
        <v>0.85240112650190913</v>
      </c>
      <c r="R100" s="151">
        <f t="shared" si="20"/>
        <v>8.3647215722939192E-3</v>
      </c>
    </row>
    <row r="101" spans="1:18" ht="21" x14ac:dyDescent="0.3">
      <c r="A101" s="76"/>
      <c r="B101" s="104">
        <v>0.97</v>
      </c>
      <c r="C101" s="105">
        <v>351003</v>
      </c>
      <c r="D101" s="105">
        <v>334009</v>
      </c>
      <c r="E101" s="105">
        <v>329352</v>
      </c>
      <c r="F101" s="105">
        <v>4657</v>
      </c>
      <c r="G101" s="106">
        <v>1.3899999999999999E-2</v>
      </c>
      <c r="H101" s="105">
        <v>16994</v>
      </c>
      <c r="I101" s="106">
        <v>5.0900000000000001E-2</v>
      </c>
      <c r="J101" s="112">
        <f t="shared" si="12"/>
        <v>3.5341861829909949E-2</v>
      </c>
      <c r="K101" s="112">
        <f t="shared" si="15"/>
        <v>0.89157634827128607</v>
      </c>
      <c r="L101" s="146">
        <f t="shared" si="16"/>
        <v>8.7390541735633195E-3</v>
      </c>
      <c r="M101" s="112">
        <f t="shared" si="13"/>
        <v>3.5362408609075392E-2</v>
      </c>
      <c r="N101" s="112">
        <f t="shared" si="17"/>
        <v>0.89209468605510833</v>
      </c>
      <c r="O101" s="146">
        <f t="shared" si="18"/>
        <v>8.7441348175057148E-3</v>
      </c>
      <c r="P101" s="112">
        <f t="shared" si="14"/>
        <v>3.6117853784586942E-2</v>
      </c>
      <c r="Q101" s="112">
        <f t="shared" si="19"/>
        <v>0.88851898028649612</v>
      </c>
      <c r="R101" s="151">
        <f t="shared" si="20"/>
        <v>8.7046005339420345E-3</v>
      </c>
    </row>
    <row r="102" spans="1:18" ht="21" x14ac:dyDescent="0.3">
      <c r="A102" s="76"/>
      <c r="B102" s="107">
        <v>0.98</v>
      </c>
      <c r="C102" s="108">
        <v>417179</v>
      </c>
      <c r="D102" s="108">
        <v>386915</v>
      </c>
      <c r="E102" s="108">
        <v>387116</v>
      </c>
      <c r="F102" s="108">
        <v>-201</v>
      </c>
      <c r="G102" s="109">
        <v>-5.0000000000000001E-4</v>
      </c>
      <c r="H102" s="108">
        <v>30264</v>
      </c>
      <c r="I102" s="109">
        <v>7.8200000000000006E-2</v>
      </c>
      <c r="J102" s="112">
        <f t="shared" si="12"/>
        <v>4.154035859550699E-2</v>
      </c>
      <c r="K102" s="112">
        <f t="shared" si="15"/>
        <v>0.93311670686679304</v>
      </c>
      <c r="L102" s="146">
        <f t="shared" si="16"/>
        <v>9.1234652756904035E-3</v>
      </c>
      <c r="M102" s="112">
        <f t="shared" si="13"/>
        <v>4.1564509008935213E-2</v>
      </c>
      <c r="N102" s="112">
        <f t="shared" si="17"/>
        <v>0.9336591950640436</v>
      </c>
      <c r="O102" s="146">
        <f t="shared" si="18"/>
        <v>9.1287694055957689E-3</v>
      </c>
      <c r="P102" s="112">
        <f t="shared" si="14"/>
        <v>4.2927297270964053E-2</v>
      </c>
      <c r="Q102" s="112">
        <f t="shared" si="19"/>
        <v>0.93144627755746012</v>
      </c>
      <c r="R102" s="151">
        <f t="shared" si="20"/>
        <v>9.0998262892197888E-3</v>
      </c>
    </row>
    <row r="103" spans="1:18" ht="21" x14ac:dyDescent="0.3">
      <c r="A103" s="76"/>
      <c r="B103" s="104">
        <v>0.99</v>
      </c>
      <c r="C103" s="105">
        <v>570003</v>
      </c>
      <c r="D103" s="105">
        <v>504420</v>
      </c>
      <c r="E103" s="105">
        <v>531020</v>
      </c>
      <c r="F103" s="105">
        <v>-26600</v>
      </c>
      <c r="G103" s="106">
        <v>-5.2699999999999997E-2</v>
      </c>
      <c r="H103" s="105">
        <v>65583</v>
      </c>
      <c r="I103" s="106">
        <v>0.13</v>
      </c>
      <c r="J103" s="112">
        <f t="shared" si="12"/>
        <v>5.6982303034196789E-2</v>
      </c>
      <c r="K103" s="112">
        <f t="shared" si="15"/>
        <v>0.99009900990098987</v>
      </c>
      <c r="L103" s="146">
        <f t="shared" si="16"/>
        <v>9.6160785838389218E-3</v>
      </c>
      <c r="M103" s="112">
        <f t="shared" si="13"/>
        <v>5.7015430966234348E-2</v>
      </c>
      <c r="N103" s="112">
        <f t="shared" si="17"/>
        <v>0.99067462603027789</v>
      </c>
      <c r="O103" s="146">
        <f t="shared" si="18"/>
        <v>9.6216691054716152E-3</v>
      </c>
      <c r="P103" s="112">
        <f t="shared" si="14"/>
        <v>5.8652732343529572E-2</v>
      </c>
      <c r="Q103" s="112">
        <f t="shared" si="19"/>
        <v>0.99009900990098965</v>
      </c>
      <c r="R103" s="151">
        <f t="shared" si="20"/>
        <v>9.6077264372922567E-3</v>
      </c>
    </row>
    <row r="104" spans="1:18" x14ac:dyDescent="0.25">
      <c r="A104" s="76"/>
      <c r="B104" s="99">
        <v>1</v>
      </c>
      <c r="C104" s="76"/>
      <c r="D104" s="76"/>
      <c r="E104" s="76"/>
      <c r="F104" s="76"/>
      <c r="G104" s="76"/>
      <c r="H104" s="76"/>
      <c r="I104" s="76"/>
      <c r="J104" s="76"/>
      <c r="K104" s="76"/>
      <c r="L104" s="76"/>
      <c r="M104" s="76"/>
      <c r="N104" s="76"/>
      <c r="O104" s="76"/>
      <c r="P104" s="76"/>
      <c r="Q104" s="76"/>
      <c r="R104" s="76"/>
    </row>
    <row r="105" spans="1:18" ht="23.25" x14ac:dyDescent="0.25">
      <c r="A105" s="76"/>
      <c r="B105" s="116" t="s">
        <v>1063</v>
      </c>
      <c r="C105" s="103">
        <v>9718268.4800000004</v>
      </c>
      <c r="D105" s="103">
        <v>9313618.9800000004</v>
      </c>
      <c r="E105" s="103">
        <v>9319033.6600000001</v>
      </c>
      <c r="F105" s="76"/>
      <c r="G105" s="76"/>
      <c r="H105" s="76"/>
      <c r="I105" s="76"/>
      <c r="J105" s="76"/>
      <c r="K105" s="116"/>
      <c r="L105" s="77"/>
      <c r="M105" s="76"/>
      <c r="N105" s="76"/>
      <c r="O105" s="77"/>
      <c r="P105" s="76"/>
      <c r="Q105" s="76"/>
      <c r="R105" s="77"/>
    </row>
    <row r="106" spans="1:18" x14ac:dyDescent="0.25">
      <c r="A106" s="76"/>
      <c r="B106" s="76"/>
      <c r="C106" s="76"/>
      <c r="D106" s="76"/>
      <c r="E106" s="76"/>
      <c r="F106" s="76"/>
      <c r="G106" s="76"/>
      <c r="H106" s="76"/>
      <c r="I106" s="76"/>
      <c r="J106" s="76"/>
      <c r="K106" s="21"/>
      <c r="L106" s="154"/>
      <c r="M106" s="21"/>
      <c r="N106" s="21"/>
      <c r="O106" s="154"/>
      <c r="P106" s="21"/>
      <c r="Q106" s="21"/>
      <c r="R106" s="154"/>
    </row>
    <row r="107" spans="1:18" x14ac:dyDescent="0.25">
      <c r="A107" s="76"/>
      <c r="B107" s="9" t="s">
        <v>952</v>
      </c>
      <c r="C107" s="76"/>
      <c r="D107" s="76"/>
      <c r="E107" s="76"/>
      <c r="F107" s="76"/>
      <c r="G107" s="76"/>
      <c r="H107" s="76"/>
      <c r="I107" s="76"/>
      <c r="J107" s="76"/>
      <c r="K107" s="21"/>
      <c r="L107" s="21"/>
      <c r="M107" s="21"/>
      <c r="N107" s="21"/>
      <c r="O107" s="21"/>
      <c r="P107" s="21"/>
      <c r="Q107" s="21"/>
      <c r="R107" s="21"/>
    </row>
    <row r="108" spans="1:18" x14ac:dyDescent="0.25">
      <c r="A108" s="76"/>
      <c r="B108" s="76" t="s">
        <v>1314</v>
      </c>
      <c r="C108" s="76"/>
      <c r="D108" s="76"/>
      <c r="E108" s="76"/>
      <c r="F108" s="76"/>
      <c r="G108" s="76"/>
      <c r="H108" s="76"/>
      <c r="I108" s="76"/>
      <c r="J108" s="76"/>
      <c r="K108" s="76"/>
      <c r="L108" s="76"/>
      <c r="M108" s="76"/>
      <c r="N108" s="76"/>
      <c r="O108" s="76"/>
      <c r="P108" s="76"/>
      <c r="Q108" s="76"/>
      <c r="R108" s="76"/>
    </row>
    <row r="109" spans="1:18" x14ac:dyDescent="0.25">
      <c r="A109" s="76"/>
      <c r="B109" s="76"/>
      <c r="C109" s="76"/>
      <c r="D109" s="76"/>
      <c r="E109" s="76"/>
      <c r="F109" s="76"/>
      <c r="G109" s="76"/>
      <c r="H109" s="76"/>
      <c r="I109" s="76"/>
      <c r="J109" s="76"/>
      <c r="K109" s="76"/>
      <c r="L109" s="76"/>
      <c r="M109" s="76"/>
      <c r="N109" s="76"/>
      <c r="O109" s="76"/>
      <c r="P109" s="76"/>
      <c r="Q109" s="76"/>
      <c r="R109" s="76"/>
    </row>
    <row r="110" spans="1:18" x14ac:dyDescent="0.25">
      <c r="A110" s="76"/>
      <c r="B110" s="76"/>
      <c r="C110" s="76"/>
      <c r="D110" s="76"/>
      <c r="E110" s="76"/>
      <c r="F110" s="76"/>
      <c r="G110" s="76"/>
      <c r="H110" s="76"/>
      <c r="I110" s="76"/>
      <c r="J110" s="76"/>
      <c r="K110" s="76"/>
      <c r="L110" s="76"/>
      <c r="M110" s="76"/>
      <c r="N110" s="76"/>
      <c r="O110" s="76"/>
      <c r="P110" s="76"/>
      <c r="Q110" s="76"/>
      <c r="R110" s="7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0242-524F-46E5-8EA2-8B01E2D460FF}">
  <dimension ref="C2:N18"/>
  <sheetViews>
    <sheetView workbookViewId="0">
      <selection activeCell="C15" sqref="C15"/>
    </sheetView>
  </sheetViews>
  <sheetFormatPr defaultRowHeight="15" x14ac:dyDescent="0.25"/>
  <sheetData>
    <row r="2" spans="3:14" x14ac:dyDescent="0.25">
      <c r="C2" s="168" t="s">
        <v>1402</v>
      </c>
    </row>
    <row r="3" spans="3:14" x14ac:dyDescent="0.25">
      <c r="C3" s="30" t="s">
        <v>1403</v>
      </c>
    </row>
    <row r="5" spans="3:14" ht="120.75" customHeight="1" x14ac:dyDescent="0.25">
      <c r="C5" s="208" t="s">
        <v>1404</v>
      </c>
      <c r="D5" s="208"/>
      <c r="E5" s="208"/>
      <c r="F5" s="208"/>
      <c r="G5" s="208"/>
      <c r="H5" s="208"/>
      <c r="I5" s="208"/>
      <c r="J5" s="208"/>
      <c r="K5" s="208"/>
      <c r="L5" s="208"/>
      <c r="M5" s="208"/>
    </row>
    <row r="6" spans="3:14" x14ac:dyDescent="0.25">
      <c r="C6" s="176" t="s">
        <v>1405</v>
      </c>
    </row>
    <row r="8" spans="3:14" ht="38.25" customHeight="1" x14ac:dyDescent="0.25">
      <c r="C8" s="209" t="s">
        <v>1406</v>
      </c>
      <c r="D8" s="209"/>
      <c r="E8" s="209"/>
      <c r="F8" s="209"/>
      <c r="G8" s="209"/>
      <c r="H8" s="209"/>
      <c r="I8" s="209"/>
      <c r="J8" s="209"/>
      <c r="K8" s="209"/>
      <c r="L8" s="209"/>
      <c r="M8" s="209"/>
    </row>
    <row r="9" spans="3:14" x14ac:dyDescent="0.25">
      <c r="C9" s="178" t="s">
        <v>1409</v>
      </c>
    </row>
    <row r="11" spans="3:14" ht="87.75" customHeight="1" x14ac:dyDescent="0.25">
      <c r="C11" s="209" t="s">
        <v>1407</v>
      </c>
      <c r="D11" s="209"/>
      <c r="E11" s="209"/>
      <c r="F11" s="209"/>
      <c r="G11" s="209"/>
      <c r="H11" s="209"/>
      <c r="I11" s="209"/>
      <c r="J11" s="209"/>
      <c r="K11" s="209"/>
      <c r="L11" s="209"/>
      <c r="M11" s="209"/>
    </row>
    <row r="12" spans="3:14" x14ac:dyDescent="0.25">
      <c r="C12" s="45"/>
      <c r="N12" s="169" t="s">
        <v>1408</v>
      </c>
    </row>
    <row r="14" spans="3:14" x14ac:dyDescent="0.25">
      <c r="C14" s="40"/>
    </row>
    <row r="15" spans="3:14" x14ac:dyDescent="0.25">
      <c r="C15" s="177"/>
    </row>
    <row r="18" spans="3:3" x14ac:dyDescent="0.25">
      <c r="C18" s="29"/>
    </row>
  </sheetData>
  <mergeCells count="3">
    <mergeCell ref="C5:M5"/>
    <mergeCell ref="C8:M8"/>
    <mergeCell ref="C11:M11"/>
  </mergeCells>
  <hyperlinks>
    <hyperlink ref="C5" location="_ftn1" display="_ftn1" xr:uid="{CAF89675-0EE5-42F0-8719-2FE950D4F5F4}"/>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BC0F-2F12-495F-AE8E-89E83E7B8D46}">
  <dimension ref="A1:BQ1262"/>
  <sheetViews>
    <sheetView topLeftCell="A5" zoomScale="90" zoomScaleNormal="90" workbookViewId="0">
      <selection activeCell="G32" sqref="G32"/>
    </sheetView>
  </sheetViews>
  <sheetFormatPr defaultRowHeight="15" x14ac:dyDescent="0.25"/>
  <cols>
    <col min="1" max="1" width="11" customWidth="1"/>
    <col min="3" max="4" width="9.140625" customWidth="1"/>
    <col min="5" max="5" width="10.5703125" customWidth="1"/>
    <col min="6" max="7" width="9.140625" customWidth="1"/>
    <col min="9" max="11" width="9.140625" customWidth="1"/>
  </cols>
  <sheetData>
    <row r="1" spans="1:69" x14ac:dyDescent="0.25">
      <c r="A1" s="175" t="s">
        <v>1401</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row>
    <row r="2" spans="1:69" x14ac:dyDescent="0.25">
      <c r="A2" s="76"/>
      <c r="B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row>
    <row r="3" spans="1:69" x14ac:dyDescent="0.25">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row>
    <row r="4" spans="1:69" x14ac:dyDescent="0.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row>
    <row r="5" spans="1:69" ht="45.75" x14ac:dyDescent="0.25">
      <c r="A5" s="76" t="s">
        <v>887</v>
      </c>
      <c r="B5" s="76"/>
      <c r="C5" s="76" t="s">
        <v>953</v>
      </c>
      <c r="D5" s="76" t="s">
        <v>954</v>
      </c>
      <c r="E5" s="79" t="s">
        <v>955</v>
      </c>
      <c r="F5" s="76" t="s">
        <v>956</v>
      </c>
      <c r="G5" s="76" t="s">
        <v>957</v>
      </c>
      <c r="H5" s="79" t="s">
        <v>958</v>
      </c>
      <c r="I5" s="76" t="s">
        <v>959</v>
      </c>
      <c r="J5" s="76" t="s">
        <v>960</v>
      </c>
      <c r="K5" s="76" t="s">
        <v>961</v>
      </c>
      <c r="L5" s="76" t="s">
        <v>962</v>
      </c>
      <c r="M5" s="76" t="s">
        <v>963</v>
      </c>
      <c r="N5" s="76" t="s">
        <v>964</v>
      </c>
      <c r="O5" s="76" t="s">
        <v>965</v>
      </c>
      <c r="P5" s="76" t="s">
        <v>966</v>
      </c>
      <c r="Q5" s="76" t="s">
        <v>967</v>
      </c>
      <c r="R5" s="76" t="s">
        <v>968</v>
      </c>
      <c r="S5" s="76" t="s">
        <v>969</v>
      </c>
      <c r="T5" s="76" t="s">
        <v>970</v>
      </c>
      <c r="U5" s="76" t="s">
        <v>971</v>
      </c>
      <c r="V5" s="76" t="s">
        <v>972</v>
      </c>
      <c r="W5" s="76" t="s">
        <v>973</v>
      </c>
      <c r="X5" s="76" t="s">
        <v>974</v>
      </c>
      <c r="Y5" s="76" t="s">
        <v>975</v>
      </c>
      <c r="Z5" s="76" t="s">
        <v>976</v>
      </c>
      <c r="AA5" s="76" t="s">
        <v>977</v>
      </c>
      <c r="AB5" s="76" t="s">
        <v>978</v>
      </c>
      <c r="AC5" s="76" t="s">
        <v>979</v>
      </c>
      <c r="AD5" s="76" t="s">
        <v>980</v>
      </c>
      <c r="AE5" s="76" t="s">
        <v>981</v>
      </c>
      <c r="AF5" s="76" t="s">
        <v>982</v>
      </c>
      <c r="AG5" s="76" t="s">
        <v>983</v>
      </c>
      <c r="AH5" s="76" t="s">
        <v>984</v>
      </c>
      <c r="AI5" s="76" t="s">
        <v>985</v>
      </c>
      <c r="AJ5" s="76" t="s">
        <v>986</v>
      </c>
      <c r="AK5" s="76" t="s">
        <v>987</v>
      </c>
      <c r="AL5" s="76" t="s">
        <v>988</v>
      </c>
      <c r="AM5" s="76" t="s">
        <v>989</v>
      </c>
      <c r="AN5" s="76" t="s">
        <v>990</v>
      </c>
      <c r="AO5" s="76" t="s">
        <v>991</v>
      </c>
      <c r="AP5" s="76" t="s">
        <v>992</v>
      </c>
      <c r="AQ5" s="76" t="s">
        <v>993</v>
      </c>
      <c r="AR5" s="76" t="s">
        <v>994</v>
      </c>
      <c r="AS5" s="76" t="s">
        <v>995</v>
      </c>
      <c r="AT5" s="76" t="s">
        <v>996</v>
      </c>
      <c r="AU5" s="76" t="s">
        <v>997</v>
      </c>
      <c r="AV5" s="76" t="s">
        <v>998</v>
      </c>
      <c r="AW5" s="76" t="s">
        <v>999</v>
      </c>
      <c r="AX5" s="76" t="s">
        <v>1000</v>
      </c>
      <c r="AY5" s="76" t="s">
        <v>1001</v>
      </c>
      <c r="AZ5" s="76" t="s">
        <v>1002</v>
      </c>
      <c r="BA5" s="76" t="s">
        <v>1003</v>
      </c>
      <c r="BB5" s="76" t="s">
        <v>1004</v>
      </c>
      <c r="BC5" s="76" t="s">
        <v>1005</v>
      </c>
      <c r="BD5" s="76" t="s">
        <v>1006</v>
      </c>
      <c r="BE5" s="76" t="s">
        <v>1007</v>
      </c>
      <c r="BF5" s="76" t="s">
        <v>1008</v>
      </c>
      <c r="BG5" s="76" t="s">
        <v>1009</v>
      </c>
      <c r="BH5" s="76" t="s">
        <v>1010</v>
      </c>
      <c r="BI5" s="76" t="s">
        <v>1011</v>
      </c>
      <c r="BJ5" s="76" t="s">
        <v>1012</v>
      </c>
      <c r="BK5" s="76" t="s">
        <v>1013</v>
      </c>
      <c r="BL5" s="76" t="s">
        <v>1014</v>
      </c>
      <c r="BM5" s="76" t="s">
        <v>1015</v>
      </c>
      <c r="BN5" s="76"/>
      <c r="BO5" s="76"/>
      <c r="BP5" s="76"/>
      <c r="BQ5" s="76"/>
    </row>
    <row r="6" spans="1:69" x14ac:dyDescent="0.25">
      <c r="A6" s="25">
        <v>43852</v>
      </c>
      <c r="B6" s="25"/>
      <c r="C6" s="76">
        <v>1</v>
      </c>
      <c r="D6" s="76">
        <v>0</v>
      </c>
      <c r="E6" s="76">
        <v>0</v>
      </c>
      <c r="F6" s="76"/>
      <c r="G6" s="76"/>
      <c r="H6" s="76"/>
      <c r="I6" s="76">
        <v>3.0000000000000001E-3</v>
      </c>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v>0</v>
      </c>
      <c r="AU6" s="76">
        <v>35.607999999999997</v>
      </c>
      <c r="AV6" s="76">
        <v>38.299999999999997</v>
      </c>
      <c r="AW6" s="76">
        <v>15.413</v>
      </c>
      <c r="AX6" s="76">
        <v>9.7319999999999993</v>
      </c>
      <c r="AY6" s="76">
        <v>54225.446000000004</v>
      </c>
      <c r="AZ6" s="76">
        <v>1.2</v>
      </c>
      <c r="BA6" s="76">
        <v>151.089</v>
      </c>
      <c r="BB6" s="76">
        <v>10.79</v>
      </c>
      <c r="BC6" s="76">
        <v>19.100000000000001</v>
      </c>
      <c r="BD6" s="76">
        <v>24.6</v>
      </c>
      <c r="BE6" s="76"/>
      <c r="BF6" s="76">
        <v>2.77</v>
      </c>
      <c r="BG6" s="76">
        <v>78.86</v>
      </c>
      <c r="BH6" s="76">
        <v>0.92600000000000005</v>
      </c>
      <c r="BI6" s="76">
        <v>338289856</v>
      </c>
      <c r="BJ6" s="76"/>
      <c r="BK6" s="76"/>
      <c r="BL6" s="76"/>
      <c r="BM6" s="76"/>
      <c r="BN6" s="76"/>
      <c r="BO6" s="76"/>
      <c r="BP6" s="76"/>
      <c r="BQ6" s="76"/>
    </row>
    <row r="7" spans="1:69" x14ac:dyDescent="0.25">
      <c r="A7" s="25">
        <v>43853</v>
      </c>
      <c r="B7" s="25"/>
      <c r="C7" s="76">
        <v>1</v>
      </c>
      <c r="D7" s="76">
        <v>0</v>
      </c>
      <c r="E7" s="76">
        <v>0</v>
      </c>
      <c r="F7" s="76"/>
      <c r="G7" s="76"/>
      <c r="H7" s="76"/>
      <c r="I7" s="76">
        <v>3.0000000000000001E-3</v>
      </c>
      <c r="J7" s="76">
        <v>0</v>
      </c>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v>0</v>
      </c>
      <c r="AU7" s="76">
        <v>35.607999999999997</v>
      </c>
      <c r="AV7" s="76">
        <v>38.299999999999997</v>
      </c>
      <c r="AW7" s="76">
        <v>15.413</v>
      </c>
      <c r="AX7" s="76">
        <v>9.7319999999999993</v>
      </c>
      <c r="AY7" s="76">
        <v>54225.446000000004</v>
      </c>
      <c r="AZ7" s="76">
        <v>1.2</v>
      </c>
      <c r="BA7" s="76">
        <v>151.089</v>
      </c>
      <c r="BB7" s="76">
        <v>10.79</v>
      </c>
      <c r="BC7" s="76">
        <v>19.100000000000001</v>
      </c>
      <c r="BD7" s="76">
        <v>24.6</v>
      </c>
      <c r="BE7" s="76"/>
      <c r="BF7" s="76">
        <v>2.77</v>
      </c>
      <c r="BG7" s="76">
        <v>78.86</v>
      </c>
      <c r="BH7" s="76">
        <v>0.92600000000000005</v>
      </c>
      <c r="BI7" s="76">
        <v>338289856</v>
      </c>
      <c r="BJ7" s="76"/>
      <c r="BK7" s="76"/>
      <c r="BL7" s="76"/>
      <c r="BM7" s="76"/>
      <c r="BN7" s="76"/>
      <c r="BO7" s="76"/>
      <c r="BP7" s="76"/>
      <c r="BQ7" s="76"/>
    </row>
    <row r="8" spans="1:69" x14ac:dyDescent="0.25">
      <c r="A8" s="25">
        <v>43854</v>
      </c>
      <c r="B8" s="25"/>
      <c r="C8" s="76">
        <v>2</v>
      </c>
      <c r="D8" s="76">
        <v>1</v>
      </c>
      <c r="E8" s="76">
        <v>1</v>
      </c>
      <c r="F8" s="76"/>
      <c r="G8" s="76"/>
      <c r="H8" s="76"/>
      <c r="I8" s="76">
        <v>6.0000000000000001E-3</v>
      </c>
      <c r="J8" s="76">
        <v>3.0000000000000001E-3</v>
      </c>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v>0</v>
      </c>
      <c r="AU8" s="76">
        <v>35.607999999999997</v>
      </c>
      <c r="AV8" s="76">
        <v>38.299999999999997</v>
      </c>
      <c r="AW8" s="76">
        <v>15.413</v>
      </c>
      <c r="AX8" s="76">
        <v>9.7319999999999993</v>
      </c>
      <c r="AY8" s="76">
        <v>54225.446000000004</v>
      </c>
      <c r="AZ8" s="76">
        <v>1.2</v>
      </c>
      <c r="BA8" s="76">
        <v>151.089</v>
      </c>
      <c r="BB8" s="76">
        <v>10.79</v>
      </c>
      <c r="BC8" s="76">
        <v>19.100000000000001</v>
      </c>
      <c r="BD8" s="76">
        <v>24.6</v>
      </c>
      <c r="BE8" s="76"/>
      <c r="BF8" s="76">
        <v>2.77</v>
      </c>
      <c r="BG8" s="76">
        <v>78.86</v>
      </c>
      <c r="BH8" s="76">
        <v>0.92600000000000005</v>
      </c>
      <c r="BI8" s="76">
        <v>338289856</v>
      </c>
      <c r="BJ8" s="76"/>
      <c r="BK8" s="76"/>
      <c r="BL8" s="76"/>
      <c r="BM8" s="76"/>
      <c r="BN8" s="76"/>
      <c r="BO8" s="76"/>
      <c r="BP8" s="76"/>
      <c r="BQ8" s="76"/>
    </row>
    <row r="9" spans="1:69" x14ac:dyDescent="0.25">
      <c r="A9" s="25">
        <v>43855</v>
      </c>
      <c r="B9" s="25"/>
      <c r="C9" s="76">
        <v>2</v>
      </c>
      <c r="D9" s="76">
        <v>0</v>
      </c>
      <c r="E9" s="76">
        <v>0</v>
      </c>
      <c r="F9" s="76"/>
      <c r="G9" s="76"/>
      <c r="H9" s="76"/>
      <c r="I9" s="76">
        <v>6.0000000000000001E-3</v>
      </c>
      <c r="J9" s="76">
        <v>0</v>
      </c>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v>0</v>
      </c>
      <c r="AU9" s="76">
        <v>35.607999999999997</v>
      </c>
      <c r="AV9" s="76">
        <v>38.299999999999997</v>
      </c>
      <c r="AW9" s="76">
        <v>15.413</v>
      </c>
      <c r="AX9" s="76">
        <v>9.7319999999999993</v>
      </c>
      <c r="AY9" s="76">
        <v>54225.446000000004</v>
      </c>
      <c r="AZ9" s="76">
        <v>1.2</v>
      </c>
      <c r="BA9" s="76">
        <v>151.089</v>
      </c>
      <c r="BB9" s="76">
        <v>10.79</v>
      </c>
      <c r="BC9" s="76">
        <v>19.100000000000001</v>
      </c>
      <c r="BD9" s="76">
        <v>24.6</v>
      </c>
      <c r="BE9" s="76"/>
      <c r="BF9" s="76">
        <v>2.77</v>
      </c>
      <c r="BG9" s="76">
        <v>78.86</v>
      </c>
      <c r="BH9" s="76">
        <v>0.92600000000000005</v>
      </c>
      <c r="BI9" s="76">
        <v>338289856</v>
      </c>
      <c r="BJ9" s="76"/>
      <c r="BK9" s="76"/>
      <c r="BL9" s="76"/>
      <c r="BM9" s="76"/>
      <c r="BN9" s="76"/>
      <c r="BO9" s="76"/>
      <c r="BP9" s="76"/>
      <c r="BQ9" s="76"/>
    </row>
    <row r="10" spans="1:69" x14ac:dyDescent="0.25">
      <c r="A10" s="25">
        <v>43856</v>
      </c>
      <c r="B10" s="25"/>
      <c r="C10" s="76">
        <v>5</v>
      </c>
      <c r="D10" s="76">
        <v>3</v>
      </c>
      <c r="E10" s="144">
        <f>4/7</f>
        <v>0.5714285714285714</v>
      </c>
      <c r="F10" s="76"/>
      <c r="G10" s="76"/>
      <c r="H10" s="76"/>
      <c r="I10" s="76">
        <v>1.4999999999999999E-2</v>
      </c>
      <c r="J10" s="76">
        <v>8.9999999999999993E-3</v>
      </c>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v>0</v>
      </c>
      <c r="AU10" s="76">
        <v>35.607999999999997</v>
      </c>
      <c r="AV10" s="76">
        <v>38.299999999999997</v>
      </c>
      <c r="AW10" s="76">
        <v>15.413</v>
      </c>
      <c r="AX10" s="76">
        <v>9.7319999999999993</v>
      </c>
      <c r="AY10" s="76">
        <v>54225.446000000004</v>
      </c>
      <c r="AZ10" s="76">
        <v>1.2</v>
      </c>
      <c r="BA10" s="76">
        <v>151.089</v>
      </c>
      <c r="BB10" s="76">
        <v>10.79</v>
      </c>
      <c r="BC10" s="76">
        <v>19.100000000000001</v>
      </c>
      <c r="BD10" s="76">
        <v>24.6</v>
      </c>
      <c r="BE10" s="76"/>
      <c r="BF10" s="76">
        <v>2.77</v>
      </c>
      <c r="BG10" s="76">
        <v>78.86</v>
      </c>
      <c r="BH10" s="76">
        <v>0.92600000000000005</v>
      </c>
      <c r="BI10" s="76">
        <v>338289856</v>
      </c>
      <c r="BJ10" s="76">
        <v>-8913</v>
      </c>
      <c r="BK10" s="76">
        <v>-3.59</v>
      </c>
      <c r="BL10" s="76">
        <v>-2.62</v>
      </c>
      <c r="BM10" s="76">
        <v>-26.448257688606098</v>
      </c>
      <c r="BN10" s="76"/>
      <c r="BO10" s="76"/>
      <c r="BP10" s="76"/>
      <c r="BQ10" s="76"/>
    </row>
    <row r="11" spans="1:69" x14ac:dyDescent="0.25">
      <c r="A11" s="25">
        <v>43857</v>
      </c>
      <c r="B11" s="25"/>
      <c r="C11" s="76">
        <v>5</v>
      </c>
      <c r="D11" s="76">
        <v>0</v>
      </c>
      <c r="E11" s="144">
        <f>4/7</f>
        <v>0.5714285714285714</v>
      </c>
      <c r="F11" s="76"/>
      <c r="G11" s="76"/>
      <c r="H11" s="76"/>
      <c r="I11" s="76">
        <v>1.4999999999999999E-2</v>
      </c>
      <c r="J11" s="76">
        <v>0</v>
      </c>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v>0</v>
      </c>
      <c r="AU11" s="76">
        <v>35.607999999999997</v>
      </c>
      <c r="AV11" s="76">
        <v>38.299999999999997</v>
      </c>
      <c r="AW11" s="76">
        <v>15.413</v>
      </c>
      <c r="AX11" s="76">
        <v>9.7319999999999993</v>
      </c>
      <c r="AY11" s="76">
        <v>54225.446000000004</v>
      </c>
      <c r="AZ11" s="76">
        <v>1.2</v>
      </c>
      <c r="BA11" s="76">
        <v>151.089</v>
      </c>
      <c r="BB11" s="76">
        <v>10.79</v>
      </c>
      <c r="BC11" s="76">
        <v>19.100000000000001</v>
      </c>
      <c r="BD11" s="76">
        <v>24.6</v>
      </c>
      <c r="BE11" s="76"/>
      <c r="BF11" s="76">
        <v>2.77</v>
      </c>
      <c r="BG11" s="76">
        <v>78.86</v>
      </c>
      <c r="BH11" s="76">
        <v>0.92600000000000005</v>
      </c>
      <c r="BI11" s="76">
        <v>338289856</v>
      </c>
      <c r="BJ11" s="76"/>
      <c r="BK11" s="76"/>
      <c r="BL11" s="76"/>
      <c r="BM11" s="76"/>
      <c r="BN11" s="76"/>
      <c r="BO11" s="76"/>
      <c r="BP11" s="76"/>
      <c r="BQ11" s="76"/>
    </row>
    <row r="12" spans="1:69" x14ac:dyDescent="0.25">
      <c r="A12" s="25">
        <v>43858</v>
      </c>
      <c r="B12" s="25"/>
      <c r="C12" s="76">
        <v>5</v>
      </c>
      <c r="D12" s="76">
        <v>0</v>
      </c>
      <c r="E12" s="76">
        <v>0.57099999999999995</v>
      </c>
      <c r="F12" s="76"/>
      <c r="G12" s="76"/>
      <c r="H12" s="76"/>
      <c r="I12" s="76">
        <v>1.4999999999999999E-2</v>
      </c>
      <c r="J12" s="76">
        <v>0</v>
      </c>
      <c r="K12" s="76">
        <v>2E-3</v>
      </c>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v>0</v>
      </c>
      <c r="AU12" s="76">
        <v>35.607999999999997</v>
      </c>
      <c r="AV12" s="76">
        <v>38.299999999999997</v>
      </c>
      <c r="AW12" s="76">
        <v>15.413</v>
      </c>
      <c r="AX12" s="76">
        <v>9.7319999999999993</v>
      </c>
      <c r="AY12" s="76">
        <v>54225.446000000004</v>
      </c>
      <c r="AZ12" s="76">
        <v>1.2</v>
      </c>
      <c r="BA12" s="76">
        <v>151.089</v>
      </c>
      <c r="BB12" s="76">
        <v>10.79</v>
      </c>
      <c r="BC12" s="76">
        <v>19.100000000000001</v>
      </c>
      <c r="BD12" s="76">
        <v>24.6</v>
      </c>
      <c r="BE12" s="76"/>
      <c r="BF12" s="76">
        <v>2.77</v>
      </c>
      <c r="BG12" s="76">
        <v>78.86</v>
      </c>
      <c r="BH12" s="76">
        <v>0.92600000000000005</v>
      </c>
      <c r="BI12" s="76">
        <v>338289856</v>
      </c>
      <c r="BJ12" s="76"/>
      <c r="BK12" s="76"/>
      <c r="BL12" s="76"/>
      <c r="BM12" s="76"/>
      <c r="BN12" s="76"/>
      <c r="BO12" s="76"/>
      <c r="BP12" s="76"/>
      <c r="BQ12" s="76"/>
    </row>
    <row r="13" spans="1:69" x14ac:dyDescent="0.25">
      <c r="A13" s="25">
        <v>43859</v>
      </c>
      <c r="B13" s="25"/>
      <c r="C13" s="76">
        <v>6</v>
      </c>
      <c r="D13" s="76">
        <v>1</v>
      </c>
      <c r="E13" s="76">
        <v>0.71399999999999997</v>
      </c>
      <c r="F13" s="76"/>
      <c r="G13" s="76"/>
      <c r="H13" s="76"/>
      <c r="I13" s="76">
        <v>1.7999999999999999E-2</v>
      </c>
      <c r="J13" s="76">
        <v>3.0000000000000001E-3</v>
      </c>
      <c r="K13" s="76">
        <v>2E-3</v>
      </c>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v>0</v>
      </c>
      <c r="AU13" s="76">
        <v>35.607999999999997</v>
      </c>
      <c r="AV13" s="76">
        <v>38.299999999999997</v>
      </c>
      <c r="AW13" s="76">
        <v>15.413</v>
      </c>
      <c r="AX13" s="76">
        <v>9.7319999999999993</v>
      </c>
      <c r="AY13" s="76">
        <v>54225.446000000004</v>
      </c>
      <c r="AZ13" s="76">
        <v>1.2</v>
      </c>
      <c r="BA13" s="76">
        <v>151.089</v>
      </c>
      <c r="BB13" s="76">
        <v>10.79</v>
      </c>
      <c r="BC13" s="76">
        <v>19.100000000000001</v>
      </c>
      <c r="BD13" s="76">
        <v>24.6</v>
      </c>
      <c r="BE13" s="76"/>
      <c r="BF13" s="76">
        <v>2.77</v>
      </c>
      <c r="BG13" s="76">
        <v>78.86</v>
      </c>
      <c r="BH13" s="76">
        <v>0.92600000000000005</v>
      </c>
      <c r="BI13" s="76">
        <v>338289856</v>
      </c>
      <c r="BJ13" s="76"/>
      <c r="BK13" s="76"/>
      <c r="BL13" s="76"/>
      <c r="BM13" s="76"/>
      <c r="BN13" s="76"/>
      <c r="BO13" s="76"/>
      <c r="BP13" s="76"/>
      <c r="BQ13" s="76"/>
    </row>
    <row r="14" spans="1:69" x14ac:dyDescent="0.25">
      <c r="A14" s="25">
        <v>43860</v>
      </c>
      <c r="B14" s="25"/>
      <c r="C14" s="76">
        <v>6</v>
      </c>
      <c r="D14" s="76">
        <v>0</v>
      </c>
      <c r="E14" s="76">
        <v>0.71399999999999997</v>
      </c>
      <c r="F14" s="76"/>
      <c r="G14" s="76"/>
      <c r="H14" s="76"/>
      <c r="I14" s="76">
        <v>1.7999999999999999E-2</v>
      </c>
      <c r="J14" s="76">
        <v>0</v>
      </c>
      <c r="K14" s="76">
        <v>2E-3</v>
      </c>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v>0</v>
      </c>
      <c r="AU14" s="76">
        <v>35.607999999999997</v>
      </c>
      <c r="AV14" s="76">
        <v>38.299999999999997</v>
      </c>
      <c r="AW14" s="76">
        <v>15.413</v>
      </c>
      <c r="AX14" s="76">
        <v>9.7319999999999993</v>
      </c>
      <c r="AY14" s="76">
        <v>54225.446000000004</v>
      </c>
      <c r="AZ14" s="76">
        <v>1.2</v>
      </c>
      <c r="BA14" s="76">
        <v>151.089</v>
      </c>
      <c r="BB14" s="76">
        <v>10.79</v>
      </c>
      <c r="BC14" s="76">
        <v>19.100000000000001</v>
      </c>
      <c r="BD14" s="76">
        <v>24.6</v>
      </c>
      <c r="BE14" s="76"/>
      <c r="BF14" s="76">
        <v>2.77</v>
      </c>
      <c r="BG14" s="76">
        <v>78.86</v>
      </c>
      <c r="BH14" s="76">
        <v>0.92600000000000005</v>
      </c>
      <c r="BI14" s="76">
        <v>338289856</v>
      </c>
      <c r="BJ14" s="76"/>
      <c r="BK14" s="76"/>
      <c r="BL14" s="76"/>
      <c r="BM14" s="76"/>
      <c r="BN14" s="76"/>
      <c r="BO14" s="76"/>
      <c r="BP14" s="76"/>
      <c r="BQ14" s="76"/>
    </row>
    <row r="15" spans="1:69" x14ac:dyDescent="0.25">
      <c r="A15" s="25">
        <v>43861</v>
      </c>
      <c r="B15" s="25"/>
      <c r="C15" s="76">
        <v>8</v>
      </c>
      <c r="D15" s="76">
        <v>2</v>
      </c>
      <c r="E15" s="76">
        <v>0.85699999999999998</v>
      </c>
      <c r="F15" s="76"/>
      <c r="G15" s="76"/>
      <c r="H15" s="76"/>
      <c r="I15" s="76">
        <v>2.4E-2</v>
      </c>
      <c r="J15" s="76">
        <v>6.0000000000000001E-3</v>
      </c>
      <c r="K15" s="76">
        <v>3.0000000000000001E-3</v>
      </c>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v>0</v>
      </c>
      <c r="AU15" s="76">
        <v>35.607999999999997</v>
      </c>
      <c r="AV15" s="76">
        <v>38.299999999999997</v>
      </c>
      <c r="AW15" s="76">
        <v>15.413</v>
      </c>
      <c r="AX15" s="76">
        <v>9.7319999999999993</v>
      </c>
      <c r="AY15" s="76">
        <v>54225.446000000004</v>
      </c>
      <c r="AZ15" s="76">
        <v>1.2</v>
      </c>
      <c r="BA15" s="76">
        <v>151.089</v>
      </c>
      <c r="BB15" s="76">
        <v>10.79</v>
      </c>
      <c r="BC15" s="76">
        <v>19.100000000000001</v>
      </c>
      <c r="BD15" s="76">
        <v>24.6</v>
      </c>
      <c r="BE15" s="76"/>
      <c r="BF15" s="76">
        <v>2.77</v>
      </c>
      <c r="BG15" s="76">
        <v>78.86</v>
      </c>
      <c r="BH15" s="76">
        <v>0.92600000000000005</v>
      </c>
      <c r="BI15" s="76">
        <v>338289856</v>
      </c>
      <c r="BJ15" s="76"/>
      <c r="BK15" s="76"/>
      <c r="BL15" s="76"/>
      <c r="BM15" s="76"/>
      <c r="BN15" s="76"/>
      <c r="BO15" s="76"/>
      <c r="BP15" s="76"/>
      <c r="BQ15" s="76"/>
    </row>
    <row r="16" spans="1:69" x14ac:dyDescent="0.25">
      <c r="A16" s="25">
        <v>43862</v>
      </c>
      <c r="B16" s="25"/>
      <c r="C16" s="76">
        <v>8</v>
      </c>
      <c r="D16" s="76">
        <v>0</v>
      </c>
      <c r="E16" s="76">
        <v>0.85699999999999998</v>
      </c>
      <c r="F16" s="76"/>
      <c r="G16" s="76"/>
      <c r="H16" s="76"/>
      <c r="I16" s="76">
        <v>2.4E-2</v>
      </c>
      <c r="J16" s="76">
        <v>0</v>
      </c>
      <c r="K16" s="76">
        <v>3.0000000000000001E-3</v>
      </c>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v>0</v>
      </c>
      <c r="AU16" s="76">
        <v>35.607999999999997</v>
      </c>
      <c r="AV16" s="76">
        <v>38.299999999999997</v>
      </c>
      <c r="AW16" s="76">
        <v>15.413</v>
      </c>
      <c r="AX16" s="76">
        <v>9.7319999999999993</v>
      </c>
      <c r="AY16" s="76">
        <v>54225.446000000004</v>
      </c>
      <c r="AZ16" s="76">
        <v>1.2</v>
      </c>
      <c r="BA16" s="76">
        <v>151.089</v>
      </c>
      <c r="BB16" s="76">
        <v>10.79</v>
      </c>
      <c r="BC16" s="76">
        <v>19.100000000000001</v>
      </c>
      <c r="BD16" s="76">
        <v>24.6</v>
      </c>
      <c r="BE16" s="76"/>
      <c r="BF16" s="76">
        <v>2.77</v>
      </c>
      <c r="BG16" s="76">
        <v>78.86</v>
      </c>
      <c r="BH16" s="76">
        <v>0.92600000000000005</v>
      </c>
      <c r="BI16" s="76">
        <v>338289856</v>
      </c>
      <c r="BJ16" s="76"/>
      <c r="BK16" s="76"/>
      <c r="BL16" s="76"/>
      <c r="BM16" s="76"/>
      <c r="BN16" s="76"/>
      <c r="BO16" s="76"/>
      <c r="BP16" s="76"/>
      <c r="BQ16" s="76"/>
    </row>
    <row r="17" spans="1:69" x14ac:dyDescent="0.25">
      <c r="A17" s="25">
        <v>43863</v>
      </c>
      <c r="B17" s="25"/>
      <c r="C17" s="76">
        <v>8</v>
      </c>
      <c r="D17" s="76">
        <v>0</v>
      </c>
      <c r="E17" s="76">
        <v>0.42899999999999999</v>
      </c>
      <c r="F17" s="76"/>
      <c r="G17" s="76"/>
      <c r="H17" s="76"/>
      <c r="I17" s="76">
        <v>2.4E-2</v>
      </c>
      <c r="J17" s="76">
        <v>0</v>
      </c>
      <c r="K17" s="76">
        <v>1E-3</v>
      </c>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v>5.56</v>
      </c>
      <c r="AU17" s="76">
        <v>35.607999999999997</v>
      </c>
      <c r="AV17" s="76">
        <v>38.299999999999997</v>
      </c>
      <c r="AW17" s="76">
        <v>15.413</v>
      </c>
      <c r="AX17" s="76">
        <v>9.7319999999999993</v>
      </c>
      <c r="AY17" s="76">
        <v>54225.446000000004</v>
      </c>
      <c r="AZ17" s="76">
        <v>1.2</v>
      </c>
      <c r="BA17" s="76">
        <v>151.089</v>
      </c>
      <c r="BB17" s="76">
        <v>10.79</v>
      </c>
      <c r="BC17" s="76">
        <v>19.100000000000001</v>
      </c>
      <c r="BD17" s="76">
        <v>24.6</v>
      </c>
      <c r="BE17" s="76"/>
      <c r="BF17" s="76">
        <v>2.77</v>
      </c>
      <c r="BG17" s="76">
        <v>78.86</v>
      </c>
      <c r="BH17" s="76">
        <v>0.92600000000000005</v>
      </c>
      <c r="BI17" s="76">
        <v>338289856</v>
      </c>
      <c r="BJ17" s="76">
        <v>-10504</v>
      </c>
      <c r="BK17" s="76">
        <v>-3.4</v>
      </c>
      <c r="BL17" s="76">
        <v>-2.63</v>
      </c>
      <c r="BM17" s="76">
        <v>-31.169359223731501</v>
      </c>
      <c r="BN17" s="76"/>
      <c r="BO17" s="76"/>
      <c r="BP17" s="76"/>
      <c r="BQ17" s="76"/>
    </row>
    <row r="18" spans="1:69" x14ac:dyDescent="0.25">
      <c r="A18" s="25">
        <v>43864</v>
      </c>
      <c r="B18" s="25"/>
      <c r="C18" s="76">
        <v>11</v>
      </c>
      <c r="D18" s="76">
        <v>3</v>
      </c>
      <c r="E18" s="76">
        <v>0.85699999999999998</v>
      </c>
      <c r="F18" s="76"/>
      <c r="G18" s="76"/>
      <c r="H18" s="76"/>
      <c r="I18" s="76">
        <v>3.3000000000000002E-2</v>
      </c>
      <c r="J18" s="76">
        <v>8.9999999999999993E-3</v>
      </c>
      <c r="K18" s="76">
        <v>3.0000000000000001E-3</v>
      </c>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v>5.56</v>
      </c>
      <c r="AU18" s="76">
        <v>35.607999999999997</v>
      </c>
      <c r="AV18" s="76">
        <v>38.299999999999997</v>
      </c>
      <c r="AW18" s="76">
        <v>15.413</v>
      </c>
      <c r="AX18" s="76">
        <v>9.7319999999999993</v>
      </c>
      <c r="AY18" s="76">
        <v>54225.446000000004</v>
      </c>
      <c r="AZ18" s="76">
        <v>1.2</v>
      </c>
      <c r="BA18" s="76">
        <v>151.089</v>
      </c>
      <c r="BB18" s="76">
        <v>10.79</v>
      </c>
      <c r="BC18" s="76">
        <v>19.100000000000001</v>
      </c>
      <c r="BD18" s="76">
        <v>24.6</v>
      </c>
      <c r="BE18" s="76"/>
      <c r="BF18" s="76">
        <v>2.77</v>
      </c>
      <c r="BG18" s="76">
        <v>78.86</v>
      </c>
      <c r="BH18" s="76">
        <v>0.92600000000000005</v>
      </c>
      <c r="BI18" s="76">
        <v>338289856</v>
      </c>
      <c r="BJ18" s="76"/>
      <c r="BK18" s="76"/>
      <c r="BL18" s="76"/>
      <c r="BM18" s="76"/>
      <c r="BN18" s="76"/>
      <c r="BO18" s="76"/>
      <c r="BP18" s="76"/>
      <c r="BQ18" s="76"/>
    </row>
    <row r="19" spans="1:69" x14ac:dyDescent="0.25">
      <c r="A19" s="25">
        <v>43865</v>
      </c>
      <c r="B19" s="25"/>
      <c r="C19" s="76">
        <v>11</v>
      </c>
      <c r="D19" s="76">
        <v>0</v>
      </c>
      <c r="E19" s="76">
        <v>0.85699999999999998</v>
      </c>
      <c r="F19" s="76"/>
      <c r="G19" s="76"/>
      <c r="H19" s="76"/>
      <c r="I19" s="76">
        <v>3.3000000000000002E-2</v>
      </c>
      <c r="J19" s="76">
        <v>0</v>
      </c>
      <c r="K19" s="76">
        <v>3.0000000000000001E-3</v>
      </c>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v>5.56</v>
      </c>
      <c r="AU19" s="76">
        <v>35.607999999999997</v>
      </c>
      <c r="AV19" s="76">
        <v>38.299999999999997</v>
      </c>
      <c r="AW19" s="76">
        <v>15.413</v>
      </c>
      <c r="AX19" s="76">
        <v>9.7319999999999993</v>
      </c>
      <c r="AY19" s="76">
        <v>54225.446000000004</v>
      </c>
      <c r="AZ19" s="76">
        <v>1.2</v>
      </c>
      <c r="BA19" s="76">
        <v>151.089</v>
      </c>
      <c r="BB19" s="76">
        <v>10.79</v>
      </c>
      <c r="BC19" s="76">
        <v>19.100000000000001</v>
      </c>
      <c r="BD19" s="76">
        <v>24.6</v>
      </c>
      <c r="BE19" s="76"/>
      <c r="BF19" s="76">
        <v>2.77</v>
      </c>
      <c r="BG19" s="76">
        <v>78.86</v>
      </c>
      <c r="BH19" s="76">
        <v>0.92600000000000005</v>
      </c>
      <c r="BI19" s="76">
        <v>338289856</v>
      </c>
      <c r="BJ19" s="76"/>
      <c r="BK19" s="76"/>
      <c r="BL19" s="76"/>
      <c r="BM19" s="76"/>
      <c r="BN19" s="76"/>
      <c r="BO19" s="76"/>
      <c r="BP19" s="76"/>
      <c r="BQ19" s="76"/>
    </row>
    <row r="20" spans="1:69" x14ac:dyDescent="0.25">
      <c r="A20" s="25">
        <v>43866</v>
      </c>
      <c r="B20" s="25"/>
      <c r="C20" s="76">
        <v>11</v>
      </c>
      <c r="D20" s="76">
        <v>0</v>
      </c>
      <c r="E20" s="76">
        <v>0.71399999999999997</v>
      </c>
      <c r="F20" s="76"/>
      <c r="G20" s="76"/>
      <c r="H20" s="76"/>
      <c r="I20" s="76">
        <v>3.3000000000000002E-2</v>
      </c>
      <c r="J20" s="76">
        <v>0</v>
      </c>
      <c r="K20" s="76">
        <v>2E-3</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v>5.56</v>
      </c>
      <c r="AU20" s="76">
        <v>35.607999999999997</v>
      </c>
      <c r="AV20" s="76">
        <v>38.299999999999997</v>
      </c>
      <c r="AW20" s="76">
        <v>15.413</v>
      </c>
      <c r="AX20" s="76">
        <v>9.7319999999999993</v>
      </c>
      <c r="AY20" s="76">
        <v>54225.446000000004</v>
      </c>
      <c r="AZ20" s="76">
        <v>1.2</v>
      </c>
      <c r="BA20" s="76">
        <v>151.089</v>
      </c>
      <c r="BB20" s="76">
        <v>10.79</v>
      </c>
      <c r="BC20" s="76">
        <v>19.100000000000001</v>
      </c>
      <c r="BD20" s="76">
        <v>24.6</v>
      </c>
      <c r="BE20" s="76"/>
      <c r="BF20" s="76">
        <v>2.77</v>
      </c>
      <c r="BG20" s="76">
        <v>78.86</v>
      </c>
      <c r="BH20" s="76">
        <v>0.92600000000000005</v>
      </c>
      <c r="BI20" s="76">
        <v>338289856</v>
      </c>
      <c r="BJ20" s="76"/>
      <c r="BK20" s="76"/>
      <c r="BL20" s="76"/>
      <c r="BM20" s="76"/>
      <c r="BN20" s="76"/>
      <c r="BO20" s="76"/>
      <c r="BP20" s="76"/>
      <c r="BQ20" s="76"/>
    </row>
    <row r="21" spans="1:69" x14ac:dyDescent="0.25">
      <c r="A21" s="25">
        <v>43867</v>
      </c>
      <c r="B21" s="25"/>
      <c r="C21" s="76">
        <v>12</v>
      </c>
      <c r="D21" s="76">
        <v>1</v>
      </c>
      <c r="E21" s="76">
        <v>0.85699999999999998</v>
      </c>
      <c r="F21" s="76"/>
      <c r="G21" s="76"/>
      <c r="H21" s="76"/>
      <c r="I21" s="76">
        <v>3.5000000000000003E-2</v>
      </c>
      <c r="J21" s="76">
        <v>3.0000000000000001E-3</v>
      </c>
      <c r="K21" s="76">
        <v>3.0000000000000001E-3</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v>5.56</v>
      </c>
      <c r="AU21" s="76">
        <v>35.607999999999997</v>
      </c>
      <c r="AV21" s="76">
        <v>38.299999999999997</v>
      </c>
      <c r="AW21" s="76">
        <v>15.413</v>
      </c>
      <c r="AX21" s="76">
        <v>9.7319999999999993</v>
      </c>
      <c r="AY21" s="76">
        <v>54225.446000000004</v>
      </c>
      <c r="AZ21" s="76">
        <v>1.2</v>
      </c>
      <c r="BA21" s="76">
        <v>151.089</v>
      </c>
      <c r="BB21" s="76">
        <v>10.79</v>
      </c>
      <c r="BC21" s="76">
        <v>19.100000000000001</v>
      </c>
      <c r="BD21" s="76">
        <v>24.6</v>
      </c>
      <c r="BE21" s="76"/>
      <c r="BF21" s="76">
        <v>2.77</v>
      </c>
      <c r="BG21" s="76">
        <v>78.86</v>
      </c>
      <c r="BH21" s="76">
        <v>0.92600000000000005</v>
      </c>
      <c r="BI21" s="76">
        <v>338289856</v>
      </c>
      <c r="BJ21" s="76"/>
      <c r="BK21" s="76"/>
      <c r="BL21" s="76"/>
      <c r="BM21" s="76"/>
      <c r="BN21" s="76"/>
      <c r="BO21" s="76"/>
      <c r="BP21" s="76"/>
      <c r="BQ21" s="76"/>
    </row>
    <row r="22" spans="1:69" x14ac:dyDescent="0.25">
      <c r="A22" s="25">
        <v>43868</v>
      </c>
      <c r="B22" s="25"/>
      <c r="C22" s="76">
        <v>12</v>
      </c>
      <c r="D22" s="76">
        <v>0</v>
      </c>
      <c r="E22" s="76">
        <v>0.57099999999999995</v>
      </c>
      <c r="F22" s="76"/>
      <c r="G22" s="76"/>
      <c r="H22" s="76"/>
      <c r="I22" s="76">
        <v>3.5000000000000003E-2</v>
      </c>
      <c r="J22" s="76">
        <v>0</v>
      </c>
      <c r="K22" s="76">
        <v>2E-3</v>
      </c>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v>5.56</v>
      </c>
      <c r="AU22" s="76">
        <v>35.607999999999997</v>
      </c>
      <c r="AV22" s="76">
        <v>38.299999999999997</v>
      </c>
      <c r="AW22" s="76">
        <v>15.413</v>
      </c>
      <c r="AX22" s="76">
        <v>9.7319999999999993</v>
      </c>
      <c r="AY22" s="76">
        <v>54225.446000000004</v>
      </c>
      <c r="AZ22" s="76">
        <v>1.2</v>
      </c>
      <c r="BA22" s="76">
        <v>151.089</v>
      </c>
      <c r="BB22" s="76">
        <v>10.79</v>
      </c>
      <c r="BC22" s="76">
        <v>19.100000000000001</v>
      </c>
      <c r="BD22" s="76">
        <v>24.6</v>
      </c>
      <c r="BE22" s="76"/>
      <c r="BF22" s="76">
        <v>2.77</v>
      </c>
      <c r="BG22" s="76">
        <v>78.86</v>
      </c>
      <c r="BH22" s="76">
        <v>0.92600000000000005</v>
      </c>
      <c r="BI22" s="76">
        <v>338289856</v>
      </c>
      <c r="BJ22" s="76"/>
      <c r="BK22" s="76"/>
      <c r="BL22" s="76"/>
      <c r="BM22" s="76"/>
      <c r="BN22" s="76"/>
      <c r="BO22" s="76"/>
      <c r="BP22" s="76"/>
      <c r="BQ22" s="76"/>
    </row>
    <row r="23" spans="1:69" x14ac:dyDescent="0.25">
      <c r="A23" s="25">
        <v>43869</v>
      </c>
      <c r="B23" s="25"/>
      <c r="C23" s="76">
        <v>12</v>
      </c>
      <c r="D23" s="76">
        <v>0</v>
      </c>
      <c r="E23" s="76">
        <v>0.57099999999999995</v>
      </c>
      <c r="F23" s="76"/>
      <c r="G23" s="76"/>
      <c r="H23" s="76"/>
      <c r="I23" s="76">
        <v>3.5000000000000003E-2</v>
      </c>
      <c r="J23" s="76">
        <v>0</v>
      </c>
      <c r="K23" s="76">
        <v>2E-3</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v>5.56</v>
      </c>
      <c r="AU23" s="76">
        <v>35.607999999999997</v>
      </c>
      <c r="AV23" s="76">
        <v>38.299999999999997</v>
      </c>
      <c r="AW23" s="76">
        <v>15.413</v>
      </c>
      <c r="AX23" s="76">
        <v>9.7319999999999993</v>
      </c>
      <c r="AY23" s="76">
        <v>54225.446000000004</v>
      </c>
      <c r="AZ23" s="76">
        <v>1.2</v>
      </c>
      <c r="BA23" s="76">
        <v>151.089</v>
      </c>
      <c r="BB23" s="76">
        <v>10.79</v>
      </c>
      <c r="BC23" s="76">
        <v>19.100000000000001</v>
      </c>
      <c r="BD23" s="76">
        <v>24.6</v>
      </c>
      <c r="BE23" s="76"/>
      <c r="BF23" s="76">
        <v>2.77</v>
      </c>
      <c r="BG23" s="76">
        <v>78.86</v>
      </c>
      <c r="BH23" s="76">
        <v>0.92600000000000005</v>
      </c>
      <c r="BI23" s="76">
        <v>338289856</v>
      </c>
      <c r="BJ23" s="76"/>
      <c r="BK23" s="76"/>
      <c r="BL23" s="76"/>
      <c r="BM23" s="76"/>
      <c r="BN23" s="76"/>
      <c r="BO23" s="76"/>
      <c r="BP23" s="76"/>
      <c r="BQ23" s="76"/>
    </row>
    <row r="24" spans="1:69" x14ac:dyDescent="0.25">
      <c r="A24" s="25">
        <v>43870</v>
      </c>
      <c r="B24" s="25"/>
      <c r="C24" s="76">
        <v>12</v>
      </c>
      <c r="D24" s="76">
        <v>0</v>
      </c>
      <c r="E24" s="76">
        <v>0.57099999999999995</v>
      </c>
      <c r="F24" s="76"/>
      <c r="G24" s="76"/>
      <c r="H24" s="76"/>
      <c r="I24" s="76">
        <v>3.5000000000000003E-2</v>
      </c>
      <c r="J24" s="76">
        <v>0</v>
      </c>
      <c r="K24" s="76">
        <v>2E-3</v>
      </c>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v>5.56</v>
      </c>
      <c r="AU24" s="76">
        <v>35.607999999999997</v>
      </c>
      <c r="AV24" s="76">
        <v>38.299999999999997</v>
      </c>
      <c r="AW24" s="76">
        <v>15.413</v>
      </c>
      <c r="AX24" s="76">
        <v>9.7319999999999993</v>
      </c>
      <c r="AY24" s="76">
        <v>54225.446000000004</v>
      </c>
      <c r="AZ24" s="76">
        <v>1.2</v>
      </c>
      <c r="BA24" s="76">
        <v>151.089</v>
      </c>
      <c r="BB24" s="76">
        <v>10.79</v>
      </c>
      <c r="BC24" s="76">
        <v>19.100000000000001</v>
      </c>
      <c r="BD24" s="76">
        <v>24.6</v>
      </c>
      <c r="BE24" s="76"/>
      <c r="BF24" s="76">
        <v>2.77</v>
      </c>
      <c r="BG24" s="76">
        <v>78.86</v>
      </c>
      <c r="BH24" s="76">
        <v>0.92600000000000005</v>
      </c>
      <c r="BI24" s="76">
        <v>338289856</v>
      </c>
      <c r="BJ24" s="76">
        <v>-11595.8</v>
      </c>
      <c r="BK24" s="76">
        <v>-3.14</v>
      </c>
      <c r="BL24" s="76">
        <v>-1.8</v>
      </c>
      <c r="BM24" s="76">
        <v>-34.409144676936997</v>
      </c>
      <c r="BN24" s="76"/>
      <c r="BO24" s="76"/>
      <c r="BP24" s="76"/>
      <c r="BQ24" s="76"/>
    </row>
    <row r="25" spans="1:69" x14ac:dyDescent="0.25">
      <c r="A25" s="25">
        <v>43871</v>
      </c>
      <c r="B25" s="25"/>
      <c r="C25" s="76">
        <v>12</v>
      </c>
      <c r="D25" s="76">
        <v>0</v>
      </c>
      <c r="E25" s="76">
        <v>0.14299999999999999</v>
      </c>
      <c r="F25" s="76"/>
      <c r="G25" s="76"/>
      <c r="H25" s="76"/>
      <c r="I25" s="76">
        <v>3.5000000000000003E-2</v>
      </c>
      <c r="J25" s="76">
        <v>0</v>
      </c>
      <c r="K25" s="76">
        <v>0</v>
      </c>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v>5.56</v>
      </c>
      <c r="AU25" s="76">
        <v>35.607999999999997</v>
      </c>
      <c r="AV25" s="76">
        <v>38.299999999999997</v>
      </c>
      <c r="AW25" s="76">
        <v>15.413</v>
      </c>
      <c r="AX25" s="76">
        <v>9.7319999999999993</v>
      </c>
      <c r="AY25" s="76">
        <v>54225.446000000004</v>
      </c>
      <c r="AZ25" s="76">
        <v>1.2</v>
      </c>
      <c r="BA25" s="76">
        <v>151.089</v>
      </c>
      <c r="BB25" s="76">
        <v>10.79</v>
      </c>
      <c r="BC25" s="76">
        <v>19.100000000000001</v>
      </c>
      <c r="BD25" s="76">
        <v>24.6</v>
      </c>
      <c r="BE25" s="76"/>
      <c r="BF25" s="76">
        <v>2.77</v>
      </c>
      <c r="BG25" s="76">
        <v>78.86</v>
      </c>
      <c r="BH25" s="76">
        <v>0.92600000000000005</v>
      </c>
      <c r="BI25" s="76">
        <v>338289856</v>
      </c>
      <c r="BJ25" s="76"/>
      <c r="BK25" s="76"/>
      <c r="BL25" s="76"/>
      <c r="BM25" s="76"/>
      <c r="BN25" s="76"/>
      <c r="BO25" s="76"/>
      <c r="BP25" s="76"/>
      <c r="BQ25" s="76"/>
    </row>
    <row r="26" spans="1:69" x14ac:dyDescent="0.25">
      <c r="A26" s="25">
        <v>43872</v>
      </c>
      <c r="B26" s="25"/>
      <c r="C26" s="76">
        <v>13</v>
      </c>
      <c r="D26" s="76">
        <v>1</v>
      </c>
      <c r="E26" s="76">
        <v>0.28599999999999998</v>
      </c>
      <c r="F26" s="76"/>
      <c r="G26" s="76"/>
      <c r="H26" s="76"/>
      <c r="I26" s="76">
        <v>3.7999999999999999E-2</v>
      </c>
      <c r="J26" s="76">
        <v>3.0000000000000001E-3</v>
      </c>
      <c r="K26" s="76">
        <v>1E-3</v>
      </c>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v>5.56</v>
      </c>
      <c r="AU26" s="76">
        <v>35.607999999999997</v>
      </c>
      <c r="AV26" s="76">
        <v>38.299999999999997</v>
      </c>
      <c r="AW26" s="76">
        <v>15.413</v>
      </c>
      <c r="AX26" s="76">
        <v>9.7319999999999993</v>
      </c>
      <c r="AY26" s="76">
        <v>54225.446000000004</v>
      </c>
      <c r="AZ26" s="76">
        <v>1.2</v>
      </c>
      <c r="BA26" s="76">
        <v>151.089</v>
      </c>
      <c r="BB26" s="76">
        <v>10.79</v>
      </c>
      <c r="BC26" s="76">
        <v>19.100000000000001</v>
      </c>
      <c r="BD26" s="76">
        <v>24.6</v>
      </c>
      <c r="BE26" s="76"/>
      <c r="BF26" s="76">
        <v>2.77</v>
      </c>
      <c r="BG26" s="76">
        <v>78.86</v>
      </c>
      <c r="BH26" s="76">
        <v>0.92600000000000005</v>
      </c>
      <c r="BI26" s="76">
        <v>338289856</v>
      </c>
      <c r="BJ26" s="76"/>
      <c r="BK26" s="76"/>
      <c r="BL26" s="76"/>
      <c r="BM26" s="76"/>
      <c r="BN26" s="76"/>
      <c r="BO26" s="76"/>
      <c r="BP26" s="76"/>
      <c r="BQ26" s="76"/>
    </row>
    <row r="27" spans="1:69" x14ac:dyDescent="0.25">
      <c r="A27" s="25">
        <v>43873</v>
      </c>
      <c r="B27" s="25"/>
      <c r="C27" s="76">
        <v>13</v>
      </c>
      <c r="D27" s="76">
        <v>0</v>
      </c>
      <c r="E27" s="76">
        <v>0.28599999999999998</v>
      </c>
      <c r="F27" s="76"/>
      <c r="G27" s="76"/>
      <c r="H27" s="76"/>
      <c r="I27" s="76">
        <v>3.7999999999999999E-2</v>
      </c>
      <c r="J27" s="76">
        <v>0</v>
      </c>
      <c r="K27" s="76">
        <v>1E-3</v>
      </c>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v>5.56</v>
      </c>
      <c r="AU27" s="76">
        <v>35.607999999999997</v>
      </c>
      <c r="AV27" s="76">
        <v>38.299999999999997</v>
      </c>
      <c r="AW27" s="76">
        <v>15.413</v>
      </c>
      <c r="AX27" s="76">
        <v>9.7319999999999993</v>
      </c>
      <c r="AY27" s="76">
        <v>54225.446000000004</v>
      </c>
      <c r="AZ27" s="76">
        <v>1.2</v>
      </c>
      <c r="BA27" s="76">
        <v>151.089</v>
      </c>
      <c r="BB27" s="76">
        <v>10.79</v>
      </c>
      <c r="BC27" s="76">
        <v>19.100000000000001</v>
      </c>
      <c r="BD27" s="76">
        <v>24.6</v>
      </c>
      <c r="BE27" s="76"/>
      <c r="BF27" s="76">
        <v>2.77</v>
      </c>
      <c r="BG27" s="76">
        <v>78.86</v>
      </c>
      <c r="BH27" s="76">
        <v>0.92600000000000005</v>
      </c>
      <c r="BI27" s="76">
        <v>338289856</v>
      </c>
      <c r="BJ27" s="76"/>
      <c r="BK27" s="76"/>
      <c r="BL27" s="76"/>
      <c r="BM27" s="76"/>
      <c r="BN27" s="76"/>
      <c r="BO27" s="76"/>
      <c r="BP27" s="76"/>
      <c r="BQ27" s="76"/>
    </row>
    <row r="28" spans="1:69" x14ac:dyDescent="0.25">
      <c r="A28" s="25">
        <v>43874</v>
      </c>
      <c r="B28" s="25"/>
      <c r="C28" s="76">
        <v>14</v>
      </c>
      <c r="D28" s="76">
        <v>1</v>
      </c>
      <c r="E28" s="76">
        <v>0.28599999999999998</v>
      </c>
      <c r="F28" s="76"/>
      <c r="G28" s="76"/>
      <c r="H28" s="76"/>
      <c r="I28" s="76">
        <v>4.1000000000000002E-2</v>
      </c>
      <c r="J28" s="76">
        <v>3.0000000000000001E-3</v>
      </c>
      <c r="K28" s="76">
        <v>1E-3</v>
      </c>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v>5.56</v>
      </c>
      <c r="AU28" s="76">
        <v>35.607999999999997</v>
      </c>
      <c r="AV28" s="76">
        <v>38.299999999999997</v>
      </c>
      <c r="AW28" s="76">
        <v>15.413</v>
      </c>
      <c r="AX28" s="76">
        <v>9.7319999999999993</v>
      </c>
      <c r="AY28" s="76">
        <v>54225.446000000004</v>
      </c>
      <c r="AZ28" s="76">
        <v>1.2</v>
      </c>
      <c r="BA28" s="76">
        <v>151.089</v>
      </c>
      <c r="BB28" s="76">
        <v>10.79</v>
      </c>
      <c r="BC28" s="76">
        <v>19.100000000000001</v>
      </c>
      <c r="BD28" s="76">
        <v>24.6</v>
      </c>
      <c r="BE28" s="76"/>
      <c r="BF28" s="76">
        <v>2.77</v>
      </c>
      <c r="BG28" s="76">
        <v>78.86</v>
      </c>
      <c r="BH28" s="76">
        <v>0.92600000000000005</v>
      </c>
      <c r="BI28" s="76">
        <v>338289856</v>
      </c>
      <c r="BJ28" s="76"/>
      <c r="BK28" s="76"/>
      <c r="BL28" s="76"/>
      <c r="BM28" s="76"/>
      <c r="BN28" s="76"/>
      <c r="BO28" s="76"/>
      <c r="BP28" s="76"/>
      <c r="BQ28" s="76"/>
    </row>
    <row r="29" spans="1:69" x14ac:dyDescent="0.25">
      <c r="A29" s="25">
        <v>43875</v>
      </c>
      <c r="B29" s="25"/>
      <c r="C29" s="76">
        <v>14</v>
      </c>
      <c r="D29" s="76">
        <v>0</v>
      </c>
      <c r="E29" s="76">
        <v>0.28599999999999998</v>
      </c>
      <c r="F29" s="76"/>
      <c r="G29" s="76"/>
      <c r="H29" s="76"/>
      <c r="I29" s="76">
        <v>4.1000000000000002E-2</v>
      </c>
      <c r="J29" s="76">
        <v>0</v>
      </c>
      <c r="K29" s="76">
        <v>1E-3</v>
      </c>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v>5.56</v>
      </c>
      <c r="AU29" s="76">
        <v>35.607999999999997</v>
      </c>
      <c r="AV29" s="76">
        <v>38.299999999999997</v>
      </c>
      <c r="AW29" s="76">
        <v>15.413</v>
      </c>
      <c r="AX29" s="76">
        <v>9.7319999999999993</v>
      </c>
      <c r="AY29" s="76">
        <v>54225.446000000004</v>
      </c>
      <c r="AZ29" s="76">
        <v>1.2</v>
      </c>
      <c r="BA29" s="76">
        <v>151.089</v>
      </c>
      <c r="BB29" s="76">
        <v>10.79</v>
      </c>
      <c r="BC29" s="76">
        <v>19.100000000000001</v>
      </c>
      <c r="BD29" s="76">
        <v>24.6</v>
      </c>
      <c r="BE29" s="76"/>
      <c r="BF29" s="76">
        <v>2.77</v>
      </c>
      <c r="BG29" s="76">
        <v>78.86</v>
      </c>
      <c r="BH29" s="76">
        <v>0.92600000000000005</v>
      </c>
      <c r="BI29" s="76">
        <v>338289856</v>
      </c>
      <c r="BJ29" s="76"/>
      <c r="BK29" s="76"/>
      <c r="BL29" s="76"/>
      <c r="BM29" s="76"/>
      <c r="BN29" s="76"/>
      <c r="BO29" s="76"/>
      <c r="BP29" s="76"/>
      <c r="BQ29" s="76"/>
    </row>
    <row r="30" spans="1:69" x14ac:dyDescent="0.25">
      <c r="A30" s="25">
        <v>43876</v>
      </c>
      <c r="B30" s="25"/>
      <c r="C30" s="76">
        <v>14</v>
      </c>
      <c r="D30" s="76">
        <v>0</v>
      </c>
      <c r="E30" s="76">
        <v>0.28599999999999998</v>
      </c>
      <c r="F30" s="76"/>
      <c r="G30" s="76"/>
      <c r="H30" s="76"/>
      <c r="I30" s="76">
        <v>4.1000000000000002E-2</v>
      </c>
      <c r="J30" s="76">
        <v>0</v>
      </c>
      <c r="K30" s="76">
        <v>1E-3</v>
      </c>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v>5.56</v>
      </c>
      <c r="AU30" s="76">
        <v>35.607999999999997</v>
      </c>
      <c r="AV30" s="76">
        <v>38.299999999999997</v>
      </c>
      <c r="AW30" s="76">
        <v>15.413</v>
      </c>
      <c r="AX30" s="76">
        <v>9.7319999999999993</v>
      </c>
      <c r="AY30" s="76">
        <v>54225.446000000004</v>
      </c>
      <c r="AZ30" s="76">
        <v>1.2</v>
      </c>
      <c r="BA30" s="76">
        <v>151.089</v>
      </c>
      <c r="BB30" s="76">
        <v>10.79</v>
      </c>
      <c r="BC30" s="76">
        <v>19.100000000000001</v>
      </c>
      <c r="BD30" s="76">
        <v>24.6</v>
      </c>
      <c r="BE30" s="76"/>
      <c r="BF30" s="76">
        <v>2.77</v>
      </c>
      <c r="BG30" s="76">
        <v>78.86</v>
      </c>
      <c r="BH30" s="76">
        <v>0.92600000000000005</v>
      </c>
      <c r="BI30" s="76">
        <v>338289856</v>
      </c>
      <c r="BJ30" s="76"/>
      <c r="BK30" s="76"/>
      <c r="BL30" s="76"/>
      <c r="BM30" s="76"/>
      <c r="BN30" s="76"/>
      <c r="BO30" s="76"/>
      <c r="BP30" s="76"/>
      <c r="BQ30" s="76"/>
    </row>
    <row r="31" spans="1:69" x14ac:dyDescent="0.25">
      <c r="A31" s="25">
        <v>43877</v>
      </c>
      <c r="B31" s="25"/>
      <c r="C31" s="76">
        <v>14</v>
      </c>
      <c r="D31" s="76">
        <v>0</v>
      </c>
      <c r="E31" s="76">
        <v>0.28599999999999998</v>
      </c>
      <c r="F31" s="76"/>
      <c r="G31" s="76"/>
      <c r="H31" s="76"/>
      <c r="I31" s="76">
        <v>4.1000000000000002E-2</v>
      </c>
      <c r="J31" s="76">
        <v>0</v>
      </c>
      <c r="K31" s="76">
        <v>1E-3</v>
      </c>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v>5.56</v>
      </c>
      <c r="AU31" s="76">
        <v>35.607999999999997</v>
      </c>
      <c r="AV31" s="76">
        <v>38.299999999999997</v>
      </c>
      <c r="AW31" s="76">
        <v>15.413</v>
      </c>
      <c r="AX31" s="76">
        <v>9.7319999999999993</v>
      </c>
      <c r="AY31" s="76">
        <v>54225.446000000004</v>
      </c>
      <c r="AZ31" s="76">
        <v>1.2</v>
      </c>
      <c r="BA31" s="76">
        <v>151.089</v>
      </c>
      <c r="BB31" s="76">
        <v>10.79</v>
      </c>
      <c r="BC31" s="76">
        <v>19.100000000000001</v>
      </c>
      <c r="BD31" s="76">
        <v>24.6</v>
      </c>
      <c r="BE31" s="76"/>
      <c r="BF31" s="76">
        <v>2.77</v>
      </c>
      <c r="BG31" s="76">
        <v>78.86</v>
      </c>
      <c r="BH31" s="76">
        <v>0.92600000000000005</v>
      </c>
      <c r="BI31" s="76">
        <v>338289856</v>
      </c>
      <c r="BJ31" s="76">
        <v>-13018.4</v>
      </c>
      <c r="BK31" s="76">
        <v>-3.03</v>
      </c>
      <c r="BL31" s="76">
        <v>-2.36</v>
      </c>
      <c r="BM31" s="76">
        <v>-38.630539424812099</v>
      </c>
      <c r="BN31" s="76"/>
      <c r="BO31" s="76"/>
      <c r="BP31" s="76"/>
      <c r="BQ31" s="76"/>
    </row>
    <row r="32" spans="1:69" x14ac:dyDescent="0.25">
      <c r="A32" s="25">
        <v>43878</v>
      </c>
      <c r="B32" s="25"/>
      <c r="C32" s="76">
        <v>14</v>
      </c>
      <c r="D32" s="76">
        <v>0</v>
      </c>
      <c r="E32" s="76">
        <v>0.28599999999999998</v>
      </c>
      <c r="F32" s="76"/>
      <c r="G32" s="76"/>
      <c r="H32" s="76"/>
      <c r="I32" s="76">
        <v>4.1000000000000002E-2</v>
      </c>
      <c r="J32" s="76">
        <v>0</v>
      </c>
      <c r="K32" s="76">
        <v>1E-3</v>
      </c>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v>5.56</v>
      </c>
      <c r="AU32" s="76">
        <v>35.607999999999997</v>
      </c>
      <c r="AV32" s="76">
        <v>38.299999999999997</v>
      </c>
      <c r="AW32" s="76">
        <v>15.413</v>
      </c>
      <c r="AX32" s="76">
        <v>9.7319999999999993</v>
      </c>
      <c r="AY32" s="76">
        <v>54225.446000000004</v>
      </c>
      <c r="AZ32" s="76">
        <v>1.2</v>
      </c>
      <c r="BA32" s="76">
        <v>151.089</v>
      </c>
      <c r="BB32" s="76">
        <v>10.79</v>
      </c>
      <c r="BC32" s="76">
        <v>19.100000000000001</v>
      </c>
      <c r="BD32" s="76">
        <v>24.6</v>
      </c>
      <c r="BE32" s="76"/>
      <c r="BF32" s="76">
        <v>2.77</v>
      </c>
      <c r="BG32" s="76">
        <v>78.86</v>
      </c>
      <c r="BH32" s="76">
        <v>0.92600000000000005</v>
      </c>
      <c r="BI32" s="76">
        <v>338289856</v>
      </c>
      <c r="BJ32" s="76"/>
      <c r="BK32" s="76"/>
      <c r="BL32" s="76"/>
      <c r="BM32" s="76"/>
      <c r="BN32" s="76"/>
      <c r="BO32" s="76"/>
      <c r="BP32" s="76"/>
      <c r="BQ32" s="76"/>
    </row>
    <row r="33" spans="1:69" x14ac:dyDescent="0.25">
      <c r="A33" s="25">
        <v>43879</v>
      </c>
      <c r="B33" s="25"/>
      <c r="C33" s="76">
        <v>14</v>
      </c>
      <c r="D33" s="76">
        <v>0</v>
      </c>
      <c r="E33" s="76">
        <v>0.14299999999999999</v>
      </c>
      <c r="F33" s="76"/>
      <c r="G33" s="76"/>
      <c r="H33" s="76"/>
      <c r="I33" s="76">
        <v>4.1000000000000002E-2</v>
      </c>
      <c r="J33" s="76">
        <v>0</v>
      </c>
      <c r="K33" s="76">
        <v>0</v>
      </c>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v>5.56</v>
      </c>
      <c r="AU33" s="76">
        <v>35.607999999999997</v>
      </c>
      <c r="AV33" s="76">
        <v>38.299999999999997</v>
      </c>
      <c r="AW33" s="76">
        <v>15.413</v>
      </c>
      <c r="AX33" s="76">
        <v>9.7319999999999993</v>
      </c>
      <c r="AY33" s="76">
        <v>54225.446000000004</v>
      </c>
      <c r="AZ33" s="76">
        <v>1.2</v>
      </c>
      <c r="BA33" s="76">
        <v>151.089</v>
      </c>
      <c r="BB33" s="76">
        <v>10.79</v>
      </c>
      <c r="BC33" s="76">
        <v>19.100000000000001</v>
      </c>
      <c r="BD33" s="76">
        <v>24.6</v>
      </c>
      <c r="BE33" s="76"/>
      <c r="BF33" s="76">
        <v>2.77</v>
      </c>
      <c r="BG33" s="76">
        <v>78.86</v>
      </c>
      <c r="BH33" s="76">
        <v>0.92600000000000005</v>
      </c>
      <c r="BI33" s="76">
        <v>338289856</v>
      </c>
      <c r="BJ33" s="76"/>
      <c r="BK33" s="76"/>
      <c r="BL33" s="76"/>
      <c r="BM33" s="76"/>
      <c r="BN33" s="76"/>
      <c r="BO33" s="76"/>
      <c r="BP33" s="76"/>
      <c r="BQ33" s="76"/>
    </row>
    <row r="34" spans="1:69" x14ac:dyDescent="0.25">
      <c r="A34" s="25">
        <v>43880</v>
      </c>
      <c r="B34" s="25"/>
      <c r="C34" s="76">
        <v>14</v>
      </c>
      <c r="D34" s="76">
        <v>0</v>
      </c>
      <c r="E34" s="76">
        <v>0.14299999999999999</v>
      </c>
      <c r="F34" s="76"/>
      <c r="G34" s="76"/>
      <c r="H34" s="76"/>
      <c r="I34" s="76">
        <v>4.1000000000000002E-2</v>
      </c>
      <c r="J34" s="76">
        <v>0</v>
      </c>
      <c r="K34" s="76">
        <v>0</v>
      </c>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v>5.56</v>
      </c>
      <c r="AU34" s="76">
        <v>35.607999999999997</v>
      </c>
      <c r="AV34" s="76">
        <v>38.299999999999997</v>
      </c>
      <c r="AW34" s="76">
        <v>15.413</v>
      </c>
      <c r="AX34" s="76">
        <v>9.7319999999999993</v>
      </c>
      <c r="AY34" s="76">
        <v>54225.446000000004</v>
      </c>
      <c r="AZ34" s="76">
        <v>1.2</v>
      </c>
      <c r="BA34" s="76">
        <v>151.089</v>
      </c>
      <c r="BB34" s="76">
        <v>10.79</v>
      </c>
      <c r="BC34" s="76">
        <v>19.100000000000001</v>
      </c>
      <c r="BD34" s="76">
        <v>24.6</v>
      </c>
      <c r="BE34" s="76"/>
      <c r="BF34" s="76">
        <v>2.77</v>
      </c>
      <c r="BG34" s="76">
        <v>78.86</v>
      </c>
      <c r="BH34" s="76">
        <v>0.92600000000000005</v>
      </c>
      <c r="BI34" s="76">
        <v>338289856</v>
      </c>
      <c r="BJ34" s="76"/>
      <c r="BK34" s="76"/>
      <c r="BL34" s="76"/>
      <c r="BM34" s="76"/>
      <c r="BN34" s="76"/>
      <c r="BO34" s="76"/>
      <c r="BP34" s="76"/>
      <c r="BQ34" s="76"/>
    </row>
    <row r="35" spans="1:69" x14ac:dyDescent="0.25">
      <c r="A35" s="25">
        <v>43881</v>
      </c>
      <c r="B35" s="25"/>
      <c r="C35" s="76">
        <v>14</v>
      </c>
      <c r="D35" s="76">
        <v>0</v>
      </c>
      <c r="E35" s="76">
        <v>0</v>
      </c>
      <c r="F35" s="76"/>
      <c r="G35" s="76"/>
      <c r="H35" s="76"/>
      <c r="I35" s="76">
        <v>4.1000000000000002E-2</v>
      </c>
      <c r="J35" s="76">
        <v>0</v>
      </c>
      <c r="K35" s="76">
        <v>0</v>
      </c>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v>5.56</v>
      </c>
      <c r="AU35" s="76">
        <v>35.607999999999997</v>
      </c>
      <c r="AV35" s="76">
        <v>38.299999999999997</v>
      </c>
      <c r="AW35" s="76">
        <v>15.413</v>
      </c>
      <c r="AX35" s="76">
        <v>9.7319999999999993</v>
      </c>
      <c r="AY35" s="76">
        <v>54225.446000000004</v>
      </c>
      <c r="AZ35" s="76">
        <v>1.2</v>
      </c>
      <c r="BA35" s="76">
        <v>151.089</v>
      </c>
      <c r="BB35" s="76">
        <v>10.79</v>
      </c>
      <c r="BC35" s="76">
        <v>19.100000000000001</v>
      </c>
      <c r="BD35" s="76">
        <v>24.6</v>
      </c>
      <c r="BE35" s="76"/>
      <c r="BF35" s="76">
        <v>2.77</v>
      </c>
      <c r="BG35" s="76">
        <v>78.86</v>
      </c>
      <c r="BH35" s="76">
        <v>0.92600000000000005</v>
      </c>
      <c r="BI35" s="76">
        <v>338289856</v>
      </c>
      <c r="BJ35" s="76"/>
      <c r="BK35" s="76"/>
      <c r="BL35" s="76"/>
      <c r="BM35" s="76"/>
      <c r="BN35" s="76"/>
      <c r="BO35" s="76"/>
      <c r="BP35" s="76"/>
      <c r="BQ35" s="76"/>
    </row>
    <row r="36" spans="1:69" x14ac:dyDescent="0.25">
      <c r="A36" s="25">
        <v>43882</v>
      </c>
      <c r="B36" s="25"/>
      <c r="C36" s="76">
        <v>16</v>
      </c>
      <c r="D36" s="76">
        <v>2</v>
      </c>
      <c r="E36" s="76">
        <v>0.28599999999999998</v>
      </c>
      <c r="F36" s="76"/>
      <c r="G36" s="76"/>
      <c r="H36" s="76"/>
      <c r="I36" s="76">
        <v>4.7E-2</v>
      </c>
      <c r="J36" s="76">
        <v>6.0000000000000001E-3</v>
      </c>
      <c r="K36" s="76">
        <v>1E-3</v>
      </c>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v>5.56</v>
      </c>
      <c r="AU36" s="76">
        <v>35.607999999999997</v>
      </c>
      <c r="AV36" s="76">
        <v>38.299999999999997</v>
      </c>
      <c r="AW36" s="76">
        <v>15.413</v>
      </c>
      <c r="AX36" s="76">
        <v>9.7319999999999993</v>
      </c>
      <c r="AY36" s="76">
        <v>54225.446000000004</v>
      </c>
      <c r="AZ36" s="76">
        <v>1.2</v>
      </c>
      <c r="BA36" s="76">
        <v>151.089</v>
      </c>
      <c r="BB36" s="76">
        <v>10.79</v>
      </c>
      <c r="BC36" s="76">
        <v>19.100000000000001</v>
      </c>
      <c r="BD36" s="76">
        <v>24.6</v>
      </c>
      <c r="BE36" s="76"/>
      <c r="BF36" s="76">
        <v>2.77</v>
      </c>
      <c r="BG36" s="76">
        <v>78.86</v>
      </c>
      <c r="BH36" s="76">
        <v>0.92600000000000005</v>
      </c>
      <c r="BI36" s="76">
        <v>338289856</v>
      </c>
      <c r="BJ36" s="76"/>
      <c r="BK36" s="76"/>
      <c r="BL36" s="76"/>
      <c r="BM36" s="76"/>
      <c r="BN36" s="76"/>
      <c r="BO36" s="76"/>
      <c r="BP36" s="76"/>
      <c r="BQ36" s="76"/>
    </row>
    <row r="37" spans="1:69" x14ac:dyDescent="0.25">
      <c r="A37" s="25">
        <v>43883</v>
      </c>
      <c r="B37" s="25"/>
      <c r="C37" s="76">
        <v>16</v>
      </c>
      <c r="D37" s="76">
        <v>0</v>
      </c>
      <c r="E37" s="76">
        <v>0.28599999999999998</v>
      </c>
      <c r="F37" s="76"/>
      <c r="G37" s="76"/>
      <c r="H37" s="76"/>
      <c r="I37" s="76">
        <v>4.7E-2</v>
      </c>
      <c r="J37" s="76">
        <v>0</v>
      </c>
      <c r="K37" s="76">
        <v>1E-3</v>
      </c>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v>5.56</v>
      </c>
      <c r="AU37" s="76">
        <v>35.607999999999997</v>
      </c>
      <c r="AV37" s="76">
        <v>38.299999999999997</v>
      </c>
      <c r="AW37" s="76">
        <v>15.413</v>
      </c>
      <c r="AX37" s="76">
        <v>9.7319999999999993</v>
      </c>
      <c r="AY37" s="76">
        <v>54225.446000000004</v>
      </c>
      <c r="AZ37" s="76">
        <v>1.2</v>
      </c>
      <c r="BA37" s="76">
        <v>151.089</v>
      </c>
      <c r="BB37" s="76">
        <v>10.79</v>
      </c>
      <c r="BC37" s="76">
        <v>19.100000000000001</v>
      </c>
      <c r="BD37" s="76">
        <v>24.6</v>
      </c>
      <c r="BE37" s="76"/>
      <c r="BF37" s="76">
        <v>2.77</v>
      </c>
      <c r="BG37" s="76">
        <v>78.86</v>
      </c>
      <c r="BH37" s="76">
        <v>0.92600000000000005</v>
      </c>
      <c r="BI37" s="76">
        <v>338289856</v>
      </c>
      <c r="BJ37" s="76"/>
      <c r="BK37" s="76"/>
      <c r="BL37" s="76"/>
      <c r="BM37" s="76"/>
      <c r="BN37" s="76"/>
      <c r="BO37" s="76"/>
      <c r="BP37" s="76"/>
      <c r="BQ37" s="76"/>
    </row>
    <row r="38" spans="1:69" x14ac:dyDescent="0.25">
      <c r="A38" s="25">
        <v>43884</v>
      </c>
      <c r="B38" s="25"/>
      <c r="C38" s="76">
        <v>16</v>
      </c>
      <c r="D38" s="76">
        <v>0</v>
      </c>
      <c r="E38" s="76">
        <v>0.28599999999999998</v>
      </c>
      <c r="F38" s="76"/>
      <c r="G38" s="76"/>
      <c r="H38" s="76"/>
      <c r="I38" s="76">
        <v>4.7E-2</v>
      </c>
      <c r="J38" s="76">
        <v>0</v>
      </c>
      <c r="K38" s="76">
        <v>1E-3</v>
      </c>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v>5.56</v>
      </c>
      <c r="AU38" s="76">
        <v>35.607999999999997</v>
      </c>
      <c r="AV38" s="76">
        <v>38.299999999999997</v>
      </c>
      <c r="AW38" s="76">
        <v>15.413</v>
      </c>
      <c r="AX38" s="76">
        <v>9.7319999999999993</v>
      </c>
      <c r="AY38" s="76">
        <v>54225.446000000004</v>
      </c>
      <c r="AZ38" s="76">
        <v>1.2</v>
      </c>
      <c r="BA38" s="76">
        <v>151.089</v>
      </c>
      <c r="BB38" s="76">
        <v>10.79</v>
      </c>
      <c r="BC38" s="76">
        <v>19.100000000000001</v>
      </c>
      <c r="BD38" s="76">
        <v>24.6</v>
      </c>
      <c r="BE38" s="76"/>
      <c r="BF38" s="76">
        <v>2.77</v>
      </c>
      <c r="BG38" s="76">
        <v>78.86</v>
      </c>
      <c r="BH38" s="76">
        <v>0.92600000000000005</v>
      </c>
      <c r="BI38" s="76">
        <v>338289856</v>
      </c>
      <c r="BJ38" s="76">
        <v>-13641</v>
      </c>
      <c r="BK38" s="76">
        <v>-2.79</v>
      </c>
      <c r="BL38" s="76">
        <v>-1.05</v>
      </c>
      <c r="BM38" s="76">
        <v>-40.478030195251499</v>
      </c>
      <c r="BN38" s="76"/>
      <c r="BO38" s="76"/>
      <c r="BP38" s="76"/>
      <c r="BQ38" s="76"/>
    </row>
    <row r="39" spans="1:69" x14ac:dyDescent="0.25">
      <c r="A39" s="25">
        <v>43885</v>
      </c>
      <c r="B39" s="25"/>
      <c r="C39" s="76">
        <v>16</v>
      </c>
      <c r="D39" s="76">
        <v>0</v>
      </c>
      <c r="E39" s="76">
        <v>0.28599999999999998</v>
      </c>
      <c r="F39" s="76"/>
      <c r="G39" s="76"/>
      <c r="H39" s="76"/>
      <c r="I39" s="76">
        <v>4.7E-2</v>
      </c>
      <c r="J39" s="76">
        <v>0</v>
      </c>
      <c r="K39" s="76">
        <v>1E-3</v>
      </c>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v>5.56</v>
      </c>
      <c r="AU39" s="76">
        <v>35.607999999999997</v>
      </c>
      <c r="AV39" s="76">
        <v>38.299999999999997</v>
      </c>
      <c r="AW39" s="76">
        <v>15.413</v>
      </c>
      <c r="AX39" s="76">
        <v>9.7319999999999993</v>
      </c>
      <c r="AY39" s="76">
        <v>54225.446000000004</v>
      </c>
      <c r="AZ39" s="76">
        <v>1.2</v>
      </c>
      <c r="BA39" s="76">
        <v>151.089</v>
      </c>
      <c r="BB39" s="76">
        <v>10.79</v>
      </c>
      <c r="BC39" s="76">
        <v>19.100000000000001</v>
      </c>
      <c r="BD39" s="76">
        <v>24.6</v>
      </c>
      <c r="BE39" s="76"/>
      <c r="BF39" s="76">
        <v>2.77</v>
      </c>
      <c r="BG39" s="76">
        <v>78.86</v>
      </c>
      <c r="BH39" s="76">
        <v>0.92600000000000005</v>
      </c>
      <c r="BI39" s="76">
        <v>338289856</v>
      </c>
      <c r="BJ39" s="76"/>
      <c r="BK39" s="76"/>
      <c r="BL39" s="76"/>
      <c r="BM39" s="76"/>
      <c r="BN39" s="76"/>
      <c r="BO39" s="76"/>
      <c r="BP39" s="76"/>
      <c r="BQ39" s="76"/>
    </row>
    <row r="40" spans="1:69" x14ac:dyDescent="0.25">
      <c r="A40" s="25">
        <v>43886</v>
      </c>
      <c r="B40" s="25"/>
      <c r="C40" s="76">
        <v>16</v>
      </c>
      <c r="D40" s="76">
        <v>0</v>
      </c>
      <c r="E40" s="76">
        <v>0.28599999999999998</v>
      </c>
      <c r="F40" s="76"/>
      <c r="G40" s="76"/>
      <c r="H40" s="76"/>
      <c r="I40" s="76">
        <v>4.7E-2</v>
      </c>
      <c r="J40" s="76">
        <v>0</v>
      </c>
      <c r="K40" s="76">
        <v>1E-3</v>
      </c>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v>5.56</v>
      </c>
      <c r="AU40" s="76">
        <v>35.607999999999997</v>
      </c>
      <c r="AV40" s="76">
        <v>38.299999999999997</v>
      </c>
      <c r="AW40" s="76">
        <v>15.413</v>
      </c>
      <c r="AX40" s="76">
        <v>9.7319999999999993</v>
      </c>
      <c r="AY40" s="76">
        <v>54225.446000000004</v>
      </c>
      <c r="AZ40" s="76">
        <v>1.2</v>
      </c>
      <c r="BA40" s="76">
        <v>151.089</v>
      </c>
      <c r="BB40" s="76">
        <v>10.79</v>
      </c>
      <c r="BC40" s="76">
        <v>19.100000000000001</v>
      </c>
      <c r="BD40" s="76">
        <v>24.6</v>
      </c>
      <c r="BE40" s="76"/>
      <c r="BF40" s="76">
        <v>2.77</v>
      </c>
      <c r="BG40" s="76">
        <v>78.86</v>
      </c>
      <c r="BH40" s="76">
        <v>0.92600000000000005</v>
      </c>
      <c r="BI40" s="76">
        <v>338289856</v>
      </c>
      <c r="BJ40" s="76"/>
      <c r="BK40" s="76"/>
      <c r="BL40" s="76"/>
      <c r="BM40" s="76"/>
      <c r="BN40" s="76"/>
      <c r="BO40" s="76"/>
      <c r="BP40" s="76"/>
      <c r="BQ40" s="76"/>
    </row>
    <row r="41" spans="1:69" x14ac:dyDescent="0.25">
      <c r="A41" s="25">
        <v>43887</v>
      </c>
      <c r="B41" s="25"/>
      <c r="C41" s="76">
        <v>16</v>
      </c>
      <c r="D41" s="76">
        <v>0</v>
      </c>
      <c r="E41" s="76">
        <v>0.28599999999999998</v>
      </c>
      <c r="F41" s="76"/>
      <c r="G41" s="76"/>
      <c r="H41" s="76"/>
      <c r="I41" s="76">
        <v>4.7E-2</v>
      </c>
      <c r="J41" s="76">
        <v>0</v>
      </c>
      <c r="K41" s="76">
        <v>1E-3</v>
      </c>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v>5.56</v>
      </c>
      <c r="AU41" s="76">
        <v>35.607999999999997</v>
      </c>
      <c r="AV41" s="76">
        <v>38.299999999999997</v>
      </c>
      <c r="AW41" s="76">
        <v>15.413</v>
      </c>
      <c r="AX41" s="76">
        <v>9.7319999999999993</v>
      </c>
      <c r="AY41" s="76">
        <v>54225.446000000004</v>
      </c>
      <c r="AZ41" s="76">
        <v>1.2</v>
      </c>
      <c r="BA41" s="76">
        <v>151.089</v>
      </c>
      <c r="BB41" s="76">
        <v>10.79</v>
      </c>
      <c r="BC41" s="76">
        <v>19.100000000000001</v>
      </c>
      <c r="BD41" s="76">
        <v>24.6</v>
      </c>
      <c r="BE41" s="76"/>
      <c r="BF41" s="76">
        <v>2.77</v>
      </c>
      <c r="BG41" s="76">
        <v>78.86</v>
      </c>
      <c r="BH41" s="76">
        <v>0.92600000000000005</v>
      </c>
      <c r="BI41" s="76">
        <v>338289856</v>
      </c>
      <c r="BJ41" s="76"/>
      <c r="BK41" s="76"/>
      <c r="BL41" s="76"/>
      <c r="BM41" s="76"/>
      <c r="BN41" s="76"/>
      <c r="BO41" s="76"/>
      <c r="BP41" s="76"/>
      <c r="BQ41" s="76"/>
    </row>
    <row r="42" spans="1:69" x14ac:dyDescent="0.25">
      <c r="A42" s="25">
        <v>43888</v>
      </c>
      <c r="B42" s="25"/>
      <c r="C42" s="76">
        <v>17</v>
      </c>
      <c r="D42" s="76">
        <v>1</v>
      </c>
      <c r="E42" s="76">
        <v>0.42899999999999999</v>
      </c>
      <c r="F42" s="76"/>
      <c r="G42" s="76"/>
      <c r="H42" s="76"/>
      <c r="I42" s="76">
        <v>0.05</v>
      </c>
      <c r="J42" s="76">
        <v>3.0000000000000001E-3</v>
      </c>
      <c r="K42" s="76">
        <v>1E-3</v>
      </c>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v>5.56</v>
      </c>
      <c r="AU42" s="76">
        <v>35.607999999999997</v>
      </c>
      <c r="AV42" s="76">
        <v>38.299999999999997</v>
      </c>
      <c r="AW42" s="76">
        <v>15.413</v>
      </c>
      <c r="AX42" s="76">
        <v>9.7319999999999993</v>
      </c>
      <c r="AY42" s="76">
        <v>54225.446000000004</v>
      </c>
      <c r="AZ42" s="76">
        <v>1.2</v>
      </c>
      <c r="BA42" s="76">
        <v>151.089</v>
      </c>
      <c r="BB42" s="76">
        <v>10.79</v>
      </c>
      <c r="BC42" s="76">
        <v>19.100000000000001</v>
      </c>
      <c r="BD42" s="76">
        <v>24.6</v>
      </c>
      <c r="BE42" s="76"/>
      <c r="BF42" s="76">
        <v>2.77</v>
      </c>
      <c r="BG42" s="76">
        <v>78.86</v>
      </c>
      <c r="BH42" s="76">
        <v>0.92600000000000005</v>
      </c>
      <c r="BI42" s="76">
        <v>338289856</v>
      </c>
      <c r="BJ42" s="76"/>
      <c r="BK42" s="76"/>
      <c r="BL42" s="76"/>
      <c r="BM42" s="76"/>
      <c r="BN42" s="76"/>
      <c r="BO42" s="76"/>
      <c r="BP42" s="76"/>
      <c r="BQ42" s="76"/>
    </row>
    <row r="43" spans="1:69" x14ac:dyDescent="0.25">
      <c r="A43" s="25">
        <v>43889</v>
      </c>
      <c r="B43" s="25"/>
      <c r="C43" s="76">
        <v>17</v>
      </c>
      <c r="D43" s="76">
        <v>0</v>
      </c>
      <c r="E43" s="76">
        <v>0.14299999999999999</v>
      </c>
      <c r="F43" s="76"/>
      <c r="G43" s="76">
        <v>0</v>
      </c>
      <c r="H43" s="46"/>
      <c r="I43" s="76">
        <v>0.05</v>
      </c>
      <c r="J43" s="76">
        <v>0</v>
      </c>
      <c r="K43" s="76">
        <v>0</v>
      </c>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v>5.56</v>
      </c>
      <c r="AU43" s="76">
        <v>35.607999999999997</v>
      </c>
      <c r="AV43" s="76">
        <v>38.299999999999997</v>
      </c>
      <c r="AW43" s="76">
        <v>15.413</v>
      </c>
      <c r="AX43" s="76">
        <v>9.7319999999999993</v>
      </c>
      <c r="AY43" s="76">
        <v>54225.446000000004</v>
      </c>
      <c r="AZ43" s="76">
        <v>1.2</v>
      </c>
      <c r="BA43" s="76">
        <v>151.089</v>
      </c>
      <c r="BB43" s="76">
        <v>10.79</v>
      </c>
      <c r="BC43" s="76">
        <v>19.100000000000001</v>
      </c>
      <c r="BD43" s="76">
        <v>24.6</v>
      </c>
      <c r="BE43" s="76"/>
      <c r="BF43" s="76">
        <v>2.77</v>
      </c>
      <c r="BG43" s="76">
        <v>78.86</v>
      </c>
      <c r="BH43" s="76">
        <v>0.92600000000000005</v>
      </c>
      <c r="BI43" s="76">
        <v>338289856</v>
      </c>
      <c r="BJ43" s="76"/>
      <c r="BK43" s="76"/>
      <c r="BL43" s="76"/>
      <c r="BM43" s="76"/>
      <c r="BN43" s="76"/>
      <c r="BO43" s="76"/>
      <c r="BP43" s="76"/>
      <c r="BQ43" s="76"/>
    </row>
    <row r="44" spans="1:69" x14ac:dyDescent="0.25">
      <c r="A44" s="25">
        <v>43890</v>
      </c>
      <c r="B44" s="25"/>
      <c r="C44" s="76">
        <v>25</v>
      </c>
      <c r="D44" s="76">
        <v>8</v>
      </c>
      <c r="E44" s="76">
        <v>1.286</v>
      </c>
      <c r="F44" s="76">
        <v>1</v>
      </c>
      <c r="G44" s="76">
        <v>1</v>
      </c>
      <c r="H44" s="76"/>
      <c r="I44" s="76">
        <v>7.3999999999999996E-2</v>
      </c>
      <c r="J44" s="76">
        <v>2.4E-2</v>
      </c>
      <c r="K44" s="76">
        <v>4.0000000000000001E-3</v>
      </c>
      <c r="L44" s="76">
        <v>3.0000000000000001E-3</v>
      </c>
      <c r="M44" s="76">
        <v>3.0000000000000001E-3</v>
      </c>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v>5.56</v>
      </c>
      <c r="AU44" s="76">
        <v>35.607999999999997</v>
      </c>
      <c r="AV44" s="76">
        <v>38.299999999999997</v>
      </c>
      <c r="AW44" s="76">
        <v>15.413</v>
      </c>
      <c r="AX44" s="76">
        <v>9.7319999999999993</v>
      </c>
      <c r="AY44" s="76">
        <v>54225.446000000004</v>
      </c>
      <c r="AZ44" s="76">
        <v>1.2</v>
      </c>
      <c r="BA44" s="76">
        <v>151.089</v>
      </c>
      <c r="BB44" s="76">
        <v>10.79</v>
      </c>
      <c r="BC44" s="76">
        <v>19.100000000000001</v>
      </c>
      <c r="BD44" s="76">
        <v>24.6</v>
      </c>
      <c r="BE44" s="76"/>
      <c r="BF44" s="76">
        <v>2.77</v>
      </c>
      <c r="BG44" s="76">
        <v>78.86</v>
      </c>
      <c r="BH44" s="76">
        <v>0.92600000000000005</v>
      </c>
      <c r="BI44" s="76">
        <v>338289856</v>
      </c>
      <c r="BJ44" s="76"/>
      <c r="BK44" s="76"/>
      <c r="BL44" s="76"/>
      <c r="BM44" s="76"/>
      <c r="BN44" s="76"/>
      <c r="BO44" s="76"/>
      <c r="BP44" s="76"/>
      <c r="BQ44" s="76"/>
    </row>
    <row r="45" spans="1:69" x14ac:dyDescent="0.25">
      <c r="A45" s="25">
        <v>43891</v>
      </c>
      <c r="B45" s="25"/>
      <c r="C45" s="76">
        <v>32</v>
      </c>
      <c r="D45" s="76">
        <v>7</v>
      </c>
      <c r="E45" s="76">
        <v>2.286</v>
      </c>
      <c r="F45" s="76">
        <v>1</v>
      </c>
      <c r="G45" s="76">
        <v>0</v>
      </c>
      <c r="H45" s="76"/>
      <c r="I45" s="76">
        <v>9.5000000000000001E-2</v>
      </c>
      <c r="J45" s="76">
        <v>2.1000000000000001E-2</v>
      </c>
      <c r="K45" s="76">
        <v>7.0000000000000001E-3</v>
      </c>
      <c r="L45" s="76">
        <v>3.0000000000000001E-3</v>
      </c>
      <c r="M45" s="76">
        <v>0</v>
      </c>
      <c r="N45" s="76"/>
      <c r="O45" s="76"/>
      <c r="P45" s="76"/>
      <c r="Q45" s="76"/>
      <c r="R45" s="76"/>
      <c r="S45" s="76"/>
      <c r="T45" s="76"/>
      <c r="U45" s="76"/>
      <c r="V45" s="76"/>
      <c r="W45" s="76"/>
      <c r="X45" s="76">
        <v>348</v>
      </c>
      <c r="Y45" s="76">
        <v>348</v>
      </c>
      <c r="Z45" s="76">
        <v>1E-3</v>
      </c>
      <c r="AA45" s="76">
        <v>1E-3</v>
      </c>
      <c r="AB45" s="76"/>
      <c r="AC45" s="76"/>
      <c r="AD45" s="76"/>
      <c r="AE45" s="76"/>
      <c r="AF45" s="76" t="s">
        <v>1016</v>
      </c>
      <c r="AG45" s="76"/>
      <c r="AH45" s="76"/>
      <c r="AI45" s="76"/>
      <c r="AJ45" s="76"/>
      <c r="AK45" s="76"/>
      <c r="AL45" s="76"/>
      <c r="AM45" s="76"/>
      <c r="AN45" s="76"/>
      <c r="AO45" s="76"/>
      <c r="AP45" s="76"/>
      <c r="AQ45" s="76"/>
      <c r="AR45" s="76"/>
      <c r="AS45" s="76"/>
      <c r="AT45" s="76">
        <v>8.33</v>
      </c>
      <c r="AU45" s="76">
        <v>35.607999999999997</v>
      </c>
      <c r="AV45" s="76">
        <v>38.299999999999997</v>
      </c>
      <c r="AW45" s="76">
        <v>15.413</v>
      </c>
      <c r="AX45" s="76">
        <v>9.7319999999999993</v>
      </c>
      <c r="AY45" s="76">
        <v>54225.446000000004</v>
      </c>
      <c r="AZ45" s="76">
        <v>1.2</v>
      </c>
      <c r="BA45" s="76">
        <v>151.089</v>
      </c>
      <c r="BB45" s="76">
        <v>10.79</v>
      </c>
      <c r="BC45" s="76">
        <v>19.100000000000001</v>
      </c>
      <c r="BD45" s="76">
        <v>24.6</v>
      </c>
      <c r="BE45" s="76"/>
      <c r="BF45" s="76">
        <v>2.77</v>
      </c>
      <c r="BG45" s="76">
        <v>78.86</v>
      </c>
      <c r="BH45" s="76">
        <v>0.92600000000000005</v>
      </c>
      <c r="BI45" s="76">
        <v>338289856</v>
      </c>
      <c r="BJ45" s="76">
        <v>-13580.6</v>
      </c>
      <c r="BK45" s="76">
        <v>-2.48</v>
      </c>
      <c r="BL45" s="76">
        <v>0.1</v>
      </c>
      <c r="BM45" s="76">
        <v>-40.298800444955098</v>
      </c>
      <c r="BN45" s="76"/>
      <c r="BO45" s="76"/>
      <c r="BP45" s="76"/>
      <c r="BQ45" s="76"/>
    </row>
    <row r="46" spans="1:69" x14ac:dyDescent="0.25">
      <c r="A46" s="25">
        <v>43892</v>
      </c>
      <c r="B46" s="25"/>
      <c r="C46" s="76">
        <v>55</v>
      </c>
      <c r="D46" s="76">
        <v>23</v>
      </c>
      <c r="E46" s="76">
        <v>5.5709999999999997</v>
      </c>
      <c r="F46" s="76">
        <v>6</v>
      </c>
      <c r="G46" s="76">
        <v>5</v>
      </c>
      <c r="H46" s="76"/>
      <c r="I46" s="76">
        <v>0.16300000000000001</v>
      </c>
      <c r="J46" s="76">
        <v>6.8000000000000005E-2</v>
      </c>
      <c r="K46" s="76">
        <v>1.6E-2</v>
      </c>
      <c r="L46" s="76">
        <v>1.7999999999999999E-2</v>
      </c>
      <c r="M46" s="76">
        <v>1.4999999999999999E-2</v>
      </c>
      <c r="N46" s="76"/>
      <c r="O46" s="76"/>
      <c r="P46" s="76"/>
      <c r="Q46" s="76"/>
      <c r="R46" s="76"/>
      <c r="S46" s="76"/>
      <c r="T46" s="76"/>
      <c r="U46" s="76"/>
      <c r="V46" s="76"/>
      <c r="W46" s="76"/>
      <c r="X46" s="76">
        <v>863</v>
      </c>
      <c r="Y46" s="76">
        <v>515</v>
      </c>
      <c r="Z46" s="76">
        <v>3.0000000000000001E-3</v>
      </c>
      <c r="AA46" s="76">
        <v>2E-3</v>
      </c>
      <c r="AB46" s="76"/>
      <c r="AC46" s="76"/>
      <c r="AD46" s="76"/>
      <c r="AE46" s="76"/>
      <c r="AF46" s="76" t="s">
        <v>1016</v>
      </c>
      <c r="AG46" s="76"/>
      <c r="AH46" s="76"/>
      <c r="AI46" s="76"/>
      <c r="AJ46" s="76"/>
      <c r="AK46" s="76"/>
      <c r="AL46" s="76"/>
      <c r="AM46" s="76"/>
      <c r="AN46" s="76"/>
      <c r="AO46" s="76"/>
      <c r="AP46" s="76"/>
      <c r="AQ46" s="76"/>
      <c r="AR46" s="76"/>
      <c r="AS46" s="76"/>
      <c r="AT46" s="76">
        <v>11.11</v>
      </c>
      <c r="AU46" s="76">
        <v>35.607999999999997</v>
      </c>
      <c r="AV46" s="76">
        <v>38.299999999999997</v>
      </c>
      <c r="AW46" s="76">
        <v>15.413</v>
      </c>
      <c r="AX46" s="76">
        <v>9.7319999999999993</v>
      </c>
      <c r="AY46" s="76">
        <v>54225.446000000004</v>
      </c>
      <c r="AZ46" s="76">
        <v>1.2</v>
      </c>
      <c r="BA46" s="76">
        <v>151.089</v>
      </c>
      <c r="BB46" s="76">
        <v>10.79</v>
      </c>
      <c r="BC46" s="76">
        <v>19.100000000000001</v>
      </c>
      <c r="BD46" s="76">
        <v>24.6</v>
      </c>
      <c r="BE46" s="76"/>
      <c r="BF46" s="76">
        <v>2.77</v>
      </c>
      <c r="BG46" s="76">
        <v>78.86</v>
      </c>
      <c r="BH46" s="76">
        <v>0.92600000000000005</v>
      </c>
      <c r="BI46" s="76">
        <v>338289856</v>
      </c>
      <c r="BJ46" s="76"/>
      <c r="BK46" s="76"/>
      <c r="BL46" s="76"/>
      <c r="BM46" s="76"/>
      <c r="BN46" s="76"/>
      <c r="BO46" s="76"/>
      <c r="BP46" s="76"/>
      <c r="BQ46" s="76"/>
    </row>
    <row r="47" spans="1:69" x14ac:dyDescent="0.25">
      <c r="A47" s="25">
        <v>43893</v>
      </c>
      <c r="B47" s="25"/>
      <c r="C47" s="76">
        <v>74</v>
      </c>
      <c r="D47" s="76">
        <v>19</v>
      </c>
      <c r="E47" s="76">
        <v>8.2859999999999996</v>
      </c>
      <c r="F47" s="76">
        <v>7</v>
      </c>
      <c r="G47" s="76">
        <v>1</v>
      </c>
      <c r="H47" s="76"/>
      <c r="I47" s="76">
        <v>0.219</v>
      </c>
      <c r="J47" s="76">
        <v>5.6000000000000001E-2</v>
      </c>
      <c r="K47" s="76">
        <v>2.4E-2</v>
      </c>
      <c r="L47" s="76">
        <v>2.1000000000000001E-2</v>
      </c>
      <c r="M47" s="76">
        <v>3.0000000000000001E-3</v>
      </c>
      <c r="N47" s="76"/>
      <c r="O47" s="76"/>
      <c r="P47" s="76"/>
      <c r="Q47" s="76"/>
      <c r="R47" s="76"/>
      <c r="S47" s="76"/>
      <c r="T47" s="76"/>
      <c r="U47" s="76"/>
      <c r="V47" s="76"/>
      <c r="W47" s="76"/>
      <c r="X47" s="76">
        <v>1480</v>
      </c>
      <c r="Y47" s="76">
        <v>617</v>
      </c>
      <c r="Z47" s="76">
        <v>4.0000000000000001E-3</v>
      </c>
      <c r="AA47" s="76">
        <v>2E-3</v>
      </c>
      <c r="AB47" s="76"/>
      <c r="AC47" s="76"/>
      <c r="AD47" s="76"/>
      <c r="AE47" s="76"/>
      <c r="AF47" s="76" t="s">
        <v>1016</v>
      </c>
      <c r="AG47" s="76"/>
      <c r="AH47" s="76"/>
      <c r="AI47" s="76"/>
      <c r="AJ47" s="76"/>
      <c r="AK47" s="76"/>
      <c r="AL47" s="76"/>
      <c r="AM47" s="76"/>
      <c r="AN47" s="76"/>
      <c r="AO47" s="76"/>
      <c r="AP47" s="76"/>
      <c r="AQ47" s="76"/>
      <c r="AR47" s="76"/>
      <c r="AS47" s="76"/>
      <c r="AT47" s="76">
        <v>11.11</v>
      </c>
      <c r="AU47" s="76">
        <v>35.607999999999997</v>
      </c>
      <c r="AV47" s="76">
        <v>38.299999999999997</v>
      </c>
      <c r="AW47" s="76">
        <v>15.413</v>
      </c>
      <c r="AX47" s="76">
        <v>9.7319999999999993</v>
      </c>
      <c r="AY47" s="76">
        <v>54225.446000000004</v>
      </c>
      <c r="AZ47" s="76">
        <v>1.2</v>
      </c>
      <c r="BA47" s="76">
        <v>151.089</v>
      </c>
      <c r="BB47" s="76">
        <v>10.79</v>
      </c>
      <c r="BC47" s="76">
        <v>19.100000000000001</v>
      </c>
      <c r="BD47" s="76">
        <v>24.6</v>
      </c>
      <c r="BE47" s="76"/>
      <c r="BF47" s="76">
        <v>2.77</v>
      </c>
      <c r="BG47" s="76">
        <v>78.86</v>
      </c>
      <c r="BH47" s="76">
        <v>0.92600000000000005</v>
      </c>
      <c r="BI47" s="76">
        <v>338289856</v>
      </c>
      <c r="BJ47" s="76"/>
      <c r="BK47" s="76"/>
      <c r="BL47" s="76"/>
      <c r="BM47" s="76"/>
      <c r="BN47" s="76"/>
      <c r="BO47" s="76"/>
      <c r="BP47" s="76"/>
      <c r="BQ47" s="76"/>
    </row>
    <row r="48" spans="1:69" x14ac:dyDescent="0.25">
      <c r="A48" s="25">
        <v>43894</v>
      </c>
      <c r="B48" s="25"/>
      <c r="C48" s="76">
        <v>107</v>
      </c>
      <c r="D48" s="76">
        <v>33</v>
      </c>
      <c r="E48" s="76">
        <v>13</v>
      </c>
      <c r="F48" s="76">
        <v>11</v>
      </c>
      <c r="G48" s="76">
        <v>4</v>
      </c>
      <c r="H48" s="76"/>
      <c r="I48" s="76">
        <v>0.316</v>
      </c>
      <c r="J48" s="76">
        <v>9.8000000000000004E-2</v>
      </c>
      <c r="K48" s="76">
        <v>3.7999999999999999E-2</v>
      </c>
      <c r="L48" s="76">
        <v>3.3000000000000002E-2</v>
      </c>
      <c r="M48" s="76">
        <v>1.2E-2</v>
      </c>
      <c r="N48" s="76"/>
      <c r="O48" s="76"/>
      <c r="P48" s="76"/>
      <c r="Q48" s="76"/>
      <c r="R48" s="76"/>
      <c r="S48" s="76"/>
      <c r="T48" s="76"/>
      <c r="U48" s="76"/>
      <c r="V48" s="76"/>
      <c r="W48" s="76"/>
      <c r="X48" s="76">
        <v>2369</v>
      </c>
      <c r="Y48" s="76">
        <v>889</v>
      </c>
      <c r="Z48" s="76">
        <v>7.0000000000000001E-3</v>
      </c>
      <c r="AA48" s="76">
        <v>3.0000000000000001E-3</v>
      </c>
      <c r="AB48" s="76"/>
      <c r="AC48" s="76"/>
      <c r="AD48" s="76"/>
      <c r="AE48" s="76"/>
      <c r="AF48" s="76" t="s">
        <v>1016</v>
      </c>
      <c r="AG48" s="76"/>
      <c r="AH48" s="76"/>
      <c r="AI48" s="76"/>
      <c r="AJ48" s="76"/>
      <c r="AK48" s="76"/>
      <c r="AL48" s="76"/>
      <c r="AM48" s="76"/>
      <c r="AN48" s="76"/>
      <c r="AO48" s="76"/>
      <c r="AP48" s="76"/>
      <c r="AQ48" s="76"/>
      <c r="AR48" s="76"/>
      <c r="AS48" s="76"/>
      <c r="AT48" s="76">
        <v>11.11</v>
      </c>
      <c r="AU48" s="76">
        <v>35.607999999999997</v>
      </c>
      <c r="AV48" s="76">
        <v>38.299999999999997</v>
      </c>
      <c r="AW48" s="76">
        <v>15.413</v>
      </c>
      <c r="AX48" s="76">
        <v>9.7319999999999993</v>
      </c>
      <c r="AY48" s="76">
        <v>54225.446000000004</v>
      </c>
      <c r="AZ48" s="76">
        <v>1.2</v>
      </c>
      <c r="BA48" s="76">
        <v>151.089</v>
      </c>
      <c r="BB48" s="76">
        <v>10.79</v>
      </c>
      <c r="BC48" s="76">
        <v>19.100000000000001</v>
      </c>
      <c r="BD48" s="76">
        <v>24.6</v>
      </c>
      <c r="BE48" s="76"/>
      <c r="BF48" s="76">
        <v>2.77</v>
      </c>
      <c r="BG48" s="76">
        <v>78.86</v>
      </c>
      <c r="BH48" s="76">
        <v>0.92600000000000005</v>
      </c>
      <c r="BI48" s="76">
        <v>338289856</v>
      </c>
      <c r="BJ48" s="76"/>
      <c r="BK48" s="76"/>
      <c r="BL48" s="76"/>
      <c r="BM48" s="76"/>
      <c r="BN48" s="76"/>
      <c r="BO48" s="76"/>
      <c r="BP48" s="76"/>
      <c r="BQ48" s="76"/>
    </row>
    <row r="49" spans="1:69" x14ac:dyDescent="0.25">
      <c r="A49" s="25">
        <v>43895</v>
      </c>
      <c r="B49" s="25"/>
      <c r="C49" s="76">
        <v>184</v>
      </c>
      <c r="D49" s="76">
        <v>77</v>
      </c>
      <c r="E49" s="76">
        <v>23.856999999999999</v>
      </c>
      <c r="F49" s="76">
        <v>12</v>
      </c>
      <c r="G49" s="76">
        <v>1</v>
      </c>
      <c r="H49" s="76">
        <v>1.714</v>
      </c>
      <c r="I49" s="76">
        <v>0.54400000000000004</v>
      </c>
      <c r="J49" s="76">
        <v>0.22800000000000001</v>
      </c>
      <c r="K49" s="76">
        <v>7.0999999999999994E-2</v>
      </c>
      <c r="L49" s="76">
        <v>3.5000000000000003E-2</v>
      </c>
      <c r="M49" s="76">
        <v>3.0000000000000001E-3</v>
      </c>
      <c r="N49" s="76">
        <v>5.0000000000000001E-3</v>
      </c>
      <c r="O49" s="76">
        <v>3.59</v>
      </c>
      <c r="P49" s="76"/>
      <c r="Q49" s="76"/>
      <c r="R49" s="76"/>
      <c r="S49" s="76"/>
      <c r="T49" s="76"/>
      <c r="U49" s="76"/>
      <c r="V49" s="76"/>
      <c r="W49" s="76"/>
      <c r="X49" s="76">
        <v>3572</v>
      </c>
      <c r="Y49" s="76">
        <v>1203</v>
      </c>
      <c r="Z49" s="76">
        <v>1.0999999999999999E-2</v>
      </c>
      <c r="AA49" s="76">
        <v>4.0000000000000001E-3</v>
      </c>
      <c r="AB49" s="76"/>
      <c r="AC49" s="76"/>
      <c r="AD49" s="76"/>
      <c r="AE49" s="76"/>
      <c r="AF49" s="76" t="s">
        <v>1016</v>
      </c>
      <c r="AG49" s="76"/>
      <c r="AH49" s="76"/>
      <c r="AI49" s="76"/>
      <c r="AJ49" s="76"/>
      <c r="AK49" s="76"/>
      <c r="AL49" s="76"/>
      <c r="AM49" s="76"/>
      <c r="AN49" s="76"/>
      <c r="AO49" s="76"/>
      <c r="AP49" s="76"/>
      <c r="AQ49" s="76"/>
      <c r="AR49" s="76"/>
      <c r="AS49" s="76"/>
      <c r="AT49" s="76">
        <v>20.37</v>
      </c>
      <c r="AU49" s="76">
        <v>35.607999999999997</v>
      </c>
      <c r="AV49" s="76">
        <v>38.299999999999997</v>
      </c>
      <c r="AW49" s="76">
        <v>15.413</v>
      </c>
      <c r="AX49" s="76">
        <v>9.7319999999999993</v>
      </c>
      <c r="AY49" s="76">
        <v>54225.446000000004</v>
      </c>
      <c r="AZ49" s="76">
        <v>1.2</v>
      </c>
      <c r="BA49" s="76">
        <v>151.089</v>
      </c>
      <c r="BB49" s="76">
        <v>10.79</v>
      </c>
      <c r="BC49" s="76">
        <v>19.100000000000001</v>
      </c>
      <c r="BD49" s="76">
        <v>24.6</v>
      </c>
      <c r="BE49" s="76"/>
      <c r="BF49" s="76">
        <v>2.77</v>
      </c>
      <c r="BG49" s="76">
        <v>78.86</v>
      </c>
      <c r="BH49" s="76">
        <v>0.92600000000000005</v>
      </c>
      <c r="BI49" s="76">
        <v>338289856</v>
      </c>
      <c r="BJ49" s="76"/>
      <c r="BK49" s="76"/>
      <c r="BL49" s="76"/>
      <c r="BM49" s="76"/>
      <c r="BN49" s="76"/>
      <c r="BO49" s="76"/>
      <c r="BP49" s="76"/>
      <c r="BQ49" s="76"/>
    </row>
    <row r="50" spans="1:69" x14ac:dyDescent="0.25">
      <c r="A50" s="25">
        <v>43896</v>
      </c>
      <c r="B50" s="25"/>
      <c r="C50" s="76">
        <v>237</v>
      </c>
      <c r="D50" s="76">
        <v>53</v>
      </c>
      <c r="E50" s="76">
        <v>31.428999999999998</v>
      </c>
      <c r="F50" s="76">
        <v>14</v>
      </c>
      <c r="G50" s="76">
        <v>2</v>
      </c>
      <c r="H50" s="76">
        <v>2</v>
      </c>
      <c r="I50" s="76">
        <v>0.70099999999999996</v>
      </c>
      <c r="J50" s="76">
        <v>0.157</v>
      </c>
      <c r="K50" s="76">
        <v>9.2999999999999999E-2</v>
      </c>
      <c r="L50" s="76">
        <v>4.1000000000000002E-2</v>
      </c>
      <c r="M50" s="76">
        <v>6.0000000000000001E-3</v>
      </c>
      <c r="N50" s="76">
        <v>6.0000000000000001E-3</v>
      </c>
      <c r="O50" s="76">
        <v>3.55</v>
      </c>
      <c r="P50" s="76"/>
      <c r="Q50" s="76"/>
      <c r="R50" s="76"/>
      <c r="S50" s="76"/>
      <c r="T50" s="76"/>
      <c r="U50" s="76"/>
      <c r="V50" s="76"/>
      <c r="W50" s="76"/>
      <c r="X50" s="76">
        <v>5095</v>
      </c>
      <c r="Y50" s="76">
        <v>1523</v>
      </c>
      <c r="Z50" s="76">
        <v>1.4999999999999999E-2</v>
      </c>
      <c r="AA50" s="76">
        <v>5.0000000000000001E-3</v>
      </c>
      <c r="AB50" s="76"/>
      <c r="AC50" s="76"/>
      <c r="AD50" s="76"/>
      <c r="AE50" s="76"/>
      <c r="AF50" s="76" t="s">
        <v>1016</v>
      </c>
      <c r="AG50" s="76"/>
      <c r="AH50" s="76"/>
      <c r="AI50" s="76"/>
      <c r="AJ50" s="76"/>
      <c r="AK50" s="76"/>
      <c r="AL50" s="76"/>
      <c r="AM50" s="76"/>
      <c r="AN50" s="76"/>
      <c r="AO50" s="76"/>
      <c r="AP50" s="76"/>
      <c r="AQ50" s="76"/>
      <c r="AR50" s="76"/>
      <c r="AS50" s="76"/>
      <c r="AT50" s="76">
        <v>20.37</v>
      </c>
      <c r="AU50" s="76">
        <v>35.607999999999997</v>
      </c>
      <c r="AV50" s="76">
        <v>38.299999999999997</v>
      </c>
      <c r="AW50" s="76">
        <v>15.413</v>
      </c>
      <c r="AX50" s="76">
        <v>9.7319999999999993</v>
      </c>
      <c r="AY50" s="76">
        <v>54225.446000000004</v>
      </c>
      <c r="AZ50" s="76">
        <v>1.2</v>
      </c>
      <c r="BA50" s="76">
        <v>151.089</v>
      </c>
      <c r="BB50" s="76">
        <v>10.79</v>
      </c>
      <c r="BC50" s="76">
        <v>19.100000000000001</v>
      </c>
      <c r="BD50" s="76">
        <v>24.6</v>
      </c>
      <c r="BE50" s="76"/>
      <c r="BF50" s="76">
        <v>2.77</v>
      </c>
      <c r="BG50" s="76">
        <v>78.86</v>
      </c>
      <c r="BH50" s="76">
        <v>0.92600000000000005</v>
      </c>
      <c r="BI50" s="76">
        <v>338289856</v>
      </c>
      <c r="BJ50" s="76"/>
      <c r="BK50" s="76"/>
      <c r="BL50" s="76"/>
      <c r="BM50" s="76"/>
      <c r="BN50" s="76"/>
      <c r="BO50" s="76"/>
      <c r="BP50" s="76"/>
      <c r="BQ50" s="76"/>
    </row>
    <row r="51" spans="1:69" x14ac:dyDescent="0.25">
      <c r="A51" s="25">
        <v>43897</v>
      </c>
      <c r="B51" s="25"/>
      <c r="C51" s="76">
        <v>403</v>
      </c>
      <c r="D51" s="76">
        <v>166</v>
      </c>
      <c r="E51" s="76">
        <v>54</v>
      </c>
      <c r="F51" s="76">
        <v>17</v>
      </c>
      <c r="G51" s="76">
        <v>3</v>
      </c>
      <c r="H51" s="76">
        <v>2.286</v>
      </c>
      <c r="I51" s="76">
        <v>1.1910000000000001</v>
      </c>
      <c r="J51" s="76">
        <v>0.49099999999999999</v>
      </c>
      <c r="K51" s="76">
        <v>0.16</v>
      </c>
      <c r="L51" s="76">
        <v>0.05</v>
      </c>
      <c r="M51" s="76">
        <v>8.9999999999999993E-3</v>
      </c>
      <c r="N51" s="76">
        <v>7.0000000000000001E-3</v>
      </c>
      <c r="O51" s="76">
        <v>3.56</v>
      </c>
      <c r="P51" s="76"/>
      <c r="Q51" s="76"/>
      <c r="R51" s="76"/>
      <c r="S51" s="76"/>
      <c r="T51" s="76"/>
      <c r="U51" s="76"/>
      <c r="V51" s="76"/>
      <c r="W51" s="76"/>
      <c r="X51" s="76">
        <v>6867</v>
      </c>
      <c r="Y51" s="76">
        <v>1772</v>
      </c>
      <c r="Z51" s="76">
        <v>0.02</v>
      </c>
      <c r="AA51" s="76">
        <v>5.0000000000000001E-3</v>
      </c>
      <c r="AB51" s="76"/>
      <c r="AC51" s="76"/>
      <c r="AD51" s="76">
        <v>0.107</v>
      </c>
      <c r="AE51" s="76">
        <v>9.3000000000000007</v>
      </c>
      <c r="AF51" s="76" t="s">
        <v>1016</v>
      </c>
      <c r="AG51" s="76"/>
      <c r="AH51" s="76"/>
      <c r="AI51" s="76"/>
      <c r="AJ51" s="76"/>
      <c r="AK51" s="76"/>
      <c r="AL51" s="76"/>
      <c r="AM51" s="76"/>
      <c r="AN51" s="76"/>
      <c r="AO51" s="76"/>
      <c r="AP51" s="76"/>
      <c r="AQ51" s="76"/>
      <c r="AR51" s="76"/>
      <c r="AS51" s="76"/>
      <c r="AT51" s="76">
        <v>20.37</v>
      </c>
      <c r="AU51" s="76">
        <v>35.607999999999997</v>
      </c>
      <c r="AV51" s="76">
        <v>38.299999999999997</v>
      </c>
      <c r="AW51" s="76">
        <v>15.413</v>
      </c>
      <c r="AX51" s="76">
        <v>9.7319999999999993</v>
      </c>
      <c r="AY51" s="76">
        <v>54225.446000000004</v>
      </c>
      <c r="AZ51" s="76">
        <v>1.2</v>
      </c>
      <c r="BA51" s="76">
        <v>151.089</v>
      </c>
      <c r="BB51" s="76">
        <v>10.79</v>
      </c>
      <c r="BC51" s="76">
        <v>19.100000000000001</v>
      </c>
      <c r="BD51" s="76">
        <v>24.6</v>
      </c>
      <c r="BE51" s="76"/>
      <c r="BF51" s="76">
        <v>2.77</v>
      </c>
      <c r="BG51" s="76">
        <v>78.86</v>
      </c>
      <c r="BH51" s="76">
        <v>0.92600000000000005</v>
      </c>
      <c r="BI51" s="76">
        <v>338289856</v>
      </c>
      <c r="BJ51" s="76"/>
      <c r="BK51" s="76"/>
      <c r="BL51" s="76"/>
      <c r="BM51" s="76"/>
      <c r="BN51" s="76"/>
      <c r="BO51" s="76"/>
      <c r="BP51" s="76"/>
      <c r="BQ51" s="76"/>
    </row>
    <row r="52" spans="1:69" x14ac:dyDescent="0.25">
      <c r="A52" s="25">
        <v>43898</v>
      </c>
      <c r="B52" s="25"/>
      <c r="C52" s="76">
        <v>519</v>
      </c>
      <c r="D52" s="76">
        <v>116</v>
      </c>
      <c r="E52" s="76">
        <v>69.570999999999998</v>
      </c>
      <c r="F52" s="76">
        <v>21</v>
      </c>
      <c r="G52" s="76">
        <v>4</v>
      </c>
      <c r="H52" s="76">
        <v>2.8570000000000002</v>
      </c>
      <c r="I52" s="76">
        <v>1.534</v>
      </c>
      <c r="J52" s="76">
        <v>0.34300000000000003</v>
      </c>
      <c r="K52" s="76">
        <v>0.20599999999999999</v>
      </c>
      <c r="L52" s="76">
        <v>6.2E-2</v>
      </c>
      <c r="M52" s="76">
        <v>1.2E-2</v>
      </c>
      <c r="N52" s="76">
        <v>8.0000000000000002E-3</v>
      </c>
      <c r="O52" s="76">
        <v>3.46</v>
      </c>
      <c r="P52" s="76"/>
      <c r="Q52" s="76"/>
      <c r="R52" s="76"/>
      <c r="S52" s="76"/>
      <c r="T52" s="76"/>
      <c r="U52" s="76"/>
      <c r="V52" s="76"/>
      <c r="W52" s="76"/>
      <c r="X52" s="76">
        <v>8505</v>
      </c>
      <c r="Y52" s="76">
        <v>1638</v>
      </c>
      <c r="Z52" s="76">
        <v>2.5000000000000001E-2</v>
      </c>
      <c r="AA52" s="76">
        <v>5.0000000000000001E-3</v>
      </c>
      <c r="AB52" s="76">
        <v>1165</v>
      </c>
      <c r="AC52" s="76">
        <v>3.0000000000000001E-3</v>
      </c>
      <c r="AD52" s="76">
        <v>0.111</v>
      </c>
      <c r="AE52" s="76">
        <v>9</v>
      </c>
      <c r="AF52" s="76" t="s">
        <v>1016</v>
      </c>
      <c r="AG52" s="76"/>
      <c r="AH52" s="76"/>
      <c r="AI52" s="76"/>
      <c r="AJ52" s="76"/>
      <c r="AK52" s="76"/>
      <c r="AL52" s="76"/>
      <c r="AM52" s="76"/>
      <c r="AN52" s="76"/>
      <c r="AO52" s="76"/>
      <c r="AP52" s="76"/>
      <c r="AQ52" s="76"/>
      <c r="AR52" s="76"/>
      <c r="AS52" s="76"/>
      <c r="AT52" s="76">
        <v>20.37</v>
      </c>
      <c r="AU52" s="76">
        <v>35.607999999999997</v>
      </c>
      <c r="AV52" s="76">
        <v>38.299999999999997</v>
      </c>
      <c r="AW52" s="76">
        <v>15.413</v>
      </c>
      <c r="AX52" s="76">
        <v>9.7319999999999993</v>
      </c>
      <c r="AY52" s="76">
        <v>54225.446000000004</v>
      </c>
      <c r="AZ52" s="76">
        <v>1.2</v>
      </c>
      <c r="BA52" s="76">
        <v>151.089</v>
      </c>
      <c r="BB52" s="76">
        <v>10.79</v>
      </c>
      <c r="BC52" s="76">
        <v>19.100000000000001</v>
      </c>
      <c r="BD52" s="76">
        <v>24.6</v>
      </c>
      <c r="BE52" s="76"/>
      <c r="BF52" s="76">
        <v>2.77</v>
      </c>
      <c r="BG52" s="76">
        <v>78.86</v>
      </c>
      <c r="BH52" s="76">
        <v>0.92600000000000005</v>
      </c>
      <c r="BI52" s="76">
        <v>338289856</v>
      </c>
      <c r="BJ52" s="76">
        <v>-13310.2</v>
      </c>
      <c r="BK52" s="76">
        <v>-2.19</v>
      </c>
      <c r="BL52" s="76">
        <v>0.46</v>
      </c>
      <c r="BM52" s="76">
        <v>-39.496420900581803</v>
      </c>
      <c r="BN52" s="76"/>
      <c r="BO52" s="76"/>
      <c r="BP52" s="76"/>
      <c r="BQ52" s="76"/>
    </row>
    <row r="53" spans="1:69" x14ac:dyDescent="0.25">
      <c r="A53" s="25">
        <v>43899</v>
      </c>
      <c r="B53" s="25"/>
      <c r="C53" s="76">
        <v>594</v>
      </c>
      <c r="D53" s="76">
        <v>75</v>
      </c>
      <c r="E53" s="76">
        <v>77</v>
      </c>
      <c r="F53" s="76">
        <v>22</v>
      </c>
      <c r="G53" s="76">
        <v>1</v>
      </c>
      <c r="H53" s="76">
        <v>2.286</v>
      </c>
      <c r="I53" s="76">
        <v>1.756</v>
      </c>
      <c r="J53" s="76">
        <v>0.222</v>
      </c>
      <c r="K53" s="76">
        <v>0.22800000000000001</v>
      </c>
      <c r="L53" s="76">
        <v>6.5000000000000002E-2</v>
      </c>
      <c r="M53" s="76">
        <v>3.0000000000000001E-3</v>
      </c>
      <c r="N53" s="76">
        <v>7.0000000000000001E-3</v>
      </c>
      <c r="O53" s="76">
        <v>3.35</v>
      </c>
      <c r="P53" s="76"/>
      <c r="Q53" s="76"/>
      <c r="R53" s="76"/>
      <c r="S53" s="76"/>
      <c r="T53" s="76"/>
      <c r="U53" s="76"/>
      <c r="V53" s="76"/>
      <c r="W53" s="76"/>
      <c r="X53" s="76">
        <v>10902</v>
      </c>
      <c r="Y53" s="76">
        <v>2397</v>
      </c>
      <c r="Z53" s="76">
        <v>3.2000000000000001E-2</v>
      </c>
      <c r="AA53" s="76">
        <v>7.0000000000000001E-3</v>
      </c>
      <c r="AB53" s="76">
        <v>1434</v>
      </c>
      <c r="AC53" s="76">
        <v>4.0000000000000001E-3</v>
      </c>
      <c r="AD53" s="76">
        <v>0.109</v>
      </c>
      <c r="AE53" s="76">
        <v>9.1999999999999993</v>
      </c>
      <c r="AF53" s="76" t="s">
        <v>1016</v>
      </c>
      <c r="AG53" s="76"/>
      <c r="AH53" s="76"/>
      <c r="AI53" s="76"/>
      <c r="AJ53" s="76"/>
      <c r="AK53" s="76"/>
      <c r="AL53" s="76"/>
      <c r="AM53" s="76"/>
      <c r="AN53" s="76"/>
      <c r="AO53" s="76"/>
      <c r="AP53" s="76"/>
      <c r="AQ53" s="76"/>
      <c r="AR53" s="76"/>
      <c r="AS53" s="76"/>
      <c r="AT53" s="76">
        <v>20.37</v>
      </c>
      <c r="AU53" s="76">
        <v>35.607999999999997</v>
      </c>
      <c r="AV53" s="76">
        <v>38.299999999999997</v>
      </c>
      <c r="AW53" s="76">
        <v>15.413</v>
      </c>
      <c r="AX53" s="76">
        <v>9.7319999999999993</v>
      </c>
      <c r="AY53" s="76">
        <v>54225.446000000004</v>
      </c>
      <c r="AZ53" s="76">
        <v>1.2</v>
      </c>
      <c r="BA53" s="76">
        <v>151.089</v>
      </c>
      <c r="BB53" s="76">
        <v>10.79</v>
      </c>
      <c r="BC53" s="76">
        <v>19.100000000000001</v>
      </c>
      <c r="BD53" s="76">
        <v>24.6</v>
      </c>
      <c r="BE53" s="76"/>
      <c r="BF53" s="76">
        <v>2.77</v>
      </c>
      <c r="BG53" s="76">
        <v>78.86</v>
      </c>
      <c r="BH53" s="76">
        <v>0.92600000000000005</v>
      </c>
      <c r="BI53" s="76">
        <v>338289856</v>
      </c>
      <c r="BJ53" s="76"/>
      <c r="BK53" s="76"/>
      <c r="BL53" s="76"/>
      <c r="BM53" s="76"/>
      <c r="BN53" s="76"/>
      <c r="BO53" s="76"/>
      <c r="BP53" s="76"/>
      <c r="BQ53" s="76"/>
    </row>
    <row r="54" spans="1:69" x14ac:dyDescent="0.25">
      <c r="A54" s="25">
        <v>43900</v>
      </c>
      <c r="B54" s="25"/>
      <c r="C54" s="76">
        <v>782</v>
      </c>
      <c r="D54" s="76">
        <v>188</v>
      </c>
      <c r="E54" s="76">
        <v>101.143</v>
      </c>
      <c r="F54" s="76">
        <v>28</v>
      </c>
      <c r="G54" s="76">
        <v>6</v>
      </c>
      <c r="H54" s="76">
        <v>3</v>
      </c>
      <c r="I54" s="76">
        <v>2.3119999999999998</v>
      </c>
      <c r="J54" s="76">
        <v>0.55600000000000005</v>
      </c>
      <c r="K54" s="76">
        <v>0.29899999999999999</v>
      </c>
      <c r="L54" s="76">
        <v>8.3000000000000004E-2</v>
      </c>
      <c r="M54" s="76">
        <v>1.7999999999999999E-2</v>
      </c>
      <c r="N54" s="76">
        <v>8.9999999999999993E-3</v>
      </c>
      <c r="O54" s="76">
        <v>3.37</v>
      </c>
      <c r="P54" s="76"/>
      <c r="Q54" s="76"/>
      <c r="R54" s="76"/>
      <c r="S54" s="76"/>
      <c r="T54" s="76"/>
      <c r="U54" s="76"/>
      <c r="V54" s="76"/>
      <c r="W54" s="76"/>
      <c r="X54" s="76">
        <v>14382</v>
      </c>
      <c r="Y54" s="76">
        <v>3480</v>
      </c>
      <c r="Z54" s="76">
        <v>4.2999999999999997E-2</v>
      </c>
      <c r="AA54" s="76">
        <v>0.01</v>
      </c>
      <c r="AB54" s="76">
        <v>1843</v>
      </c>
      <c r="AC54" s="76">
        <v>5.0000000000000001E-3</v>
      </c>
      <c r="AD54" s="76">
        <v>0.113</v>
      </c>
      <c r="AE54" s="76">
        <v>8.8000000000000007</v>
      </c>
      <c r="AF54" s="76" t="s">
        <v>1016</v>
      </c>
      <c r="AG54" s="76"/>
      <c r="AH54" s="76"/>
      <c r="AI54" s="76"/>
      <c r="AJ54" s="76"/>
      <c r="AK54" s="76"/>
      <c r="AL54" s="76"/>
      <c r="AM54" s="76"/>
      <c r="AN54" s="76"/>
      <c r="AO54" s="76"/>
      <c r="AP54" s="76"/>
      <c r="AQ54" s="76"/>
      <c r="AR54" s="76"/>
      <c r="AS54" s="76"/>
      <c r="AT54" s="76">
        <v>20.37</v>
      </c>
      <c r="AU54" s="76">
        <v>35.607999999999997</v>
      </c>
      <c r="AV54" s="76">
        <v>38.299999999999997</v>
      </c>
      <c r="AW54" s="76">
        <v>15.413</v>
      </c>
      <c r="AX54" s="76">
        <v>9.7319999999999993</v>
      </c>
      <c r="AY54" s="76">
        <v>54225.446000000004</v>
      </c>
      <c r="AZ54" s="76">
        <v>1.2</v>
      </c>
      <c r="BA54" s="76">
        <v>151.089</v>
      </c>
      <c r="BB54" s="76">
        <v>10.79</v>
      </c>
      <c r="BC54" s="76">
        <v>19.100000000000001</v>
      </c>
      <c r="BD54" s="76">
        <v>24.6</v>
      </c>
      <c r="BE54" s="76"/>
      <c r="BF54" s="76">
        <v>2.77</v>
      </c>
      <c r="BG54" s="76">
        <v>78.86</v>
      </c>
      <c r="BH54" s="76">
        <v>0.92600000000000005</v>
      </c>
      <c r="BI54" s="76">
        <v>338289856</v>
      </c>
      <c r="BJ54" s="76"/>
      <c r="BK54" s="76"/>
      <c r="BL54" s="76"/>
      <c r="BM54" s="76"/>
      <c r="BN54" s="76"/>
      <c r="BO54" s="76"/>
      <c r="BP54" s="76"/>
      <c r="BQ54" s="76"/>
    </row>
    <row r="55" spans="1:69" x14ac:dyDescent="0.25">
      <c r="A55" s="25">
        <v>43901</v>
      </c>
      <c r="B55" s="25"/>
      <c r="C55" s="76">
        <v>1147</v>
      </c>
      <c r="D55" s="76">
        <v>365</v>
      </c>
      <c r="E55" s="76">
        <v>148.571</v>
      </c>
      <c r="F55" s="76">
        <v>33</v>
      </c>
      <c r="G55" s="76">
        <v>5</v>
      </c>
      <c r="H55" s="76">
        <v>3.1429999999999998</v>
      </c>
      <c r="I55" s="76">
        <v>3.391</v>
      </c>
      <c r="J55" s="76">
        <v>1.079</v>
      </c>
      <c r="K55" s="76">
        <v>0.439</v>
      </c>
      <c r="L55" s="76">
        <v>9.8000000000000004E-2</v>
      </c>
      <c r="M55" s="76">
        <v>1.4999999999999999E-2</v>
      </c>
      <c r="N55" s="76">
        <v>8.9999999999999993E-3</v>
      </c>
      <c r="O55" s="76">
        <v>3.42</v>
      </c>
      <c r="P55" s="76"/>
      <c r="Q55" s="76"/>
      <c r="R55" s="76"/>
      <c r="S55" s="76"/>
      <c r="T55" s="76"/>
      <c r="U55" s="76"/>
      <c r="V55" s="76"/>
      <c r="W55" s="76"/>
      <c r="X55" s="76">
        <v>19214</v>
      </c>
      <c r="Y55" s="76">
        <v>4832</v>
      </c>
      <c r="Z55" s="76">
        <v>5.7000000000000002E-2</v>
      </c>
      <c r="AA55" s="76">
        <v>1.4E-2</v>
      </c>
      <c r="AB55" s="76">
        <v>2406</v>
      </c>
      <c r="AC55" s="76">
        <v>7.0000000000000001E-3</v>
      </c>
      <c r="AD55" s="76">
        <v>0.111</v>
      </c>
      <c r="AE55" s="76">
        <v>9</v>
      </c>
      <c r="AF55" s="76" t="s">
        <v>1016</v>
      </c>
      <c r="AG55" s="76"/>
      <c r="AH55" s="76"/>
      <c r="AI55" s="76"/>
      <c r="AJ55" s="76"/>
      <c r="AK55" s="76"/>
      <c r="AL55" s="76"/>
      <c r="AM55" s="76"/>
      <c r="AN55" s="76"/>
      <c r="AO55" s="76"/>
      <c r="AP55" s="76"/>
      <c r="AQ55" s="76"/>
      <c r="AR55" s="76"/>
      <c r="AS55" s="76"/>
      <c r="AT55" s="76">
        <v>21.76</v>
      </c>
      <c r="AU55" s="76">
        <v>35.607999999999997</v>
      </c>
      <c r="AV55" s="76">
        <v>38.299999999999997</v>
      </c>
      <c r="AW55" s="76">
        <v>15.413</v>
      </c>
      <c r="AX55" s="76">
        <v>9.7319999999999993</v>
      </c>
      <c r="AY55" s="76">
        <v>54225.446000000004</v>
      </c>
      <c r="AZ55" s="76">
        <v>1.2</v>
      </c>
      <c r="BA55" s="76">
        <v>151.089</v>
      </c>
      <c r="BB55" s="76">
        <v>10.79</v>
      </c>
      <c r="BC55" s="76">
        <v>19.100000000000001</v>
      </c>
      <c r="BD55" s="76">
        <v>24.6</v>
      </c>
      <c r="BE55" s="76"/>
      <c r="BF55" s="76">
        <v>2.77</v>
      </c>
      <c r="BG55" s="76">
        <v>78.86</v>
      </c>
      <c r="BH55" s="76">
        <v>0.92600000000000005</v>
      </c>
      <c r="BI55" s="76">
        <v>338289856</v>
      </c>
      <c r="BJ55" s="76"/>
      <c r="BK55" s="76"/>
      <c r="BL55" s="76"/>
      <c r="BM55" s="76"/>
      <c r="BN55" s="76"/>
      <c r="BO55" s="76"/>
      <c r="BP55" s="76"/>
      <c r="BQ55" s="76"/>
    </row>
    <row r="56" spans="1:69" x14ac:dyDescent="0.25">
      <c r="A56" s="25">
        <v>43902</v>
      </c>
      <c r="B56" s="25"/>
      <c r="C56" s="76">
        <v>1586</v>
      </c>
      <c r="D56" s="76">
        <v>439</v>
      </c>
      <c r="E56" s="76">
        <v>200.286</v>
      </c>
      <c r="F56" s="76">
        <v>43</v>
      </c>
      <c r="G56" s="76">
        <v>10</v>
      </c>
      <c r="H56" s="76">
        <v>4.4290000000000003</v>
      </c>
      <c r="I56" s="76">
        <v>4.6879999999999997</v>
      </c>
      <c r="J56" s="76">
        <v>1.298</v>
      </c>
      <c r="K56" s="76">
        <v>0.59199999999999997</v>
      </c>
      <c r="L56" s="76">
        <v>0.127</v>
      </c>
      <c r="M56" s="76">
        <v>0.03</v>
      </c>
      <c r="N56" s="76">
        <v>1.2999999999999999E-2</v>
      </c>
      <c r="O56" s="76">
        <v>3.4</v>
      </c>
      <c r="P56" s="76"/>
      <c r="Q56" s="76"/>
      <c r="R56" s="76"/>
      <c r="S56" s="76"/>
      <c r="T56" s="76"/>
      <c r="U56" s="76"/>
      <c r="V56" s="76"/>
      <c r="W56" s="76"/>
      <c r="X56" s="76">
        <v>28105</v>
      </c>
      <c r="Y56" s="76">
        <v>8891</v>
      </c>
      <c r="Z56" s="76">
        <v>8.3000000000000004E-2</v>
      </c>
      <c r="AA56" s="76">
        <v>2.5999999999999999E-2</v>
      </c>
      <c r="AB56" s="76">
        <v>3505</v>
      </c>
      <c r="AC56" s="76">
        <v>0.01</v>
      </c>
      <c r="AD56" s="76">
        <v>0.104</v>
      </c>
      <c r="AE56" s="76">
        <v>9.6</v>
      </c>
      <c r="AF56" s="76" t="s">
        <v>1016</v>
      </c>
      <c r="AG56" s="76"/>
      <c r="AH56" s="76"/>
      <c r="AI56" s="76"/>
      <c r="AJ56" s="76"/>
      <c r="AK56" s="76"/>
      <c r="AL56" s="76"/>
      <c r="AM56" s="76"/>
      <c r="AN56" s="76"/>
      <c r="AO56" s="76"/>
      <c r="AP56" s="76"/>
      <c r="AQ56" s="76"/>
      <c r="AR56" s="76"/>
      <c r="AS56" s="76"/>
      <c r="AT56" s="76">
        <v>30.09</v>
      </c>
      <c r="AU56" s="76">
        <v>35.607999999999997</v>
      </c>
      <c r="AV56" s="76">
        <v>38.299999999999997</v>
      </c>
      <c r="AW56" s="76">
        <v>15.413</v>
      </c>
      <c r="AX56" s="76">
        <v>9.7319999999999993</v>
      </c>
      <c r="AY56" s="76">
        <v>54225.446000000004</v>
      </c>
      <c r="AZ56" s="76">
        <v>1.2</v>
      </c>
      <c r="BA56" s="76">
        <v>151.089</v>
      </c>
      <c r="BB56" s="76">
        <v>10.79</v>
      </c>
      <c r="BC56" s="76">
        <v>19.100000000000001</v>
      </c>
      <c r="BD56" s="76">
        <v>24.6</v>
      </c>
      <c r="BE56" s="76"/>
      <c r="BF56" s="76">
        <v>2.77</v>
      </c>
      <c r="BG56" s="76">
        <v>78.86</v>
      </c>
      <c r="BH56" s="76">
        <v>0.92600000000000005</v>
      </c>
      <c r="BI56" s="76">
        <v>338289856</v>
      </c>
      <c r="BJ56" s="76"/>
      <c r="BK56" s="76"/>
      <c r="BL56" s="76"/>
      <c r="BM56" s="76"/>
      <c r="BN56" s="76"/>
      <c r="BO56" s="76"/>
      <c r="BP56" s="76"/>
      <c r="BQ56" s="76"/>
    </row>
    <row r="57" spans="1:69" x14ac:dyDescent="0.25">
      <c r="A57" s="25">
        <v>43903</v>
      </c>
      <c r="B57" s="25"/>
      <c r="C57" s="76">
        <v>2219</v>
      </c>
      <c r="D57" s="76">
        <v>633</v>
      </c>
      <c r="E57" s="76">
        <v>283.14299999999997</v>
      </c>
      <c r="F57" s="76">
        <v>51</v>
      </c>
      <c r="G57" s="76">
        <v>8</v>
      </c>
      <c r="H57" s="76">
        <v>5.2859999999999996</v>
      </c>
      <c r="I57" s="76">
        <v>6.5590000000000002</v>
      </c>
      <c r="J57" s="76">
        <v>1.871</v>
      </c>
      <c r="K57" s="76">
        <v>0.83699999999999997</v>
      </c>
      <c r="L57" s="76">
        <v>0.151</v>
      </c>
      <c r="M57" s="76">
        <v>2.4E-2</v>
      </c>
      <c r="N57" s="76">
        <v>1.6E-2</v>
      </c>
      <c r="O57" s="76">
        <v>3.42</v>
      </c>
      <c r="P57" s="76"/>
      <c r="Q57" s="76"/>
      <c r="R57" s="76"/>
      <c r="S57" s="76"/>
      <c r="T57" s="76"/>
      <c r="U57" s="76"/>
      <c r="V57" s="76"/>
      <c r="W57" s="76"/>
      <c r="X57" s="76">
        <v>39833</v>
      </c>
      <c r="Y57" s="76">
        <v>11728</v>
      </c>
      <c r="Z57" s="76">
        <v>0.11799999999999999</v>
      </c>
      <c r="AA57" s="76">
        <v>3.5000000000000003E-2</v>
      </c>
      <c r="AB57" s="76">
        <v>4963</v>
      </c>
      <c r="AC57" s="76">
        <v>1.4999999999999999E-2</v>
      </c>
      <c r="AD57" s="76">
        <v>9.9000000000000005E-2</v>
      </c>
      <c r="AE57" s="76">
        <v>10.1</v>
      </c>
      <c r="AF57" s="76" t="s">
        <v>1016</v>
      </c>
      <c r="AG57" s="76"/>
      <c r="AH57" s="76"/>
      <c r="AI57" s="76"/>
      <c r="AJ57" s="76"/>
      <c r="AK57" s="76"/>
      <c r="AL57" s="76"/>
      <c r="AM57" s="76"/>
      <c r="AN57" s="76"/>
      <c r="AO57" s="76"/>
      <c r="AP57" s="76"/>
      <c r="AQ57" s="76"/>
      <c r="AR57" s="76"/>
      <c r="AS57" s="76"/>
      <c r="AT57" s="76">
        <v>30.09</v>
      </c>
      <c r="AU57" s="76">
        <v>35.607999999999997</v>
      </c>
      <c r="AV57" s="76">
        <v>38.299999999999997</v>
      </c>
      <c r="AW57" s="76">
        <v>15.413</v>
      </c>
      <c r="AX57" s="76">
        <v>9.7319999999999993</v>
      </c>
      <c r="AY57" s="76">
        <v>54225.446000000004</v>
      </c>
      <c r="AZ57" s="76">
        <v>1.2</v>
      </c>
      <c r="BA57" s="76">
        <v>151.089</v>
      </c>
      <c r="BB57" s="76">
        <v>10.79</v>
      </c>
      <c r="BC57" s="76">
        <v>19.100000000000001</v>
      </c>
      <c r="BD57" s="76">
        <v>24.6</v>
      </c>
      <c r="BE57" s="76"/>
      <c r="BF57" s="76">
        <v>2.77</v>
      </c>
      <c r="BG57" s="76">
        <v>78.86</v>
      </c>
      <c r="BH57" s="76">
        <v>0.92600000000000005</v>
      </c>
      <c r="BI57" s="76">
        <v>338289856</v>
      </c>
      <c r="BJ57" s="76"/>
      <c r="BK57" s="76"/>
      <c r="BL57" s="76"/>
      <c r="BM57" s="76"/>
      <c r="BN57" s="76"/>
      <c r="BO57" s="76"/>
      <c r="BP57" s="76"/>
      <c r="BQ57" s="76"/>
    </row>
    <row r="58" spans="1:69" x14ac:dyDescent="0.25">
      <c r="A58" s="25">
        <v>43904</v>
      </c>
      <c r="B58" s="25"/>
      <c r="C58" s="76">
        <v>2978</v>
      </c>
      <c r="D58" s="76">
        <v>759</v>
      </c>
      <c r="E58" s="76">
        <v>367.85700000000003</v>
      </c>
      <c r="F58" s="76">
        <v>58</v>
      </c>
      <c r="G58" s="76">
        <v>7</v>
      </c>
      <c r="H58" s="76">
        <v>5.8570000000000002</v>
      </c>
      <c r="I58" s="76">
        <v>8.8030000000000008</v>
      </c>
      <c r="J58" s="76">
        <v>2.2440000000000002</v>
      </c>
      <c r="K58" s="76">
        <v>1.087</v>
      </c>
      <c r="L58" s="76">
        <v>0.17100000000000001</v>
      </c>
      <c r="M58" s="76">
        <v>2.1000000000000001E-2</v>
      </c>
      <c r="N58" s="76">
        <v>1.7000000000000001E-2</v>
      </c>
      <c r="O58" s="76">
        <v>3.38</v>
      </c>
      <c r="P58" s="76"/>
      <c r="Q58" s="76"/>
      <c r="R58" s="76"/>
      <c r="S58" s="76"/>
      <c r="T58" s="76"/>
      <c r="U58" s="76"/>
      <c r="V58" s="76"/>
      <c r="W58" s="76"/>
      <c r="X58" s="76">
        <v>52880</v>
      </c>
      <c r="Y58" s="76">
        <v>13047</v>
      </c>
      <c r="Z58" s="76">
        <v>0.157</v>
      </c>
      <c r="AA58" s="76">
        <v>3.9E-2</v>
      </c>
      <c r="AB58" s="76">
        <v>6573</v>
      </c>
      <c r="AC58" s="76">
        <v>0.02</v>
      </c>
      <c r="AD58" s="76">
        <v>9.8000000000000004E-2</v>
      </c>
      <c r="AE58" s="76">
        <v>10.199999999999999</v>
      </c>
      <c r="AF58" s="76" t="s">
        <v>1016</v>
      </c>
      <c r="AG58" s="76"/>
      <c r="AH58" s="76"/>
      <c r="AI58" s="76"/>
      <c r="AJ58" s="76"/>
      <c r="AK58" s="76"/>
      <c r="AL58" s="76"/>
      <c r="AM58" s="76"/>
      <c r="AN58" s="76"/>
      <c r="AO58" s="76"/>
      <c r="AP58" s="76"/>
      <c r="AQ58" s="76"/>
      <c r="AR58" s="76"/>
      <c r="AS58" s="76"/>
      <c r="AT58" s="76">
        <v>35.65</v>
      </c>
      <c r="AU58" s="76">
        <v>35.607999999999997</v>
      </c>
      <c r="AV58" s="76">
        <v>38.299999999999997</v>
      </c>
      <c r="AW58" s="76">
        <v>15.413</v>
      </c>
      <c r="AX58" s="76">
        <v>9.7319999999999993</v>
      </c>
      <c r="AY58" s="76">
        <v>54225.446000000004</v>
      </c>
      <c r="AZ58" s="76">
        <v>1.2</v>
      </c>
      <c r="BA58" s="76">
        <v>151.089</v>
      </c>
      <c r="BB58" s="76">
        <v>10.79</v>
      </c>
      <c r="BC58" s="76">
        <v>19.100000000000001</v>
      </c>
      <c r="BD58" s="76">
        <v>24.6</v>
      </c>
      <c r="BE58" s="76"/>
      <c r="BF58" s="76">
        <v>2.77</v>
      </c>
      <c r="BG58" s="76">
        <v>78.86</v>
      </c>
      <c r="BH58" s="76">
        <v>0.92600000000000005</v>
      </c>
      <c r="BI58" s="76">
        <v>338289856</v>
      </c>
      <c r="BJ58" s="76"/>
      <c r="BK58" s="76"/>
      <c r="BL58" s="76"/>
      <c r="BM58" s="76"/>
      <c r="BN58" s="76"/>
      <c r="BO58" s="76"/>
      <c r="BP58" s="76"/>
      <c r="BQ58" s="76"/>
    </row>
    <row r="59" spans="1:69" x14ac:dyDescent="0.25">
      <c r="A59" s="25">
        <v>43905</v>
      </c>
      <c r="B59" s="25"/>
      <c r="C59" s="76">
        <v>3212</v>
      </c>
      <c r="D59" s="76">
        <v>234</v>
      </c>
      <c r="E59" s="76">
        <v>384.714</v>
      </c>
      <c r="F59" s="76">
        <v>70</v>
      </c>
      <c r="G59" s="76">
        <v>12</v>
      </c>
      <c r="H59" s="76">
        <v>7</v>
      </c>
      <c r="I59" s="76">
        <v>9.4949999999999992</v>
      </c>
      <c r="J59" s="76">
        <v>0.69199999999999995</v>
      </c>
      <c r="K59" s="76">
        <v>1.137</v>
      </c>
      <c r="L59" s="76">
        <v>0.20699999999999999</v>
      </c>
      <c r="M59" s="76">
        <v>3.5000000000000003E-2</v>
      </c>
      <c r="N59" s="76">
        <v>2.1000000000000001E-2</v>
      </c>
      <c r="O59" s="76">
        <v>3.42</v>
      </c>
      <c r="P59" s="76"/>
      <c r="Q59" s="76"/>
      <c r="R59" s="76"/>
      <c r="S59" s="76"/>
      <c r="T59" s="76"/>
      <c r="U59" s="76"/>
      <c r="V59" s="76"/>
      <c r="W59" s="76"/>
      <c r="X59" s="76">
        <v>67322</v>
      </c>
      <c r="Y59" s="76">
        <v>14442</v>
      </c>
      <c r="Z59" s="76">
        <v>0.2</v>
      </c>
      <c r="AA59" s="76">
        <v>4.2999999999999997E-2</v>
      </c>
      <c r="AB59" s="76">
        <v>8402</v>
      </c>
      <c r="AC59" s="76">
        <v>2.5000000000000001E-2</v>
      </c>
      <c r="AD59" s="76">
        <v>9.6000000000000002E-2</v>
      </c>
      <c r="AE59" s="76">
        <v>10.4</v>
      </c>
      <c r="AF59" s="76" t="s">
        <v>1016</v>
      </c>
      <c r="AG59" s="76"/>
      <c r="AH59" s="76"/>
      <c r="AI59" s="76"/>
      <c r="AJ59" s="76"/>
      <c r="AK59" s="76"/>
      <c r="AL59" s="76"/>
      <c r="AM59" s="76"/>
      <c r="AN59" s="76"/>
      <c r="AO59" s="76"/>
      <c r="AP59" s="76"/>
      <c r="AQ59" s="76"/>
      <c r="AR59" s="76"/>
      <c r="AS59" s="76"/>
      <c r="AT59" s="76">
        <v>41.2</v>
      </c>
      <c r="AU59" s="76">
        <v>35.607999999999997</v>
      </c>
      <c r="AV59" s="76">
        <v>38.299999999999997</v>
      </c>
      <c r="AW59" s="76">
        <v>15.413</v>
      </c>
      <c r="AX59" s="76">
        <v>9.7319999999999993</v>
      </c>
      <c r="AY59" s="76">
        <v>54225.446000000004</v>
      </c>
      <c r="AZ59" s="76">
        <v>1.2</v>
      </c>
      <c r="BA59" s="76">
        <v>151.089</v>
      </c>
      <c r="BB59" s="76">
        <v>10.79</v>
      </c>
      <c r="BC59" s="76">
        <v>19.100000000000001</v>
      </c>
      <c r="BD59" s="76">
        <v>24.6</v>
      </c>
      <c r="BE59" s="76"/>
      <c r="BF59" s="76">
        <v>2.77</v>
      </c>
      <c r="BG59" s="76">
        <v>78.86</v>
      </c>
      <c r="BH59" s="76">
        <v>0.92600000000000005</v>
      </c>
      <c r="BI59" s="76">
        <v>338289856</v>
      </c>
      <c r="BJ59" s="76">
        <v>-13033.4</v>
      </c>
      <c r="BK59" s="76">
        <v>-1.96</v>
      </c>
      <c r="BL59" s="76">
        <v>0.47</v>
      </c>
      <c r="BM59" s="76">
        <v>-38.675050124389003</v>
      </c>
      <c r="BN59" s="76"/>
      <c r="BO59" s="76"/>
      <c r="BP59" s="76"/>
      <c r="BQ59" s="76"/>
    </row>
    <row r="60" spans="1:69" x14ac:dyDescent="0.25">
      <c r="A60" s="25">
        <v>43906</v>
      </c>
      <c r="B60" s="25"/>
      <c r="C60" s="76">
        <v>4679</v>
      </c>
      <c r="D60" s="76">
        <v>1467</v>
      </c>
      <c r="E60" s="76">
        <v>583.57100000000003</v>
      </c>
      <c r="F60" s="76">
        <v>97</v>
      </c>
      <c r="G60" s="76">
        <v>27</v>
      </c>
      <c r="H60" s="76">
        <v>10.714</v>
      </c>
      <c r="I60" s="76">
        <v>13.831</v>
      </c>
      <c r="J60" s="76">
        <v>4.3369999999999997</v>
      </c>
      <c r="K60" s="76">
        <v>1.7250000000000001</v>
      </c>
      <c r="L60" s="76">
        <v>0.28699999999999998</v>
      </c>
      <c r="M60" s="76">
        <v>0.08</v>
      </c>
      <c r="N60" s="76">
        <v>3.2000000000000001E-2</v>
      </c>
      <c r="O60" s="76">
        <v>3.59</v>
      </c>
      <c r="P60" s="76"/>
      <c r="Q60" s="76"/>
      <c r="R60" s="76"/>
      <c r="S60" s="76"/>
      <c r="T60" s="76"/>
      <c r="U60" s="76"/>
      <c r="V60" s="76"/>
      <c r="W60" s="76"/>
      <c r="X60" s="76">
        <v>94650</v>
      </c>
      <c r="Y60" s="76">
        <v>27328</v>
      </c>
      <c r="Z60" s="76">
        <v>0.28100000000000003</v>
      </c>
      <c r="AA60" s="76">
        <v>8.1000000000000003E-2</v>
      </c>
      <c r="AB60" s="76">
        <v>11964</v>
      </c>
      <c r="AC60" s="76">
        <v>3.5999999999999997E-2</v>
      </c>
      <c r="AD60" s="76">
        <v>9.7000000000000003E-2</v>
      </c>
      <c r="AE60" s="76">
        <v>10.3</v>
      </c>
      <c r="AF60" s="76" t="s">
        <v>1016</v>
      </c>
      <c r="AG60" s="76"/>
      <c r="AH60" s="76"/>
      <c r="AI60" s="76"/>
      <c r="AJ60" s="76"/>
      <c r="AK60" s="76"/>
      <c r="AL60" s="76"/>
      <c r="AM60" s="76"/>
      <c r="AN60" s="76"/>
      <c r="AO60" s="76"/>
      <c r="AP60" s="76"/>
      <c r="AQ60" s="76"/>
      <c r="AR60" s="76"/>
      <c r="AS60" s="76"/>
      <c r="AT60" s="76">
        <v>52.31</v>
      </c>
      <c r="AU60" s="76">
        <v>35.607999999999997</v>
      </c>
      <c r="AV60" s="76">
        <v>38.299999999999997</v>
      </c>
      <c r="AW60" s="76">
        <v>15.413</v>
      </c>
      <c r="AX60" s="76">
        <v>9.7319999999999993</v>
      </c>
      <c r="AY60" s="76">
        <v>54225.446000000004</v>
      </c>
      <c r="AZ60" s="76">
        <v>1.2</v>
      </c>
      <c r="BA60" s="76">
        <v>151.089</v>
      </c>
      <c r="BB60" s="76">
        <v>10.79</v>
      </c>
      <c r="BC60" s="76">
        <v>19.100000000000001</v>
      </c>
      <c r="BD60" s="76">
        <v>24.6</v>
      </c>
      <c r="BE60" s="76"/>
      <c r="BF60" s="76">
        <v>2.77</v>
      </c>
      <c r="BG60" s="76">
        <v>78.86</v>
      </c>
      <c r="BH60" s="76">
        <v>0.92600000000000005</v>
      </c>
      <c r="BI60" s="76">
        <v>338289856</v>
      </c>
      <c r="BJ60" s="76"/>
      <c r="BK60" s="76"/>
      <c r="BL60" s="76"/>
      <c r="BM60" s="76"/>
      <c r="BN60" s="76"/>
      <c r="BO60" s="76"/>
      <c r="BP60" s="76"/>
      <c r="BQ60" s="76"/>
    </row>
    <row r="61" spans="1:69" x14ac:dyDescent="0.25">
      <c r="A61" s="25">
        <v>43907</v>
      </c>
      <c r="B61" s="25"/>
      <c r="C61" s="76">
        <v>6512</v>
      </c>
      <c r="D61" s="76">
        <v>1833</v>
      </c>
      <c r="E61" s="76">
        <v>818.57100000000003</v>
      </c>
      <c r="F61" s="76">
        <v>134</v>
      </c>
      <c r="G61" s="76">
        <v>37</v>
      </c>
      <c r="H61" s="76">
        <v>15.143000000000001</v>
      </c>
      <c r="I61" s="76">
        <v>19.25</v>
      </c>
      <c r="J61" s="76">
        <v>5.4180000000000001</v>
      </c>
      <c r="K61" s="76">
        <v>2.42</v>
      </c>
      <c r="L61" s="76">
        <v>0.39600000000000002</v>
      </c>
      <c r="M61" s="76">
        <v>0.109</v>
      </c>
      <c r="N61" s="76">
        <v>4.4999999999999998E-2</v>
      </c>
      <c r="O61" s="76">
        <v>3.63</v>
      </c>
      <c r="P61" s="76"/>
      <c r="Q61" s="76"/>
      <c r="R61" s="76"/>
      <c r="S61" s="76"/>
      <c r="T61" s="76"/>
      <c r="U61" s="76"/>
      <c r="V61" s="76"/>
      <c r="W61" s="76"/>
      <c r="X61" s="76">
        <v>134499</v>
      </c>
      <c r="Y61" s="76">
        <v>39849</v>
      </c>
      <c r="Z61" s="76">
        <v>0.39900000000000002</v>
      </c>
      <c r="AA61" s="76">
        <v>0.11799999999999999</v>
      </c>
      <c r="AB61" s="76">
        <v>17160</v>
      </c>
      <c r="AC61" s="76">
        <v>5.0999999999999997E-2</v>
      </c>
      <c r="AD61" s="76">
        <v>0.104</v>
      </c>
      <c r="AE61" s="76">
        <v>9.6</v>
      </c>
      <c r="AF61" s="76" t="s">
        <v>1016</v>
      </c>
      <c r="AG61" s="76"/>
      <c r="AH61" s="76"/>
      <c r="AI61" s="76"/>
      <c r="AJ61" s="76"/>
      <c r="AK61" s="76"/>
      <c r="AL61" s="76"/>
      <c r="AM61" s="76"/>
      <c r="AN61" s="76"/>
      <c r="AO61" s="76"/>
      <c r="AP61" s="76"/>
      <c r="AQ61" s="76"/>
      <c r="AR61" s="76"/>
      <c r="AS61" s="76"/>
      <c r="AT61" s="76">
        <v>55.09</v>
      </c>
      <c r="AU61" s="76">
        <v>35.607999999999997</v>
      </c>
      <c r="AV61" s="76">
        <v>38.299999999999997</v>
      </c>
      <c r="AW61" s="76">
        <v>15.413</v>
      </c>
      <c r="AX61" s="76">
        <v>9.7319999999999993</v>
      </c>
      <c r="AY61" s="76">
        <v>54225.446000000004</v>
      </c>
      <c r="AZ61" s="76">
        <v>1.2</v>
      </c>
      <c r="BA61" s="76">
        <v>151.089</v>
      </c>
      <c r="BB61" s="76">
        <v>10.79</v>
      </c>
      <c r="BC61" s="76">
        <v>19.100000000000001</v>
      </c>
      <c r="BD61" s="76">
        <v>24.6</v>
      </c>
      <c r="BE61" s="76"/>
      <c r="BF61" s="76">
        <v>2.77</v>
      </c>
      <c r="BG61" s="76">
        <v>78.86</v>
      </c>
      <c r="BH61" s="76">
        <v>0.92600000000000005</v>
      </c>
      <c r="BI61" s="76">
        <v>338289856</v>
      </c>
      <c r="BJ61" s="76"/>
      <c r="BK61" s="76"/>
      <c r="BL61" s="76"/>
      <c r="BM61" s="76"/>
      <c r="BN61" s="76"/>
      <c r="BO61" s="76"/>
      <c r="BP61" s="76"/>
      <c r="BQ61" s="76"/>
    </row>
    <row r="62" spans="1:69" x14ac:dyDescent="0.25">
      <c r="A62" s="25">
        <v>43908</v>
      </c>
      <c r="B62" s="25"/>
      <c r="C62" s="76">
        <v>9169</v>
      </c>
      <c r="D62" s="76">
        <v>2657</v>
      </c>
      <c r="E62" s="76">
        <v>1146</v>
      </c>
      <c r="F62" s="76">
        <v>194</v>
      </c>
      <c r="G62" s="76">
        <v>60</v>
      </c>
      <c r="H62" s="76">
        <v>23</v>
      </c>
      <c r="I62" s="76">
        <v>27.103999999999999</v>
      </c>
      <c r="J62" s="76">
        <v>7.8540000000000001</v>
      </c>
      <c r="K62" s="76">
        <v>3.3879999999999999</v>
      </c>
      <c r="L62" s="76">
        <v>0.57299999999999995</v>
      </c>
      <c r="M62" s="76">
        <v>0.17699999999999999</v>
      </c>
      <c r="N62" s="76">
        <v>6.8000000000000005E-2</v>
      </c>
      <c r="O62" s="76">
        <v>3.61</v>
      </c>
      <c r="P62" s="76"/>
      <c r="Q62" s="76"/>
      <c r="R62" s="76"/>
      <c r="S62" s="76"/>
      <c r="T62" s="76"/>
      <c r="U62" s="76"/>
      <c r="V62" s="76"/>
      <c r="W62" s="76"/>
      <c r="X62" s="76">
        <v>184895</v>
      </c>
      <c r="Y62" s="76">
        <v>50396</v>
      </c>
      <c r="Z62" s="76">
        <v>0.54900000000000004</v>
      </c>
      <c r="AA62" s="76">
        <v>0.15</v>
      </c>
      <c r="AB62" s="76">
        <v>23669</v>
      </c>
      <c r="AC62" s="76">
        <v>7.0000000000000007E-2</v>
      </c>
      <c r="AD62" s="76">
        <v>0.111</v>
      </c>
      <c r="AE62" s="76">
        <v>9</v>
      </c>
      <c r="AF62" s="76" t="s">
        <v>1016</v>
      </c>
      <c r="AG62" s="76"/>
      <c r="AH62" s="76"/>
      <c r="AI62" s="76"/>
      <c r="AJ62" s="76"/>
      <c r="AK62" s="76"/>
      <c r="AL62" s="76"/>
      <c r="AM62" s="76"/>
      <c r="AN62" s="76"/>
      <c r="AO62" s="76"/>
      <c r="AP62" s="76"/>
      <c r="AQ62" s="76"/>
      <c r="AR62" s="76"/>
      <c r="AS62" s="76"/>
      <c r="AT62" s="76">
        <v>55.09</v>
      </c>
      <c r="AU62" s="76">
        <v>35.607999999999997</v>
      </c>
      <c r="AV62" s="76">
        <v>38.299999999999997</v>
      </c>
      <c r="AW62" s="76">
        <v>15.413</v>
      </c>
      <c r="AX62" s="76">
        <v>9.7319999999999993</v>
      </c>
      <c r="AY62" s="76">
        <v>54225.446000000004</v>
      </c>
      <c r="AZ62" s="76">
        <v>1.2</v>
      </c>
      <c r="BA62" s="76">
        <v>151.089</v>
      </c>
      <c r="BB62" s="76">
        <v>10.79</v>
      </c>
      <c r="BC62" s="76">
        <v>19.100000000000001</v>
      </c>
      <c r="BD62" s="76">
        <v>24.6</v>
      </c>
      <c r="BE62" s="76"/>
      <c r="BF62" s="76">
        <v>2.77</v>
      </c>
      <c r="BG62" s="76">
        <v>78.86</v>
      </c>
      <c r="BH62" s="76">
        <v>0.92600000000000005</v>
      </c>
      <c r="BI62" s="76">
        <v>338289856</v>
      </c>
      <c r="BJ62" s="76"/>
      <c r="BK62" s="76"/>
      <c r="BL62" s="76"/>
      <c r="BM62" s="76"/>
      <c r="BN62" s="76"/>
      <c r="BO62" s="76"/>
      <c r="BP62" s="76"/>
      <c r="BQ62" s="76"/>
    </row>
    <row r="63" spans="1:69" x14ac:dyDescent="0.25">
      <c r="A63" s="25">
        <v>43909</v>
      </c>
      <c r="B63" s="25"/>
      <c r="C63" s="76">
        <v>13663</v>
      </c>
      <c r="D63" s="76">
        <v>4494</v>
      </c>
      <c r="E63" s="76">
        <v>1725.2860000000001</v>
      </c>
      <c r="F63" s="76">
        <v>266</v>
      </c>
      <c r="G63" s="76">
        <v>72</v>
      </c>
      <c r="H63" s="76">
        <v>31.856999999999999</v>
      </c>
      <c r="I63" s="76">
        <v>40.387999999999998</v>
      </c>
      <c r="J63" s="76">
        <v>13.284000000000001</v>
      </c>
      <c r="K63" s="76">
        <v>5.0999999999999996</v>
      </c>
      <c r="L63" s="76">
        <v>0.78600000000000003</v>
      </c>
      <c r="M63" s="76">
        <v>0.21299999999999999</v>
      </c>
      <c r="N63" s="76">
        <v>9.4E-2</v>
      </c>
      <c r="O63" s="76">
        <v>3.58</v>
      </c>
      <c r="P63" s="76"/>
      <c r="Q63" s="76"/>
      <c r="R63" s="76"/>
      <c r="S63" s="76"/>
      <c r="T63" s="76"/>
      <c r="U63" s="76"/>
      <c r="V63" s="76"/>
      <c r="W63" s="76"/>
      <c r="X63" s="76">
        <v>245562</v>
      </c>
      <c r="Y63" s="76">
        <v>60667</v>
      </c>
      <c r="Z63" s="76">
        <v>0.72899999999999998</v>
      </c>
      <c r="AA63" s="76">
        <v>0.18</v>
      </c>
      <c r="AB63" s="76">
        <v>31065</v>
      </c>
      <c r="AC63" s="76">
        <v>9.1999999999999998E-2</v>
      </c>
      <c r="AD63" s="76">
        <v>0.114</v>
      </c>
      <c r="AE63" s="76">
        <v>8.8000000000000007</v>
      </c>
      <c r="AF63" s="76" t="s">
        <v>1016</v>
      </c>
      <c r="AG63" s="76"/>
      <c r="AH63" s="76"/>
      <c r="AI63" s="76"/>
      <c r="AJ63" s="76"/>
      <c r="AK63" s="76"/>
      <c r="AL63" s="76"/>
      <c r="AM63" s="76"/>
      <c r="AN63" s="76"/>
      <c r="AO63" s="76"/>
      <c r="AP63" s="76"/>
      <c r="AQ63" s="76"/>
      <c r="AR63" s="76"/>
      <c r="AS63" s="76"/>
      <c r="AT63" s="76">
        <v>67.13</v>
      </c>
      <c r="AU63" s="76">
        <v>35.607999999999997</v>
      </c>
      <c r="AV63" s="76">
        <v>38.299999999999997</v>
      </c>
      <c r="AW63" s="76">
        <v>15.413</v>
      </c>
      <c r="AX63" s="76">
        <v>9.7319999999999993</v>
      </c>
      <c r="AY63" s="76">
        <v>54225.446000000004</v>
      </c>
      <c r="AZ63" s="76">
        <v>1.2</v>
      </c>
      <c r="BA63" s="76">
        <v>151.089</v>
      </c>
      <c r="BB63" s="76">
        <v>10.79</v>
      </c>
      <c r="BC63" s="76">
        <v>19.100000000000001</v>
      </c>
      <c r="BD63" s="76">
        <v>24.6</v>
      </c>
      <c r="BE63" s="76"/>
      <c r="BF63" s="76">
        <v>2.77</v>
      </c>
      <c r="BG63" s="76">
        <v>78.86</v>
      </c>
      <c r="BH63" s="76">
        <v>0.92600000000000005</v>
      </c>
      <c r="BI63" s="76">
        <v>338289856</v>
      </c>
      <c r="BJ63" s="76"/>
      <c r="BK63" s="76"/>
      <c r="BL63" s="76"/>
      <c r="BM63" s="76"/>
      <c r="BN63" s="76"/>
      <c r="BO63" s="76"/>
      <c r="BP63" s="76"/>
      <c r="BQ63" s="76"/>
    </row>
    <row r="64" spans="1:69" x14ac:dyDescent="0.25">
      <c r="A64" s="25">
        <v>43910</v>
      </c>
      <c r="B64" s="25"/>
      <c r="C64" s="76">
        <v>20030</v>
      </c>
      <c r="D64" s="76">
        <v>6367</v>
      </c>
      <c r="E64" s="76">
        <v>2544.4290000000001</v>
      </c>
      <c r="F64" s="76">
        <v>372</v>
      </c>
      <c r="G64" s="76">
        <v>106</v>
      </c>
      <c r="H64" s="76">
        <v>45.856999999999999</v>
      </c>
      <c r="I64" s="76">
        <v>59.21</v>
      </c>
      <c r="J64" s="76">
        <v>18.821000000000002</v>
      </c>
      <c r="K64" s="76">
        <v>7.5209999999999999</v>
      </c>
      <c r="L64" s="76">
        <v>1.1000000000000001</v>
      </c>
      <c r="M64" s="76">
        <v>0.313</v>
      </c>
      <c r="N64" s="76">
        <v>0.13600000000000001</v>
      </c>
      <c r="O64" s="76">
        <v>3.48</v>
      </c>
      <c r="P64" s="76"/>
      <c r="Q64" s="76"/>
      <c r="R64" s="76"/>
      <c r="S64" s="76"/>
      <c r="T64" s="76"/>
      <c r="U64" s="76"/>
      <c r="V64" s="76"/>
      <c r="W64" s="76"/>
      <c r="X64" s="76">
        <v>321885</v>
      </c>
      <c r="Y64" s="76">
        <v>76323</v>
      </c>
      <c r="Z64" s="76">
        <v>0.95499999999999996</v>
      </c>
      <c r="AA64" s="76">
        <v>0.22600000000000001</v>
      </c>
      <c r="AB64" s="76">
        <v>40293</v>
      </c>
      <c r="AC64" s="76">
        <v>0.12</v>
      </c>
      <c r="AD64" s="76">
        <v>0.121</v>
      </c>
      <c r="AE64" s="76">
        <v>8.3000000000000007</v>
      </c>
      <c r="AF64" s="76" t="s">
        <v>1016</v>
      </c>
      <c r="AG64" s="76"/>
      <c r="AH64" s="76"/>
      <c r="AI64" s="76"/>
      <c r="AJ64" s="76"/>
      <c r="AK64" s="76"/>
      <c r="AL64" s="76"/>
      <c r="AM64" s="76"/>
      <c r="AN64" s="76"/>
      <c r="AO64" s="76"/>
      <c r="AP64" s="76"/>
      <c r="AQ64" s="76"/>
      <c r="AR64" s="76"/>
      <c r="AS64" s="76"/>
      <c r="AT64" s="76">
        <v>67.13</v>
      </c>
      <c r="AU64" s="76">
        <v>35.607999999999997</v>
      </c>
      <c r="AV64" s="76">
        <v>38.299999999999997</v>
      </c>
      <c r="AW64" s="76">
        <v>15.413</v>
      </c>
      <c r="AX64" s="76">
        <v>9.7319999999999993</v>
      </c>
      <c r="AY64" s="76">
        <v>54225.446000000004</v>
      </c>
      <c r="AZ64" s="76">
        <v>1.2</v>
      </c>
      <c r="BA64" s="76">
        <v>151.089</v>
      </c>
      <c r="BB64" s="76">
        <v>10.79</v>
      </c>
      <c r="BC64" s="76">
        <v>19.100000000000001</v>
      </c>
      <c r="BD64" s="76">
        <v>24.6</v>
      </c>
      <c r="BE64" s="76"/>
      <c r="BF64" s="76">
        <v>2.77</v>
      </c>
      <c r="BG64" s="76">
        <v>78.86</v>
      </c>
      <c r="BH64" s="76">
        <v>0.92600000000000005</v>
      </c>
      <c r="BI64" s="76">
        <v>338289856</v>
      </c>
      <c r="BJ64" s="76"/>
      <c r="BK64" s="76"/>
      <c r="BL64" s="76"/>
      <c r="BM64" s="76"/>
      <c r="BN64" s="76"/>
      <c r="BO64" s="76"/>
      <c r="BP64" s="76"/>
      <c r="BQ64" s="76"/>
    </row>
    <row r="65" spans="1:69" x14ac:dyDescent="0.25">
      <c r="A65" s="25">
        <v>43911</v>
      </c>
      <c r="B65" s="25"/>
      <c r="C65" s="76">
        <v>26025</v>
      </c>
      <c r="D65" s="76">
        <v>5995</v>
      </c>
      <c r="E65" s="76">
        <v>3292.4290000000001</v>
      </c>
      <c r="F65" s="76">
        <v>475</v>
      </c>
      <c r="G65" s="76">
        <v>103</v>
      </c>
      <c r="H65" s="76">
        <v>59.570999999999998</v>
      </c>
      <c r="I65" s="76">
        <v>76.930999999999997</v>
      </c>
      <c r="J65" s="76">
        <v>17.721</v>
      </c>
      <c r="K65" s="76">
        <v>9.7330000000000005</v>
      </c>
      <c r="L65" s="76">
        <v>1.4039999999999999</v>
      </c>
      <c r="M65" s="76">
        <v>0.30399999999999999</v>
      </c>
      <c r="N65" s="76">
        <v>0.17599999999999999</v>
      </c>
      <c r="O65" s="76">
        <v>3.31</v>
      </c>
      <c r="P65" s="76"/>
      <c r="Q65" s="76"/>
      <c r="R65" s="76"/>
      <c r="S65" s="76"/>
      <c r="T65" s="76"/>
      <c r="U65" s="76"/>
      <c r="V65" s="76"/>
      <c r="W65" s="76"/>
      <c r="X65" s="76">
        <v>397690</v>
      </c>
      <c r="Y65" s="76">
        <v>75805</v>
      </c>
      <c r="Z65" s="76">
        <v>1.18</v>
      </c>
      <c r="AA65" s="76">
        <v>0.22500000000000001</v>
      </c>
      <c r="AB65" s="76">
        <v>49259</v>
      </c>
      <c r="AC65" s="76">
        <v>0.14599999999999999</v>
      </c>
      <c r="AD65" s="76">
        <v>0.129</v>
      </c>
      <c r="AE65" s="76">
        <v>7.8</v>
      </c>
      <c r="AF65" s="76" t="s">
        <v>1016</v>
      </c>
      <c r="AG65" s="76"/>
      <c r="AH65" s="76"/>
      <c r="AI65" s="76"/>
      <c r="AJ65" s="76"/>
      <c r="AK65" s="76"/>
      <c r="AL65" s="76"/>
      <c r="AM65" s="76"/>
      <c r="AN65" s="76"/>
      <c r="AO65" s="76"/>
      <c r="AP65" s="76"/>
      <c r="AQ65" s="76"/>
      <c r="AR65" s="76"/>
      <c r="AS65" s="76"/>
      <c r="AT65" s="76">
        <v>72.69</v>
      </c>
      <c r="AU65" s="76">
        <v>35.607999999999997</v>
      </c>
      <c r="AV65" s="76">
        <v>38.299999999999997</v>
      </c>
      <c r="AW65" s="76">
        <v>15.413</v>
      </c>
      <c r="AX65" s="76">
        <v>9.7319999999999993</v>
      </c>
      <c r="AY65" s="76">
        <v>54225.446000000004</v>
      </c>
      <c r="AZ65" s="76">
        <v>1.2</v>
      </c>
      <c r="BA65" s="76">
        <v>151.089</v>
      </c>
      <c r="BB65" s="76">
        <v>10.79</v>
      </c>
      <c r="BC65" s="76">
        <v>19.100000000000001</v>
      </c>
      <c r="BD65" s="76">
        <v>24.6</v>
      </c>
      <c r="BE65" s="76"/>
      <c r="BF65" s="76">
        <v>2.77</v>
      </c>
      <c r="BG65" s="76">
        <v>78.86</v>
      </c>
      <c r="BH65" s="76">
        <v>0.92600000000000005</v>
      </c>
      <c r="BI65" s="76">
        <v>338289856</v>
      </c>
      <c r="BJ65" s="76"/>
      <c r="BK65" s="76"/>
      <c r="BL65" s="76"/>
      <c r="BM65" s="76"/>
      <c r="BN65" s="76"/>
      <c r="BO65" s="76"/>
      <c r="BP65" s="76"/>
      <c r="BQ65" s="76"/>
    </row>
    <row r="66" spans="1:69" x14ac:dyDescent="0.25">
      <c r="A66" s="25">
        <v>43912</v>
      </c>
      <c r="B66" s="25"/>
      <c r="C66" s="76">
        <v>34944</v>
      </c>
      <c r="D66" s="76">
        <v>8919</v>
      </c>
      <c r="E66" s="76">
        <v>4533.143</v>
      </c>
      <c r="F66" s="76">
        <v>603</v>
      </c>
      <c r="G66" s="76">
        <v>128</v>
      </c>
      <c r="H66" s="76">
        <v>76.143000000000001</v>
      </c>
      <c r="I66" s="76">
        <v>103.29600000000001</v>
      </c>
      <c r="J66" s="76">
        <v>26.364999999999998</v>
      </c>
      <c r="K66" s="76">
        <v>13.4</v>
      </c>
      <c r="L66" s="76">
        <v>1.782</v>
      </c>
      <c r="M66" s="76">
        <v>0.378</v>
      </c>
      <c r="N66" s="76">
        <v>0.22500000000000001</v>
      </c>
      <c r="O66" s="76">
        <v>3.19</v>
      </c>
      <c r="P66" s="76"/>
      <c r="Q66" s="76"/>
      <c r="R66" s="76"/>
      <c r="S66" s="76"/>
      <c r="T66" s="76"/>
      <c r="U66" s="76"/>
      <c r="V66" s="76"/>
      <c r="W66" s="76"/>
      <c r="X66" s="76">
        <v>471628</v>
      </c>
      <c r="Y66" s="76">
        <v>73938</v>
      </c>
      <c r="Z66" s="76">
        <v>1.399</v>
      </c>
      <c r="AA66" s="76">
        <v>0.219</v>
      </c>
      <c r="AB66" s="76">
        <v>57758</v>
      </c>
      <c r="AC66" s="76">
        <v>0.17100000000000001</v>
      </c>
      <c r="AD66" s="76">
        <v>0.13700000000000001</v>
      </c>
      <c r="AE66" s="76">
        <v>7.3</v>
      </c>
      <c r="AF66" s="76" t="s">
        <v>1016</v>
      </c>
      <c r="AG66" s="76"/>
      <c r="AH66" s="76"/>
      <c r="AI66" s="76"/>
      <c r="AJ66" s="76"/>
      <c r="AK66" s="76"/>
      <c r="AL66" s="76"/>
      <c r="AM66" s="76"/>
      <c r="AN66" s="76"/>
      <c r="AO66" s="76"/>
      <c r="AP66" s="76"/>
      <c r="AQ66" s="76"/>
      <c r="AR66" s="76"/>
      <c r="AS66" s="76"/>
      <c r="AT66" s="76">
        <v>72.69</v>
      </c>
      <c r="AU66" s="76">
        <v>35.607999999999997</v>
      </c>
      <c r="AV66" s="76">
        <v>38.299999999999997</v>
      </c>
      <c r="AW66" s="76">
        <v>15.413</v>
      </c>
      <c r="AX66" s="76">
        <v>9.7319999999999993</v>
      </c>
      <c r="AY66" s="76">
        <v>54225.446000000004</v>
      </c>
      <c r="AZ66" s="76">
        <v>1.2</v>
      </c>
      <c r="BA66" s="76">
        <v>151.089</v>
      </c>
      <c r="BB66" s="76">
        <v>10.79</v>
      </c>
      <c r="BC66" s="76">
        <v>19.100000000000001</v>
      </c>
      <c r="BD66" s="76">
        <v>24.6</v>
      </c>
      <c r="BE66" s="76"/>
      <c r="BF66" s="76">
        <v>2.77</v>
      </c>
      <c r="BG66" s="76">
        <v>78.86</v>
      </c>
      <c r="BH66" s="76">
        <v>0.92600000000000005</v>
      </c>
      <c r="BI66" s="76">
        <v>338289856</v>
      </c>
      <c r="BJ66" s="76">
        <v>-11855.2</v>
      </c>
      <c r="BK66" s="76">
        <v>-1.64</v>
      </c>
      <c r="BL66" s="76">
        <v>2.0299999999999998</v>
      </c>
      <c r="BM66" s="76">
        <v>-35.178883041620502</v>
      </c>
      <c r="BN66" s="76"/>
      <c r="BO66" s="76"/>
      <c r="BP66" s="76"/>
      <c r="BQ66" s="76"/>
    </row>
    <row r="67" spans="1:69" x14ac:dyDescent="0.25">
      <c r="A67" s="25">
        <v>43913</v>
      </c>
      <c r="B67" s="25"/>
      <c r="C67" s="76">
        <v>46096</v>
      </c>
      <c r="D67" s="76">
        <v>11152</v>
      </c>
      <c r="E67" s="76">
        <v>5916.7139999999999</v>
      </c>
      <c r="F67" s="76">
        <v>790</v>
      </c>
      <c r="G67" s="76">
        <v>187</v>
      </c>
      <c r="H67" s="76">
        <v>99</v>
      </c>
      <c r="I67" s="76">
        <v>136.262</v>
      </c>
      <c r="J67" s="76">
        <v>32.966000000000001</v>
      </c>
      <c r="K67" s="76">
        <v>17.489999999999998</v>
      </c>
      <c r="L67" s="76">
        <v>2.335</v>
      </c>
      <c r="M67" s="76">
        <v>0.55300000000000005</v>
      </c>
      <c r="N67" s="76">
        <v>0.29299999999999998</v>
      </c>
      <c r="O67" s="76">
        <v>2.98</v>
      </c>
      <c r="P67" s="76"/>
      <c r="Q67" s="76"/>
      <c r="R67" s="76"/>
      <c r="S67" s="76"/>
      <c r="T67" s="76"/>
      <c r="U67" s="76"/>
      <c r="V67" s="76"/>
      <c r="W67" s="76"/>
      <c r="X67" s="76">
        <v>551491</v>
      </c>
      <c r="Y67" s="76">
        <v>79863</v>
      </c>
      <c r="Z67" s="76">
        <v>1.6359999999999999</v>
      </c>
      <c r="AA67" s="76">
        <v>0.23699999999999999</v>
      </c>
      <c r="AB67" s="76">
        <v>65263</v>
      </c>
      <c r="AC67" s="76">
        <v>0.19400000000000001</v>
      </c>
      <c r="AD67" s="76">
        <v>0.14599999999999999</v>
      </c>
      <c r="AE67" s="76">
        <v>6.8</v>
      </c>
      <c r="AF67" s="76" t="s">
        <v>1016</v>
      </c>
      <c r="AG67" s="76"/>
      <c r="AH67" s="76"/>
      <c r="AI67" s="76"/>
      <c r="AJ67" s="76"/>
      <c r="AK67" s="76"/>
      <c r="AL67" s="76"/>
      <c r="AM67" s="76"/>
      <c r="AN67" s="76"/>
      <c r="AO67" s="76"/>
      <c r="AP67" s="76"/>
      <c r="AQ67" s="76"/>
      <c r="AR67" s="76"/>
      <c r="AS67" s="76"/>
      <c r="AT67" s="76">
        <v>72.69</v>
      </c>
      <c r="AU67" s="76">
        <v>35.607999999999997</v>
      </c>
      <c r="AV67" s="76">
        <v>38.299999999999997</v>
      </c>
      <c r="AW67" s="76">
        <v>15.413</v>
      </c>
      <c r="AX67" s="76">
        <v>9.7319999999999993</v>
      </c>
      <c r="AY67" s="76">
        <v>54225.446000000004</v>
      </c>
      <c r="AZ67" s="76">
        <v>1.2</v>
      </c>
      <c r="BA67" s="76">
        <v>151.089</v>
      </c>
      <c r="BB67" s="76">
        <v>10.79</v>
      </c>
      <c r="BC67" s="76">
        <v>19.100000000000001</v>
      </c>
      <c r="BD67" s="76">
        <v>24.6</v>
      </c>
      <c r="BE67" s="76"/>
      <c r="BF67" s="76">
        <v>2.77</v>
      </c>
      <c r="BG67" s="76">
        <v>78.86</v>
      </c>
      <c r="BH67" s="76">
        <v>0.92600000000000005</v>
      </c>
      <c r="BI67" s="76">
        <v>338289856</v>
      </c>
      <c r="BJ67" s="76"/>
      <c r="BK67" s="76"/>
      <c r="BL67" s="76"/>
      <c r="BM67" s="76"/>
      <c r="BN67" s="76"/>
      <c r="BO67" s="76"/>
      <c r="BP67" s="76"/>
      <c r="BQ67" s="76"/>
    </row>
    <row r="68" spans="1:69" x14ac:dyDescent="0.25">
      <c r="A68" s="25">
        <v>43914</v>
      </c>
      <c r="B68" s="25"/>
      <c r="C68" s="76">
        <v>56714</v>
      </c>
      <c r="D68" s="76">
        <v>10618</v>
      </c>
      <c r="E68" s="76">
        <v>7171.7139999999999</v>
      </c>
      <c r="F68" s="76">
        <v>1033</v>
      </c>
      <c r="G68" s="76">
        <v>243</v>
      </c>
      <c r="H68" s="76">
        <v>128.429</v>
      </c>
      <c r="I68" s="76">
        <v>167.649</v>
      </c>
      <c r="J68" s="76">
        <v>31.387</v>
      </c>
      <c r="K68" s="76">
        <v>21.2</v>
      </c>
      <c r="L68" s="76">
        <v>3.0539999999999998</v>
      </c>
      <c r="M68" s="76">
        <v>0.71799999999999997</v>
      </c>
      <c r="N68" s="76">
        <v>0.38</v>
      </c>
      <c r="O68" s="76">
        <v>2.75</v>
      </c>
      <c r="P68" s="76"/>
      <c r="Q68" s="76"/>
      <c r="R68" s="76"/>
      <c r="S68" s="76"/>
      <c r="T68" s="76"/>
      <c r="U68" s="76"/>
      <c r="V68" s="76"/>
      <c r="W68" s="76"/>
      <c r="X68" s="76">
        <v>656096</v>
      </c>
      <c r="Y68" s="76">
        <v>104605</v>
      </c>
      <c r="Z68" s="76">
        <v>1.9470000000000001</v>
      </c>
      <c r="AA68" s="76">
        <v>0.31</v>
      </c>
      <c r="AB68" s="76">
        <v>74514</v>
      </c>
      <c r="AC68" s="76">
        <v>0.221</v>
      </c>
      <c r="AD68" s="76">
        <v>0.154</v>
      </c>
      <c r="AE68" s="76">
        <v>6.5</v>
      </c>
      <c r="AF68" s="76" t="s">
        <v>1016</v>
      </c>
      <c r="AG68" s="76"/>
      <c r="AH68" s="76"/>
      <c r="AI68" s="76"/>
      <c r="AJ68" s="76"/>
      <c r="AK68" s="76"/>
      <c r="AL68" s="76"/>
      <c r="AM68" s="76"/>
      <c r="AN68" s="76"/>
      <c r="AO68" s="76"/>
      <c r="AP68" s="76"/>
      <c r="AQ68" s="76"/>
      <c r="AR68" s="76"/>
      <c r="AS68" s="76"/>
      <c r="AT68" s="76">
        <v>72.69</v>
      </c>
      <c r="AU68" s="76">
        <v>35.607999999999997</v>
      </c>
      <c r="AV68" s="76">
        <v>38.299999999999997</v>
      </c>
      <c r="AW68" s="76">
        <v>15.413</v>
      </c>
      <c r="AX68" s="76">
        <v>9.7319999999999993</v>
      </c>
      <c r="AY68" s="76">
        <v>54225.446000000004</v>
      </c>
      <c r="AZ68" s="76">
        <v>1.2</v>
      </c>
      <c r="BA68" s="76">
        <v>151.089</v>
      </c>
      <c r="BB68" s="76">
        <v>10.79</v>
      </c>
      <c r="BC68" s="76">
        <v>19.100000000000001</v>
      </c>
      <c r="BD68" s="76">
        <v>24.6</v>
      </c>
      <c r="BE68" s="76"/>
      <c r="BF68" s="76">
        <v>2.77</v>
      </c>
      <c r="BG68" s="76">
        <v>78.86</v>
      </c>
      <c r="BH68" s="76">
        <v>0.92600000000000005</v>
      </c>
      <c r="BI68" s="76">
        <v>338289856</v>
      </c>
      <c r="BJ68" s="76"/>
      <c r="BK68" s="76"/>
      <c r="BL68" s="76"/>
      <c r="BM68" s="76"/>
      <c r="BN68" s="76"/>
      <c r="BO68" s="76"/>
      <c r="BP68" s="76"/>
      <c r="BQ68" s="76"/>
    </row>
    <row r="69" spans="1:69" x14ac:dyDescent="0.25">
      <c r="A69" s="25">
        <v>43915</v>
      </c>
      <c r="B69" s="25"/>
      <c r="C69" s="76">
        <v>68841</v>
      </c>
      <c r="D69" s="76">
        <v>12127</v>
      </c>
      <c r="E69" s="76">
        <v>8524.5709999999999</v>
      </c>
      <c r="F69" s="76">
        <v>1366</v>
      </c>
      <c r="G69" s="76">
        <v>333</v>
      </c>
      <c r="H69" s="76">
        <v>167.429</v>
      </c>
      <c r="I69" s="76">
        <v>203.49700000000001</v>
      </c>
      <c r="J69" s="76">
        <v>35.847999999999999</v>
      </c>
      <c r="K69" s="76">
        <v>25.199000000000002</v>
      </c>
      <c r="L69" s="76">
        <v>4.0380000000000003</v>
      </c>
      <c r="M69" s="76">
        <v>0.98399999999999999</v>
      </c>
      <c r="N69" s="76">
        <v>0.495</v>
      </c>
      <c r="O69" s="76">
        <v>2.56</v>
      </c>
      <c r="P69" s="76"/>
      <c r="Q69" s="76"/>
      <c r="R69" s="76"/>
      <c r="S69" s="76"/>
      <c r="T69" s="76"/>
      <c r="U69" s="76"/>
      <c r="V69" s="76"/>
      <c r="W69" s="76"/>
      <c r="X69" s="76">
        <v>770807</v>
      </c>
      <c r="Y69" s="76">
        <v>114711</v>
      </c>
      <c r="Z69" s="76">
        <v>2.2869999999999999</v>
      </c>
      <c r="AA69" s="76">
        <v>0.34</v>
      </c>
      <c r="AB69" s="76">
        <v>83702</v>
      </c>
      <c r="AC69" s="76">
        <v>0.248</v>
      </c>
      <c r="AD69" s="76">
        <v>0.16</v>
      </c>
      <c r="AE69" s="76">
        <v>6.2</v>
      </c>
      <c r="AF69" s="76" t="s">
        <v>1016</v>
      </c>
      <c r="AG69" s="76"/>
      <c r="AH69" s="76"/>
      <c r="AI69" s="76"/>
      <c r="AJ69" s="76"/>
      <c r="AK69" s="76"/>
      <c r="AL69" s="76"/>
      <c r="AM69" s="76"/>
      <c r="AN69" s="76"/>
      <c r="AO69" s="76"/>
      <c r="AP69" s="76"/>
      <c r="AQ69" s="76"/>
      <c r="AR69" s="76"/>
      <c r="AS69" s="76"/>
      <c r="AT69" s="76">
        <v>72.69</v>
      </c>
      <c r="AU69" s="76">
        <v>35.607999999999997</v>
      </c>
      <c r="AV69" s="76">
        <v>38.299999999999997</v>
      </c>
      <c r="AW69" s="76">
        <v>15.413</v>
      </c>
      <c r="AX69" s="76">
        <v>9.7319999999999993</v>
      </c>
      <c r="AY69" s="76">
        <v>54225.446000000004</v>
      </c>
      <c r="AZ69" s="76">
        <v>1.2</v>
      </c>
      <c r="BA69" s="76">
        <v>151.089</v>
      </c>
      <c r="BB69" s="76">
        <v>10.79</v>
      </c>
      <c r="BC69" s="76">
        <v>19.100000000000001</v>
      </c>
      <c r="BD69" s="76">
        <v>24.6</v>
      </c>
      <c r="BE69" s="76"/>
      <c r="BF69" s="76">
        <v>2.77</v>
      </c>
      <c r="BG69" s="76">
        <v>78.86</v>
      </c>
      <c r="BH69" s="76">
        <v>0.92600000000000005</v>
      </c>
      <c r="BI69" s="76">
        <v>338289856</v>
      </c>
      <c r="BJ69" s="76"/>
      <c r="BK69" s="76"/>
      <c r="BL69" s="76"/>
      <c r="BM69" s="76"/>
      <c r="BN69" s="76"/>
      <c r="BO69" s="76"/>
      <c r="BP69" s="76"/>
      <c r="BQ69" s="76"/>
    </row>
    <row r="70" spans="1:69" x14ac:dyDescent="0.25">
      <c r="A70" s="25">
        <v>43916</v>
      </c>
      <c r="B70" s="25"/>
      <c r="C70" s="76">
        <v>86662</v>
      </c>
      <c r="D70" s="76">
        <v>17821</v>
      </c>
      <c r="E70" s="76">
        <v>10428.429</v>
      </c>
      <c r="F70" s="76">
        <v>1783</v>
      </c>
      <c r="G70" s="76">
        <v>417</v>
      </c>
      <c r="H70" s="76">
        <v>216.714</v>
      </c>
      <c r="I70" s="76">
        <v>256.17700000000002</v>
      </c>
      <c r="J70" s="76">
        <v>52.68</v>
      </c>
      <c r="K70" s="76">
        <v>30.827000000000002</v>
      </c>
      <c r="L70" s="76">
        <v>5.2709999999999999</v>
      </c>
      <c r="M70" s="76">
        <v>1.2330000000000001</v>
      </c>
      <c r="N70" s="76">
        <v>0.64100000000000001</v>
      </c>
      <c r="O70" s="76">
        <v>2.4300000000000002</v>
      </c>
      <c r="P70" s="76"/>
      <c r="Q70" s="76"/>
      <c r="R70" s="76"/>
      <c r="S70" s="76"/>
      <c r="T70" s="76"/>
      <c r="U70" s="76"/>
      <c r="V70" s="76"/>
      <c r="W70" s="76"/>
      <c r="X70" s="76">
        <v>900092</v>
      </c>
      <c r="Y70" s="76">
        <v>129285</v>
      </c>
      <c r="Z70" s="76">
        <v>2.6709999999999998</v>
      </c>
      <c r="AA70" s="76">
        <v>0.38400000000000001</v>
      </c>
      <c r="AB70" s="76">
        <v>93504</v>
      </c>
      <c r="AC70" s="76">
        <v>0.27700000000000002</v>
      </c>
      <c r="AD70" s="76">
        <v>0.16800000000000001</v>
      </c>
      <c r="AE70" s="76">
        <v>6</v>
      </c>
      <c r="AF70" s="76" t="s">
        <v>1016</v>
      </c>
      <c r="AG70" s="76"/>
      <c r="AH70" s="76"/>
      <c r="AI70" s="76"/>
      <c r="AJ70" s="76"/>
      <c r="AK70" s="76"/>
      <c r="AL70" s="76"/>
      <c r="AM70" s="76"/>
      <c r="AN70" s="76"/>
      <c r="AO70" s="76"/>
      <c r="AP70" s="76"/>
      <c r="AQ70" s="76"/>
      <c r="AR70" s="76"/>
      <c r="AS70" s="76"/>
      <c r="AT70" s="76">
        <v>72.69</v>
      </c>
      <c r="AU70" s="76">
        <v>35.607999999999997</v>
      </c>
      <c r="AV70" s="76">
        <v>38.299999999999997</v>
      </c>
      <c r="AW70" s="76">
        <v>15.413</v>
      </c>
      <c r="AX70" s="76">
        <v>9.7319999999999993</v>
      </c>
      <c r="AY70" s="76">
        <v>54225.446000000004</v>
      </c>
      <c r="AZ70" s="76">
        <v>1.2</v>
      </c>
      <c r="BA70" s="76">
        <v>151.089</v>
      </c>
      <c r="BB70" s="76">
        <v>10.79</v>
      </c>
      <c r="BC70" s="76">
        <v>19.100000000000001</v>
      </c>
      <c r="BD70" s="76">
        <v>24.6</v>
      </c>
      <c r="BE70" s="76"/>
      <c r="BF70" s="76">
        <v>2.77</v>
      </c>
      <c r="BG70" s="76">
        <v>78.86</v>
      </c>
      <c r="BH70" s="76">
        <v>0.92600000000000005</v>
      </c>
      <c r="BI70" s="76">
        <v>338289856</v>
      </c>
      <c r="BJ70" s="76"/>
      <c r="BK70" s="76"/>
      <c r="BL70" s="76"/>
      <c r="BM70" s="76"/>
      <c r="BN70" s="76"/>
      <c r="BO70" s="76"/>
      <c r="BP70" s="76"/>
      <c r="BQ70" s="76"/>
    </row>
    <row r="71" spans="1:69" x14ac:dyDescent="0.25">
      <c r="A71" s="25">
        <v>43917</v>
      </c>
      <c r="B71" s="25"/>
      <c r="C71" s="76">
        <v>105253</v>
      </c>
      <c r="D71" s="76">
        <v>18591</v>
      </c>
      <c r="E71" s="76">
        <v>12174.714</v>
      </c>
      <c r="F71" s="76">
        <v>2305</v>
      </c>
      <c r="G71" s="76">
        <v>522</v>
      </c>
      <c r="H71" s="76">
        <v>276.14299999999997</v>
      </c>
      <c r="I71" s="76">
        <v>311.13299999999998</v>
      </c>
      <c r="J71" s="76">
        <v>54.956000000000003</v>
      </c>
      <c r="K71" s="76">
        <v>35.988999999999997</v>
      </c>
      <c r="L71" s="76">
        <v>6.8140000000000001</v>
      </c>
      <c r="M71" s="76">
        <v>1.5429999999999999</v>
      </c>
      <c r="N71" s="76">
        <v>0.81599999999999995</v>
      </c>
      <c r="O71" s="76">
        <v>2.3199999999999998</v>
      </c>
      <c r="P71" s="76"/>
      <c r="Q71" s="76"/>
      <c r="R71" s="76"/>
      <c r="S71" s="76"/>
      <c r="T71" s="76"/>
      <c r="U71" s="76"/>
      <c r="V71" s="76"/>
      <c r="W71" s="76"/>
      <c r="X71" s="76">
        <v>1035942</v>
      </c>
      <c r="Y71" s="76">
        <v>135850</v>
      </c>
      <c r="Z71" s="76">
        <v>3.0739999999999998</v>
      </c>
      <c r="AA71" s="76">
        <v>0.40300000000000002</v>
      </c>
      <c r="AB71" s="76">
        <v>102008</v>
      </c>
      <c r="AC71" s="76">
        <v>0.30299999999999999</v>
      </c>
      <c r="AD71" s="76">
        <v>0.17399999999999999</v>
      </c>
      <c r="AE71" s="76">
        <v>5.7</v>
      </c>
      <c r="AF71" s="76" t="s">
        <v>1016</v>
      </c>
      <c r="AG71" s="76"/>
      <c r="AH71" s="76"/>
      <c r="AI71" s="76"/>
      <c r="AJ71" s="76"/>
      <c r="AK71" s="76"/>
      <c r="AL71" s="76"/>
      <c r="AM71" s="76"/>
      <c r="AN71" s="76"/>
      <c r="AO71" s="76"/>
      <c r="AP71" s="76"/>
      <c r="AQ71" s="76"/>
      <c r="AR71" s="76"/>
      <c r="AS71" s="76"/>
      <c r="AT71" s="76">
        <v>72.69</v>
      </c>
      <c r="AU71" s="76">
        <v>35.607999999999997</v>
      </c>
      <c r="AV71" s="76">
        <v>38.299999999999997</v>
      </c>
      <c r="AW71" s="76">
        <v>15.413</v>
      </c>
      <c r="AX71" s="76">
        <v>9.7319999999999993</v>
      </c>
      <c r="AY71" s="76">
        <v>54225.446000000004</v>
      </c>
      <c r="AZ71" s="76">
        <v>1.2</v>
      </c>
      <c r="BA71" s="76">
        <v>151.089</v>
      </c>
      <c r="BB71" s="76">
        <v>10.79</v>
      </c>
      <c r="BC71" s="76">
        <v>19.100000000000001</v>
      </c>
      <c r="BD71" s="76">
        <v>24.6</v>
      </c>
      <c r="BE71" s="76"/>
      <c r="BF71" s="76">
        <v>2.77</v>
      </c>
      <c r="BG71" s="76">
        <v>78.86</v>
      </c>
      <c r="BH71" s="76">
        <v>0.92600000000000005</v>
      </c>
      <c r="BI71" s="76">
        <v>338289856</v>
      </c>
      <c r="BJ71" s="76"/>
      <c r="BK71" s="76"/>
      <c r="BL71" s="76"/>
      <c r="BM71" s="76"/>
      <c r="BN71" s="76"/>
      <c r="BO71" s="76"/>
      <c r="BP71" s="76"/>
      <c r="BQ71" s="76"/>
    </row>
    <row r="72" spans="1:69" x14ac:dyDescent="0.25">
      <c r="A72" s="25">
        <v>43918</v>
      </c>
      <c r="B72" s="25"/>
      <c r="C72" s="76">
        <v>127417</v>
      </c>
      <c r="D72" s="76">
        <v>22164</v>
      </c>
      <c r="E72" s="76">
        <v>14484.571</v>
      </c>
      <c r="F72" s="76">
        <v>3018</v>
      </c>
      <c r="G72" s="76">
        <v>713</v>
      </c>
      <c r="H72" s="76">
        <v>363.286</v>
      </c>
      <c r="I72" s="76">
        <v>376.65</v>
      </c>
      <c r="J72" s="76">
        <v>65.518000000000001</v>
      </c>
      <c r="K72" s="76">
        <v>42.817</v>
      </c>
      <c r="L72" s="76">
        <v>8.9209999999999994</v>
      </c>
      <c r="M72" s="76">
        <v>2.1080000000000001</v>
      </c>
      <c r="N72" s="76">
        <v>1.0740000000000001</v>
      </c>
      <c r="O72" s="76">
        <v>2.2200000000000002</v>
      </c>
      <c r="P72" s="76"/>
      <c r="Q72" s="76"/>
      <c r="R72" s="76"/>
      <c r="S72" s="76"/>
      <c r="T72" s="76"/>
      <c r="U72" s="76"/>
      <c r="V72" s="76"/>
      <c r="W72" s="76"/>
      <c r="X72" s="76">
        <v>1157698</v>
      </c>
      <c r="Y72" s="76">
        <v>121756</v>
      </c>
      <c r="Z72" s="76">
        <v>3.4350000000000001</v>
      </c>
      <c r="AA72" s="76">
        <v>0.36099999999999999</v>
      </c>
      <c r="AB72" s="76">
        <v>108573</v>
      </c>
      <c r="AC72" s="76">
        <v>0.32200000000000001</v>
      </c>
      <c r="AD72" s="76">
        <v>0.18</v>
      </c>
      <c r="AE72" s="76">
        <v>5.6</v>
      </c>
      <c r="AF72" s="76" t="s">
        <v>1016</v>
      </c>
      <c r="AG72" s="76"/>
      <c r="AH72" s="76"/>
      <c r="AI72" s="76"/>
      <c r="AJ72" s="76"/>
      <c r="AK72" s="76"/>
      <c r="AL72" s="76"/>
      <c r="AM72" s="76"/>
      <c r="AN72" s="76"/>
      <c r="AO72" s="76"/>
      <c r="AP72" s="76"/>
      <c r="AQ72" s="76"/>
      <c r="AR72" s="76"/>
      <c r="AS72" s="76"/>
      <c r="AT72" s="76">
        <v>72.69</v>
      </c>
      <c r="AU72" s="76">
        <v>35.607999999999997</v>
      </c>
      <c r="AV72" s="76">
        <v>38.299999999999997</v>
      </c>
      <c r="AW72" s="76">
        <v>15.413</v>
      </c>
      <c r="AX72" s="76">
        <v>9.7319999999999993</v>
      </c>
      <c r="AY72" s="76">
        <v>54225.446000000004</v>
      </c>
      <c r="AZ72" s="76">
        <v>1.2</v>
      </c>
      <c r="BA72" s="76">
        <v>151.089</v>
      </c>
      <c r="BB72" s="76">
        <v>10.79</v>
      </c>
      <c r="BC72" s="76">
        <v>19.100000000000001</v>
      </c>
      <c r="BD72" s="76">
        <v>24.6</v>
      </c>
      <c r="BE72" s="76"/>
      <c r="BF72" s="76">
        <v>2.77</v>
      </c>
      <c r="BG72" s="76">
        <v>78.86</v>
      </c>
      <c r="BH72" s="76">
        <v>0.92600000000000005</v>
      </c>
      <c r="BI72" s="76">
        <v>338289856</v>
      </c>
      <c r="BJ72" s="76"/>
      <c r="BK72" s="76"/>
      <c r="BL72" s="76"/>
      <c r="BM72" s="76"/>
      <c r="BN72" s="76"/>
      <c r="BO72" s="76"/>
      <c r="BP72" s="76"/>
      <c r="BQ72" s="76"/>
    </row>
    <row r="73" spans="1:69" x14ac:dyDescent="0.25">
      <c r="A73" s="25">
        <v>43919</v>
      </c>
      <c r="B73" s="25"/>
      <c r="C73" s="76">
        <v>143544</v>
      </c>
      <c r="D73" s="76">
        <v>16127</v>
      </c>
      <c r="E73" s="76">
        <v>15514.286</v>
      </c>
      <c r="F73" s="76">
        <v>3573</v>
      </c>
      <c r="G73" s="76">
        <v>555</v>
      </c>
      <c r="H73" s="76">
        <v>424.286</v>
      </c>
      <c r="I73" s="76">
        <v>424.32299999999998</v>
      </c>
      <c r="J73" s="76">
        <v>47.671999999999997</v>
      </c>
      <c r="K73" s="76">
        <v>45.860999999999997</v>
      </c>
      <c r="L73" s="76">
        <v>10.561999999999999</v>
      </c>
      <c r="M73" s="76">
        <v>1.641</v>
      </c>
      <c r="N73" s="76">
        <v>1.254</v>
      </c>
      <c r="O73" s="76">
        <v>2.11</v>
      </c>
      <c r="P73" s="76"/>
      <c r="Q73" s="76"/>
      <c r="R73" s="76"/>
      <c r="S73" s="76"/>
      <c r="T73" s="76"/>
      <c r="U73" s="76"/>
      <c r="V73" s="76"/>
      <c r="W73" s="76"/>
      <c r="X73" s="76">
        <v>1267961</v>
      </c>
      <c r="Y73" s="76">
        <v>110263</v>
      </c>
      <c r="Z73" s="76">
        <v>3.7629999999999999</v>
      </c>
      <c r="AA73" s="76">
        <v>0.32700000000000001</v>
      </c>
      <c r="AB73" s="76">
        <v>113762</v>
      </c>
      <c r="AC73" s="76">
        <v>0.33800000000000002</v>
      </c>
      <c r="AD73" s="76">
        <v>0.184</v>
      </c>
      <c r="AE73" s="76">
        <v>5.4</v>
      </c>
      <c r="AF73" s="76" t="s">
        <v>1016</v>
      </c>
      <c r="AG73" s="76"/>
      <c r="AH73" s="76"/>
      <c r="AI73" s="76"/>
      <c r="AJ73" s="76"/>
      <c r="AK73" s="76"/>
      <c r="AL73" s="76"/>
      <c r="AM73" s="76"/>
      <c r="AN73" s="76"/>
      <c r="AO73" s="76"/>
      <c r="AP73" s="76"/>
      <c r="AQ73" s="76"/>
      <c r="AR73" s="76"/>
      <c r="AS73" s="76"/>
      <c r="AT73" s="76">
        <v>72.69</v>
      </c>
      <c r="AU73" s="76">
        <v>35.607999999999997</v>
      </c>
      <c r="AV73" s="76">
        <v>38.299999999999997</v>
      </c>
      <c r="AW73" s="76">
        <v>15.413</v>
      </c>
      <c r="AX73" s="76">
        <v>9.7319999999999993</v>
      </c>
      <c r="AY73" s="76">
        <v>54225.446000000004</v>
      </c>
      <c r="AZ73" s="76">
        <v>1.2</v>
      </c>
      <c r="BA73" s="76">
        <v>151.089</v>
      </c>
      <c r="BB73" s="76">
        <v>10.79</v>
      </c>
      <c r="BC73" s="76">
        <v>19.100000000000001</v>
      </c>
      <c r="BD73" s="76">
        <v>24.6</v>
      </c>
      <c r="BE73" s="76"/>
      <c r="BF73" s="76">
        <v>2.77</v>
      </c>
      <c r="BG73" s="76">
        <v>78.86</v>
      </c>
      <c r="BH73" s="76">
        <v>0.92600000000000005</v>
      </c>
      <c r="BI73" s="76">
        <v>338289856</v>
      </c>
      <c r="BJ73" s="76">
        <v>-6125.8</v>
      </c>
      <c r="BK73" s="76">
        <v>-0.78</v>
      </c>
      <c r="BL73" s="76">
        <v>10</v>
      </c>
      <c r="BM73" s="76">
        <v>-18.177576231220002</v>
      </c>
      <c r="BN73" s="76"/>
      <c r="BO73" s="76"/>
      <c r="BP73" s="76"/>
      <c r="BQ73" s="76"/>
    </row>
    <row r="74" spans="1:69" x14ac:dyDescent="0.25">
      <c r="A74" s="25">
        <v>43920</v>
      </c>
      <c r="B74" s="25"/>
      <c r="C74" s="76">
        <v>165698</v>
      </c>
      <c r="D74" s="76">
        <v>22154</v>
      </c>
      <c r="E74" s="76">
        <v>17086</v>
      </c>
      <c r="F74" s="76">
        <v>4280</v>
      </c>
      <c r="G74" s="76">
        <v>707</v>
      </c>
      <c r="H74" s="76">
        <v>498.57100000000003</v>
      </c>
      <c r="I74" s="76">
        <v>489.81099999999998</v>
      </c>
      <c r="J74" s="76">
        <v>65.488</v>
      </c>
      <c r="K74" s="76">
        <v>50.506999999999998</v>
      </c>
      <c r="L74" s="76">
        <v>12.651999999999999</v>
      </c>
      <c r="M74" s="76">
        <v>2.09</v>
      </c>
      <c r="N74" s="76">
        <v>1.474</v>
      </c>
      <c r="O74" s="76">
        <v>2.02</v>
      </c>
      <c r="P74" s="76"/>
      <c r="Q74" s="76"/>
      <c r="R74" s="76"/>
      <c r="S74" s="76"/>
      <c r="T74" s="76"/>
      <c r="U74" s="76"/>
      <c r="V74" s="76"/>
      <c r="W74" s="76"/>
      <c r="X74" s="76">
        <v>1391454</v>
      </c>
      <c r="Y74" s="76">
        <v>123493</v>
      </c>
      <c r="Z74" s="76">
        <v>4.1289999999999996</v>
      </c>
      <c r="AA74" s="76">
        <v>0.36599999999999999</v>
      </c>
      <c r="AB74" s="76">
        <v>119995</v>
      </c>
      <c r="AC74" s="76">
        <v>0.35599999999999998</v>
      </c>
      <c r="AD74" s="76">
        <v>0.188</v>
      </c>
      <c r="AE74" s="76">
        <v>5.3</v>
      </c>
      <c r="AF74" s="76" t="s">
        <v>1016</v>
      </c>
      <c r="AG74" s="76"/>
      <c r="AH74" s="76"/>
      <c r="AI74" s="76"/>
      <c r="AJ74" s="76"/>
      <c r="AK74" s="76"/>
      <c r="AL74" s="76"/>
      <c r="AM74" s="76"/>
      <c r="AN74" s="76"/>
      <c r="AO74" s="76"/>
      <c r="AP74" s="76"/>
      <c r="AQ74" s="76"/>
      <c r="AR74" s="76"/>
      <c r="AS74" s="76"/>
      <c r="AT74" s="76">
        <v>72.69</v>
      </c>
      <c r="AU74" s="76">
        <v>35.607999999999997</v>
      </c>
      <c r="AV74" s="76">
        <v>38.299999999999997</v>
      </c>
      <c r="AW74" s="76">
        <v>15.413</v>
      </c>
      <c r="AX74" s="76">
        <v>9.7319999999999993</v>
      </c>
      <c r="AY74" s="76">
        <v>54225.446000000004</v>
      </c>
      <c r="AZ74" s="76">
        <v>1.2</v>
      </c>
      <c r="BA74" s="76">
        <v>151.089</v>
      </c>
      <c r="BB74" s="76">
        <v>10.79</v>
      </c>
      <c r="BC74" s="76">
        <v>19.100000000000001</v>
      </c>
      <c r="BD74" s="76">
        <v>24.6</v>
      </c>
      <c r="BE74" s="76"/>
      <c r="BF74" s="76">
        <v>2.77</v>
      </c>
      <c r="BG74" s="76">
        <v>78.86</v>
      </c>
      <c r="BH74" s="76">
        <v>0.92600000000000005</v>
      </c>
      <c r="BI74" s="76">
        <v>338289856</v>
      </c>
      <c r="BJ74" s="76"/>
      <c r="BK74" s="76"/>
      <c r="BL74" s="76"/>
      <c r="BM74" s="76"/>
      <c r="BN74" s="76"/>
      <c r="BO74" s="76"/>
      <c r="BP74" s="76"/>
      <c r="BQ74" s="76"/>
    </row>
    <row r="75" spans="1:69" x14ac:dyDescent="0.25">
      <c r="A75" s="25">
        <v>43921</v>
      </c>
      <c r="B75" s="25"/>
      <c r="C75" s="76">
        <v>192079</v>
      </c>
      <c r="D75" s="76">
        <v>26381</v>
      </c>
      <c r="E75" s="76">
        <v>19337.857</v>
      </c>
      <c r="F75" s="76">
        <v>5359</v>
      </c>
      <c r="G75" s="76">
        <v>1079</v>
      </c>
      <c r="H75" s="76">
        <v>618</v>
      </c>
      <c r="I75" s="76">
        <v>567.79399999999998</v>
      </c>
      <c r="J75" s="76">
        <v>77.983000000000004</v>
      </c>
      <c r="K75" s="76">
        <v>57.164000000000001</v>
      </c>
      <c r="L75" s="76">
        <v>15.840999999999999</v>
      </c>
      <c r="M75" s="76">
        <v>3.19</v>
      </c>
      <c r="N75" s="76">
        <v>1.827</v>
      </c>
      <c r="O75" s="76">
        <v>1.94</v>
      </c>
      <c r="P75" s="76"/>
      <c r="Q75" s="76"/>
      <c r="R75" s="76"/>
      <c r="S75" s="76"/>
      <c r="T75" s="76"/>
      <c r="U75" s="76"/>
      <c r="V75" s="76"/>
      <c r="W75" s="76"/>
      <c r="X75" s="76">
        <v>1533740</v>
      </c>
      <c r="Y75" s="76">
        <v>142286</v>
      </c>
      <c r="Z75" s="76">
        <v>4.5510000000000002</v>
      </c>
      <c r="AA75" s="76">
        <v>0.42199999999999999</v>
      </c>
      <c r="AB75" s="76">
        <v>125378</v>
      </c>
      <c r="AC75" s="76">
        <v>0.372</v>
      </c>
      <c r="AD75" s="76">
        <v>0.193</v>
      </c>
      <c r="AE75" s="76">
        <v>5.2</v>
      </c>
      <c r="AF75" s="76" t="s">
        <v>1016</v>
      </c>
      <c r="AG75" s="76"/>
      <c r="AH75" s="76"/>
      <c r="AI75" s="76"/>
      <c r="AJ75" s="76"/>
      <c r="AK75" s="76"/>
      <c r="AL75" s="76"/>
      <c r="AM75" s="76"/>
      <c r="AN75" s="76"/>
      <c r="AO75" s="76"/>
      <c r="AP75" s="76"/>
      <c r="AQ75" s="76"/>
      <c r="AR75" s="76"/>
      <c r="AS75" s="76"/>
      <c r="AT75" s="76">
        <v>72.69</v>
      </c>
      <c r="AU75" s="76">
        <v>35.607999999999997</v>
      </c>
      <c r="AV75" s="76">
        <v>38.299999999999997</v>
      </c>
      <c r="AW75" s="76">
        <v>15.413</v>
      </c>
      <c r="AX75" s="76">
        <v>9.7319999999999993</v>
      </c>
      <c r="AY75" s="76">
        <v>54225.446000000004</v>
      </c>
      <c r="AZ75" s="76">
        <v>1.2</v>
      </c>
      <c r="BA75" s="76">
        <v>151.089</v>
      </c>
      <c r="BB75" s="76">
        <v>10.79</v>
      </c>
      <c r="BC75" s="76">
        <v>19.100000000000001</v>
      </c>
      <c r="BD75" s="76">
        <v>24.6</v>
      </c>
      <c r="BE75" s="76"/>
      <c r="BF75" s="76">
        <v>2.77</v>
      </c>
      <c r="BG75" s="76">
        <v>78.86</v>
      </c>
      <c r="BH75" s="76">
        <v>0.92600000000000005</v>
      </c>
      <c r="BI75" s="76">
        <v>338289856</v>
      </c>
      <c r="BJ75" s="76"/>
      <c r="BK75" s="76"/>
      <c r="BL75" s="76"/>
      <c r="BM75" s="76"/>
      <c r="BN75" s="76"/>
      <c r="BO75" s="76"/>
      <c r="BP75" s="76"/>
      <c r="BQ75" s="76"/>
    </row>
    <row r="76" spans="1:69" x14ac:dyDescent="0.25">
      <c r="A76" s="25">
        <v>43922</v>
      </c>
      <c r="B76" s="25"/>
      <c r="C76" s="76">
        <v>227893</v>
      </c>
      <c r="D76" s="76">
        <v>35814</v>
      </c>
      <c r="E76" s="76">
        <v>22721.714</v>
      </c>
      <c r="F76" s="76">
        <v>6996</v>
      </c>
      <c r="G76" s="76">
        <v>1637</v>
      </c>
      <c r="H76" s="76">
        <v>804.28599999999994</v>
      </c>
      <c r="I76" s="76">
        <v>673.66200000000003</v>
      </c>
      <c r="J76" s="76">
        <v>105.86799999999999</v>
      </c>
      <c r="K76" s="76">
        <v>67.165999999999997</v>
      </c>
      <c r="L76" s="76">
        <v>20.68</v>
      </c>
      <c r="M76" s="76">
        <v>4.8390000000000004</v>
      </c>
      <c r="N76" s="76">
        <v>2.3780000000000001</v>
      </c>
      <c r="O76" s="76">
        <v>1.85</v>
      </c>
      <c r="P76" s="76"/>
      <c r="Q76" s="76"/>
      <c r="R76" s="76"/>
      <c r="S76" s="76"/>
      <c r="T76" s="76"/>
      <c r="U76" s="76"/>
      <c r="V76" s="76"/>
      <c r="W76" s="76"/>
      <c r="X76" s="76">
        <v>1686877</v>
      </c>
      <c r="Y76" s="76">
        <v>153137</v>
      </c>
      <c r="Z76" s="76">
        <v>5.0060000000000002</v>
      </c>
      <c r="AA76" s="76">
        <v>0.45400000000000001</v>
      </c>
      <c r="AB76" s="76">
        <v>130867</v>
      </c>
      <c r="AC76" s="76">
        <v>0.38800000000000001</v>
      </c>
      <c r="AD76" s="76">
        <v>0.19900000000000001</v>
      </c>
      <c r="AE76" s="76">
        <v>5</v>
      </c>
      <c r="AF76" s="76" t="s">
        <v>1016</v>
      </c>
      <c r="AG76" s="76"/>
      <c r="AH76" s="76"/>
      <c r="AI76" s="76"/>
      <c r="AJ76" s="76"/>
      <c r="AK76" s="76"/>
      <c r="AL76" s="76"/>
      <c r="AM76" s="76"/>
      <c r="AN76" s="76"/>
      <c r="AO76" s="76"/>
      <c r="AP76" s="76"/>
      <c r="AQ76" s="76"/>
      <c r="AR76" s="76"/>
      <c r="AS76" s="76"/>
      <c r="AT76" s="76">
        <v>72.69</v>
      </c>
      <c r="AU76" s="76">
        <v>35.607999999999997</v>
      </c>
      <c r="AV76" s="76">
        <v>38.299999999999997</v>
      </c>
      <c r="AW76" s="76">
        <v>15.413</v>
      </c>
      <c r="AX76" s="76">
        <v>9.7319999999999993</v>
      </c>
      <c r="AY76" s="76">
        <v>54225.446000000004</v>
      </c>
      <c r="AZ76" s="76">
        <v>1.2</v>
      </c>
      <c r="BA76" s="76">
        <v>151.089</v>
      </c>
      <c r="BB76" s="76">
        <v>10.79</v>
      </c>
      <c r="BC76" s="76">
        <v>19.100000000000001</v>
      </c>
      <c r="BD76" s="76">
        <v>24.6</v>
      </c>
      <c r="BE76" s="76"/>
      <c r="BF76" s="76">
        <v>2.77</v>
      </c>
      <c r="BG76" s="76">
        <v>78.86</v>
      </c>
      <c r="BH76" s="76">
        <v>0.92600000000000005</v>
      </c>
      <c r="BI76" s="76">
        <v>338289856</v>
      </c>
      <c r="BJ76" s="76"/>
      <c r="BK76" s="76"/>
      <c r="BL76" s="76"/>
      <c r="BM76" s="76"/>
      <c r="BN76" s="76"/>
      <c r="BO76" s="76"/>
      <c r="BP76" s="76"/>
      <c r="BQ76" s="76"/>
    </row>
    <row r="77" spans="1:69" x14ac:dyDescent="0.25">
      <c r="A77" s="25">
        <v>43923</v>
      </c>
      <c r="B77" s="25"/>
      <c r="C77" s="76">
        <v>260169</v>
      </c>
      <c r="D77" s="76">
        <v>32276</v>
      </c>
      <c r="E77" s="76">
        <v>24786.714</v>
      </c>
      <c r="F77" s="76">
        <v>8545</v>
      </c>
      <c r="G77" s="76">
        <v>1549</v>
      </c>
      <c r="H77" s="76">
        <v>966</v>
      </c>
      <c r="I77" s="76">
        <v>769.07100000000003</v>
      </c>
      <c r="J77" s="76">
        <v>95.409000000000006</v>
      </c>
      <c r="K77" s="76">
        <v>73.271000000000001</v>
      </c>
      <c r="L77" s="76">
        <v>25.259</v>
      </c>
      <c r="M77" s="76">
        <v>4.5789999999999997</v>
      </c>
      <c r="N77" s="76">
        <v>2.8559999999999999</v>
      </c>
      <c r="O77" s="76">
        <v>1.73</v>
      </c>
      <c r="P77" s="76"/>
      <c r="Q77" s="76"/>
      <c r="R77" s="76"/>
      <c r="S77" s="76"/>
      <c r="T77" s="76"/>
      <c r="U77" s="76"/>
      <c r="V77" s="76"/>
      <c r="W77" s="76"/>
      <c r="X77" s="76">
        <v>1848672</v>
      </c>
      <c r="Y77" s="76">
        <v>161795</v>
      </c>
      <c r="Z77" s="76">
        <v>5.4859999999999998</v>
      </c>
      <c r="AA77" s="76">
        <v>0.48</v>
      </c>
      <c r="AB77" s="76">
        <v>135511</v>
      </c>
      <c r="AC77" s="76">
        <v>0.40200000000000002</v>
      </c>
      <c r="AD77" s="76">
        <v>0.20399999999999999</v>
      </c>
      <c r="AE77" s="76">
        <v>4.9000000000000004</v>
      </c>
      <c r="AF77" s="76" t="s">
        <v>1016</v>
      </c>
      <c r="AG77" s="76"/>
      <c r="AH77" s="76"/>
      <c r="AI77" s="76"/>
      <c r="AJ77" s="76"/>
      <c r="AK77" s="76"/>
      <c r="AL77" s="76"/>
      <c r="AM77" s="76"/>
      <c r="AN77" s="76"/>
      <c r="AO77" s="76"/>
      <c r="AP77" s="76"/>
      <c r="AQ77" s="76"/>
      <c r="AR77" s="76"/>
      <c r="AS77" s="76"/>
      <c r="AT77" s="76">
        <v>72.69</v>
      </c>
      <c r="AU77" s="76">
        <v>35.607999999999997</v>
      </c>
      <c r="AV77" s="76">
        <v>38.299999999999997</v>
      </c>
      <c r="AW77" s="76">
        <v>15.413</v>
      </c>
      <c r="AX77" s="76">
        <v>9.7319999999999993</v>
      </c>
      <c r="AY77" s="76">
        <v>54225.446000000004</v>
      </c>
      <c r="AZ77" s="76">
        <v>1.2</v>
      </c>
      <c r="BA77" s="76">
        <v>151.089</v>
      </c>
      <c r="BB77" s="76">
        <v>10.79</v>
      </c>
      <c r="BC77" s="76">
        <v>19.100000000000001</v>
      </c>
      <c r="BD77" s="76">
        <v>24.6</v>
      </c>
      <c r="BE77" s="76"/>
      <c r="BF77" s="76">
        <v>2.77</v>
      </c>
      <c r="BG77" s="76">
        <v>78.86</v>
      </c>
      <c r="BH77" s="76">
        <v>0.92600000000000005</v>
      </c>
      <c r="BI77" s="76">
        <v>338289856</v>
      </c>
      <c r="BJ77" s="76"/>
      <c r="BK77" s="76"/>
      <c r="BL77" s="76"/>
      <c r="BM77" s="76"/>
      <c r="BN77" s="76"/>
      <c r="BO77" s="76"/>
      <c r="BP77" s="76"/>
      <c r="BQ77" s="76"/>
    </row>
    <row r="78" spans="1:69" x14ac:dyDescent="0.25">
      <c r="A78" s="25">
        <v>43924</v>
      </c>
      <c r="B78" s="25"/>
      <c r="C78" s="76">
        <v>292609</v>
      </c>
      <c r="D78" s="76">
        <v>32440</v>
      </c>
      <c r="E78" s="76">
        <v>26765.143</v>
      </c>
      <c r="F78" s="76">
        <v>9973</v>
      </c>
      <c r="G78" s="76">
        <v>1428</v>
      </c>
      <c r="H78" s="76">
        <v>1095.4290000000001</v>
      </c>
      <c r="I78" s="76">
        <v>864.96500000000003</v>
      </c>
      <c r="J78" s="76">
        <v>95.894000000000005</v>
      </c>
      <c r="K78" s="76">
        <v>79.119</v>
      </c>
      <c r="L78" s="76">
        <v>29.481000000000002</v>
      </c>
      <c r="M78" s="76">
        <v>4.2210000000000001</v>
      </c>
      <c r="N78" s="76">
        <v>3.238</v>
      </c>
      <c r="O78" s="76">
        <v>1.63</v>
      </c>
      <c r="P78" s="76"/>
      <c r="Q78" s="76"/>
      <c r="R78" s="76"/>
      <c r="S78" s="76"/>
      <c r="T78" s="76"/>
      <c r="U78" s="76"/>
      <c r="V78" s="76"/>
      <c r="W78" s="76"/>
      <c r="X78" s="76">
        <v>2017976</v>
      </c>
      <c r="Y78" s="76">
        <v>169304</v>
      </c>
      <c r="Z78" s="76">
        <v>5.9880000000000004</v>
      </c>
      <c r="AA78" s="76">
        <v>0.502</v>
      </c>
      <c r="AB78" s="76">
        <v>140291</v>
      </c>
      <c r="AC78" s="76">
        <v>0.41599999999999998</v>
      </c>
      <c r="AD78" s="76">
        <v>0.20699999999999999</v>
      </c>
      <c r="AE78" s="76">
        <v>4.8</v>
      </c>
      <c r="AF78" s="76" t="s">
        <v>1016</v>
      </c>
      <c r="AG78" s="76"/>
      <c r="AH78" s="76"/>
      <c r="AI78" s="76"/>
      <c r="AJ78" s="76"/>
      <c r="AK78" s="76"/>
      <c r="AL78" s="76"/>
      <c r="AM78" s="76"/>
      <c r="AN78" s="76"/>
      <c r="AO78" s="76"/>
      <c r="AP78" s="76"/>
      <c r="AQ78" s="76"/>
      <c r="AR78" s="76"/>
      <c r="AS78" s="76"/>
      <c r="AT78" s="76">
        <v>72.69</v>
      </c>
      <c r="AU78" s="76">
        <v>35.607999999999997</v>
      </c>
      <c r="AV78" s="76">
        <v>38.299999999999997</v>
      </c>
      <c r="AW78" s="76">
        <v>15.413</v>
      </c>
      <c r="AX78" s="76">
        <v>9.7319999999999993</v>
      </c>
      <c r="AY78" s="76">
        <v>54225.446000000004</v>
      </c>
      <c r="AZ78" s="76">
        <v>1.2</v>
      </c>
      <c r="BA78" s="76">
        <v>151.089</v>
      </c>
      <c r="BB78" s="76">
        <v>10.79</v>
      </c>
      <c r="BC78" s="76">
        <v>19.100000000000001</v>
      </c>
      <c r="BD78" s="76">
        <v>24.6</v>
      </c>
      <c r="BE78" s="76"/>
      <c r="BF78" s="76">
        <v>2.77</v>
      </c>
      <c r="BG78" s="76">
        <v>78.86</v>
      </c>
      <c r="BH78" s="76">
        <v>0.92600000000000005</v>
      </c>
      <c r="BI78" s="76">
        <v>338289856</v>
      </c>
      <c r="BJ78" s="76"/>
      <c r="BK78" s="76"/>
      <c r="BL78" s="76"/>
      <c r="BM78" s="76"/>
      <c r="BN78" s="76"/>
      <c r="BO78" s="76"/>
      <c r="BP78" s="76"/>
      <c r="BQ78" s="76"/>
    </row>
    <row r="79" spans="1:69" x14ac:dyDescent="0.25">
      <c r="A79" s="25">
        <v>43925</v>
      </c>
      <c r="B79" s="25"/>
      <c r="C79" s="76">
        <v>324328</v>
      </c>
      <c r="D79" s="76">
        <v>31719</v>
      </c>
      <c r="E79" s="76">
        <v>28130.143</v>
      </c>
      <c r="F79" s="76">
        <v>11593</v>
      </c>
      <c r="G79" s="76">
        <v>1620</v>
      </c>
      <c r="H79" s="76">
        <v>1225</v>
      </c>
      <c r="I79" s="76">
        <v>958.72799999999995</v>
      </c>
      <c r="J79" s="76">
        <v>93.763000000000005</v>
      </c>
      <c r="K79" s="76">
        <v>83.153999999999996</v>
      </c>
      <c r="L79" s="76">
        <v>34.268999999999998</v>
      </c>
      <c r="M79" s="76">
        <v>4.7889999999999997</v>
      </c>
      <c r="N79" s="76">
        <v>3.621</v>
      </c>
      <c r="O79" s="76">
        <v>1.56</v>
      </c>
      <c r="P79" s="76"/>
      <c r="Q79" s="76"/>
      <c r="R79" s="76"/>
      <c r="S79" s="76"/>
      <c r="T79" s="76"/>
      <c r="U79" s="76"/>
      <c r="V79" s="76"/>
      <c r="W79" s="76"/>
      <c r="X79" s="76">
        <v>2165734</v>
      </c>
      <c r="Y79" s="76">
        <v>147758</v>
      </c>
      <c r="Z79" s="76">
        <v>6.4269999999999996</v>
      </c>
      <c r="AA79" s="76">
        <v>0.438</v>
      </c>
      <c r="AB79" s="76">
        <v>144005</v>
      </c>
      <c r="AC79" s="76">
        <v>0.42699999999999999</v>
      </c>
      <c r="AD79" s="76">
        <v>0.20899999999999999</v>
      </c>
      <c r="AE79" s="76">
        <v>4.8</v>
      </c>
      <c r="AF79" s="76" t="s">
        <v>1016</v>
      </c>
      <c r="AG79" s="76"/>
      <c r="AH79" s="76"/>
      <c r="AI79" s="76"/>
      <c r="AJ79" s="76"/>
      <c r="AK79" s="76"/>
      <c r="AL79" s="76"/>
      <c r="AM79" s="76"/>
      <c r="AN79" s="76"/>
      <c r="AO79" s="76"/>
      <c r="AP79" s="76"/>
      <c r="AQ79" s="76"/>
      <c r="AR79" s="76"/>
      <c r="AS79" s="76"/>
      <c r="AT79" s="76">
        <v>72.69</v>
      </c>
      <c r="AU79" s="76">
        <v>35.607999999999997</v>
      </c>
      <c r="AV79" s="76">
        <v>38.299999999999997</v>
      </c>
      <c r="AW79" s="76">
        <v>15.413</v>
      </c>
      <c r="AX79" s="76">
        <v>9.7319999999999993</v>
      </c>
      <c r="AY79" s="76">
        <v>54225.446000000004</v>
      </c>
      <c r="AZ79" s="76">
        <v>1.2</v>
      </c>
      <c r="BA79" s="76">
        <v>151.089</v>
      </c>
      <c r="BB79" s="76">
        <v>10.79</v>
      </c>
      <c r="BC79" s="76">
        <v>19.100000000000001</v>
      </c>
      <c r="BD79" s="76">
        <v>24.6</v>
      </c>
      <c r="BE79" s="76"/>
      <c r="BF79" s="76">
        <v>2.77</v>
      </c>
      <c r="BG79" s="76">
        <v>78.86</v>
      </c>
      <c r="BH79" s="76">
        <v>0.92600000000000005</v>
      </c>
      <c r="BI79" s="76">
        <v>338289856</v>
      </c>
      <c r="BJ79" s="76"/>
      <c r="BK79" s="76"/>
      <c r="BL79" s="76"/>
      <c r="BM79" s="76"/>
      <c r="BN79" s="76"/>
      <c r="BO79" s="76"/>
      <c r="BP79" s="76"/>
      <c r="BQ79" s="76"/>
    </row>
    <row r="80" spans="1:69" x14ac:dyDescent="0.25">
      <c r="A80" s="25">
        <v>43926</v>
      </c>
      <c r="B80" s="25"/>
      <c r="C80" s="76">
        <v>353103</v>
      </c>
      <c r="D80" s="76">
        <v>28775</v>
      </c>
      <c r="E80" s="76">
        <v>29937</v>
      </c>
      <c r="F80" s="76">
        <v>13216</v>
      </c>
      <c r="G80" s="76">
        <v>1623</v>
      </c>
      <c r="H80" s="76">
        <v>1377.5709999999999</v>
      </c>
      <c r="I80" s="76">
        <v>1043.788</v>
      </c>
      <c r="J80" s="76">
        <v>85.06</v>
      </c>
      <c r="K80" s="76">
        <v>88.495000000000005</v>
      </c>
      <c r="L80" s="76">
        <v>39.067</v>
      </c>
      <c r="M80" s="76">
        <v>4.798</v>
      </c>
      <c r="N80" s="76">
        <v>4.0720000000000001</v>
      </c>
      <c r="O80" s="76">
        <v>1.49</v>
      </c>
      <c r="P80" s="76"/>
      <c r="Q80" s="76"/>
      <c r="R80" s="76"/>
      <c r="S80" s="76"/>
      <c r="T80" s="76"/>
      <c r="U80" s="76"/>
      <c r="V80" s="76"/>
      <c r="W80" s="76"/>
      <c r="X80" s="76">
        <v>2304390</v>
      </c>
      <c r="Y80" s="76">
        <v>138656</v>
      </c>
      <c r="Z80" s="76">
        <v>6.8380000000000001</v>
      </c>
      <c r="AA80" s="76">
        <v>0.41099999999999998</v>
      </c>
      <c r="AB80" s="76">
        <v>148061</v>
      </c>
      <c r="AC80" s="76">
        <v>0.439</v>
      </c>
      <c r="AD80" s="76">
        <v>0.21</v>
      </c>
      <c r="AE80" s="76">
        <v>4.8</v>
      </c>
      <c r="AF80" s="76" t="s">
        <v>1016</v>
      </c>
      <c r="AG80" s="76"/>
      <c r="AH80" s="76"/>
      <c r="AI80" s="76"/>
      <c r="AJ80" s="76"/>
      <c r="AK80" s="76"/>
      <c r="AL80" s="76"/>
      <c r="AM80" s="76"/>
      <c r="AN80" s="76"/>
      <c r="AO80" s="76"/>
      <c r="AP80" s="76"/>
      <c r="AQ80" s="76"/>
      <c r="AR80" s="76"/>
      <c r="AS80" s="76"/>
      <c r="AT80" s="76">
        <v>72.69</v>
      </c>
      <c r="AU80" s="76">
        <v>35.607999999999997</v>
      </c>
      <c r="AV80" s="76">
        <v>38.299999999999997</v>
      </c>
      <c r="AW80" s="76">
        <v>15.413</v>
      </c>
      <c r="AX80" s="76">
        <v>9.7319999999999993</v>
      </c>
      <c r="AY80" s="76">
        <v>54225.446000000004</v>
      </c>
      <c r="AZ80" s="76">
        <v>1.2</v>
      </c>
      <c r="BA80" s="76">
        <v>151.089</v>
      </c>
      <c r="BB80" s="76">
        <v>10.79</v>
      </c>
      <c r="BC80" s="76">
        <v>19.100000000000001</v>
      </c>
      <c r="BD80" s="76">
        <v>24.6</v>
      </c>
      <c r="BE80" s="76"/>
      <c r="BF80" s="76">
        <v>2.77</v>
      </c>
      <c r="BG80" s="76">
        <v>78.86</v>
      </c>
      <c r="BH80" s="76">
        <v>0.92600000000000005</v>
      </c>
      <c r="BI80" s="76">
        <v>338289856</v>
      </c>
      <c r="BJ80" s="76">
        <v>8972.6</v>
      </c>
      <c r="BK80" s="76">
        <v>1.07</v>
      </c>
      <c r="BL80" s="76">
        <v>26.4</v>
      </c>
      <c r="BM80" s="76">
        <v>26.625113534925099</v>
      </c>
      <c r="BN80" s="76"/>
      <c r="BO80" s="76"/>
      <c r="BP80" s="76"/>
      <c r="BQ80" s="76"/>
    </row>
    <row r="81" spans="1:69" x14ac:dyDescent="0.25">
      <c r="A81" s="25">
        <v>43927</v>
      </c>
      <c r="B81" s="25"/>
      <c r="C81" s="76">
        <v>385094</v>
      </c>
      <c r="D81" s="76">
        <v>31991</v>
      </c>
      <c r="E81" s="76">
        <v>31342.286</v>
      </c>
      <c r="F81" s="76">
        <v>14979</v>
      </c>
      <c r="G81" s="76">
        <v>1763</v>
      </c>
      <c r="H81" s="76">
        <v>1528.4290000000001</v>
      </c>
      <c r="I81" s="76">
        <v>1138.355</v>
      </c>
      <c r="J81" s="76">
        <v>94.566999999999993</v>
      </c>
      <c r="K81" s="76">
        <v>92.649000000000001</v>
      </c>
      <c r="L81" s="76">
        <v>44.279000000000003</v>
      </c>
      <c r="M81" s="76">
        <v>5.2119999999999997</v>
      </c>
      <c r="N81" s="76">
        <v>4.5179999999999998</v>
      </c>
      <c r="O81" s="76">
        <v>1.41</v>
      </c>
      <c r="P81" s="76"/>
      <c r="Q81" s="76"/>
      <c r="R81" s="76"/>
      <c r="S81" s="76"/>
      <c r="T81" s="76"/>
      <c r="U81" s="76"/>
      <c r="V81" s="76"/>
      <c r="W81" s="76"/>
      <c r="X81" s="76">
        <v>2447497</v>
      </c>
      <c r="Y81" s="76">
        <v>143107</v>
      </c>
      <c r="Z81" s="76">
        <v>7.2629999999999999</v>
      </c>
      <c r="AA81" s="76">
        <v>0.42499999999999999</v>
      </c>
      <c r="AB81" s="76">
        <v>150863</v>
      </c>
      <c r="AC81" s="76">
        <v>0.44800000000000001</v>
      </c>
      <c r="AD81" s="76">
        <v>0.21099999999999999</v>
      </c>
      <c r="AE81" s="76">
        <v>4.7</v>
      </c>
      <c r="AF81" s="76" t="s">
        <v>1016</v>
      </c>
      <c r="AG81" s="76"/>
      <c r="AH81" s="76"/>
      <c r="AI81" s="76"/>
      <c r="AJ81" s="76"/>
      <c r="AK81" s="76"/>
      <c r="AL81" s="76"/>
      <c r="AM81" s="76"/>
      <c r="AN81" s="76"/>
      <c r="AO81" s="76"/>
      <c r="AP81" s="76"/>
      <c r="AQ81" s="76"/>
      <c r="AR81" s="76"/>
      <c r="AS81" s="76"/>
      <c r="AT81" s="76">
        <v>72.69</v>
      </c>
      <c r="AU81" s="76">
        <v>35.607999999999997</v>
      </c>
      <c r="AV81" s="76">
        <v>38.299999999999997</v>
      </c>
      <c r="AW81" s="76">
        <v>15.413</v>
      </c>
      <c r="AX81" s="76">
        <v>9.7319999999999993</v>
      </c>
      <c r="AY81" s="76">
        <v>54225.446000000004</v>
      </c>
      <c r="AZ81" s="76">
        <v>1.2</v>
      </c>
      <c r="BA81" s="76">
        <v>151.089</v>
      </c>
      <c r="BB81" s="76">
        <v>10.79</v>
      </c>
      <c r="BC81" s="76">
        <v>19.100000000000001</v>
      </c>
      <c r="BD81" s="76">
        <v>24.6</v>
      </c>
      <c r="BE81" s="76"/>
      <c r="BF81" s="76">
        <v>2.77</v>
      </c>
      <c r="BG81" s="76">
        <v>78.86</v>
      </c>
      <c r="BH81" s="76">
        <v>0.92600000000000005</v>
      </c>
      <c r="BI81" s="76">
        <v>338289856</v>
      </c>
      <c r="BJ81" s="76"/>
      <c r="BK81" s="76"/>
      <c r="BL81" s="76"/>
      <c r="BM81" s="76"/>
      <c r="BN81" s="76"/>
      <c r="BO81" s="76"/>
      <c r="BP81" s="76"/>
      <c r="BQ81" s="76"/>
    </row>
    <row r="82" spans="1:69" x14ac:dyDescent="0.25">
      <c r="A82" s="25">
        <v>43928</v>
      </c>
      <c r="B82" s="25"/>
      <c r="C82" s="76">
        <v>415244</v>
      </c>
      <c r="D82" s="76">
        <v>30150</v>
      </c>
      <c r="E82" s="76">
        <v>31880.714</v>
      </c>
      <c r="F82" s="76">
        <v>17585</v>
      </c>
      <c r="G82" s="76">
        <v>2606</v>
      </c>
      <c r="H82" s="76">
        <v>1746.5709999999999</v>
      </c>
      <c r="I82" s="76">
        <v>1227.48</v>
      </c>
      <c r="J82" s="76">
        <v>89.125</v>
      </c>
      <c r="K82" s="76">
        <v>94.241</v>
      </c>
      <c r="L82" s="76">
        <v>51.981999999999999</v>
      </c>
      <c r="M82" s="76">
        <v>7.7030000000000003</v>
      </c>
      <c r="N82" s="76">
        <v>5.1630000000000003</v>
      </c>
      <c r="O82" s="76">
        <v>1.33</v>
      </c>
      <c r="P82" s="76"/>
      <c r="Q82" s="76"/>
      <c r="R82" s="76"/>
      <c r="S82" s="76"/>
      <c r="T82" s="76"/>
      <c r="U82" s="76"/>
      <c r="V82" s="76"/>
      <c r="W82" s="76"/>
      <c r="X82" s="76">
        <v>2627490</v>
      </c>
      <c r="Y82" s="76">
        <v>179993</v>
      </c>
      <c r="Z82" s="76">
        <v>7.7969999999999997</v>
      </c>
      <c r="AA82" s="76">
        <v>0.53400000000000003</v>
      </c>
      <c r="AB82" s="76">
        <v>156250</v>
      </c>
      <c r="AC82" s="76">
        <v>0.46400000000000002</v>
      </c>
      <c r="AD82" s="76">
        <v>0.20799999999999999</v>
      </c>
      <c r="AE82" s="76">
        <v>4.8</v>
      </c>
      <c r="AF82" s="76" t="s">
        <v>1016</v>
      </c>
      <c r="AG82" s="76"/>
      <c r="AH82" s="76"/>
      <c r="AI82" s="76"/>
      <c r="AJ82" s="76"/>
      <c r="AK82" s="76"/>
      <c r="AL82" s="76"/>
      <c r="AM82" s="76"/>
      <c r="AN82" s="76"/>
      <c r="AO82" s="76"/>
      <c r="AP82" s="76"/>
      <c r="AQ82" s="76"/>
      <c r="AR82" s="76"/>
      <c r="AS82" s="76"/>
      <c r="AT82" s="76">
        <v>72.69</v>
      </c>
      <c r="AU82" s="76">
        <v>35.607999999999997</v>
      </c>
      <c r="AV82" s="76">
        <v>38.299999999999997</v>
      </c>
      <c r="AW82" s="76">
        <v>15.413</v>
      </c>
      <c r="AX82" s="76">
        <v>9.7319999999999993</v>
      </c>
      <c r="AY82" s="76">
        <v>54225.446000000004</v>
      </c>
      <c r="AZ82" s="76">
        <v>1.2</v>
      </c>
      <c r="BA82" s="76">
        <v>151.089</v>
      </c>
      <c r="BB82" s="76">
        <v>10.79</v>
      </c>
      <c r="BC82" s="76">
        <v>19.100000000000001</v>
      </c>
      <c r="BD82" s="76">
        <v>24.6</v>
      </c>
      <c r="BE82" s="76"/>
      <c r="BF82" s="76">
        <v>2.77</v>
      </c>
      <c r="BG82" s="76">
        <v>78.86</v>
      </c>
      <c r="BH82" s="76">
        <v>0.92600000000000005</v>
      </c>
      <c r="BI82" s="76">
        <v>338289856</v>
      </c>
      <c r="BJ82" s="76"/>
      <c r="BK82" s="76"/>
      <c r="BL82" s="76"/>
      <c r="BM82" s="76"/>
      <c r="BN82" s="76"/>
      <c r="BO82" s="76"/>
      <c r="BP82" s="76"/>
      <c r="BQ82" s="76"/>
    </row>
    <row r="83" spans="1:69" x14ac:dyDescent="0.25">
      <c r="A83" s="25">
        <v>43929</v>
      </c>
      <c r="B83" s="25"/>
      <c r="C83" s="76">
        <v>446488</v>
      </c>
      <c r="D83" s="76">
        <v>31244</v>
      </c>
      <c r="E83" s="76">
        <v>31227.857</v>
      </c>
      <c r="F83" s="76">
        <v>19737</v>
      </c>
      <c r="G83" s="76">
        <v>2152</v>
      </c>
      <c r="H83" s="76">
        <v>1820.143</v>
      </c>
      <c r="I83" s="76">
        <v>1319.8389999999999</v>
      </c>
      <c r="J83" s="76">
        <v>92.358999999999995</v>
      </c>
      <c r="K83" s="76">
        <v>92.311000000000007</v>
      </c>
      <c r="L83" s="76">
        <v>58.343000000000004</v>
      </c>
      <c r="M83" s="76">
        <v>6.3609999999999998</v>
      </c>
      <c r="N83" s="76">
        <v>5.38</v>
      </c>
      <c r="O83" s="76">
        <v>1.26</v>
      </c>
      <c r="P83" s="76"/>
      <c r="Q83" s="76"/>
      <c r="R83" s="76"/>
      <c r="S83" s="76"/>
      <c r="T83" s="76"/>
      <c r="U83" s="76"/>
      <c r="V83" s="76"/>
      <c r="W83" s="76"/>
      <c r="X83" s="76">
        <v>2795824</v>
      </c>
      <c r="Y83" s="76">
        <v>168334</v>
      </c>
      <c r="Z83" s="76">
        <v>8.2959999999999994</v>
      </c>
      <c r="AA83" s="76">
        <v>0.5</v>
      </c>
      <c r="AB83" s="76">
        <v>158421</v>
      </c>
      <c r="AC83" s="76">
        <v>0.47</v>
      </c>
      <c r="AD83" s="76">
        <v>0.20599999999999999</v>
      </c>
      <c r="AE83" s="76">
        <v>4.9000000000000004</v>
      </c>
      <c r="AF83" s="76" t="s">
        <v>1016</v>
      </c>
      <c r="AG83" s="76"/>
      <c r="AH83" s="76"/>
      <c r="AI83" s="76"/>
      <c r="AJ83" s="76"/>
      <c r="AK83" s="76"/>
      <c r="AL83" s="76"/>
      <c r="AM83" s="76"/>
      <c r="AN83" s="76"/>
      <c r="AO83" s="76"/>
      <c r="AP83" s="76"/>
      <c r="AQ83" s="76"/>
      <c r="AR83" s="76"/>
      <c r="AS83" s="76"/>
      <c r="AT83" s="76">
        <v>72.69</v>
      </c>
      <c r="AU83" s="76">
        <v>35.607999999999997</v>
      </c>
      <c r="AV83" s="76">
        <v>38.299999999999997</v>
      </c>
      <c r="AW83" s="76">
        <v>15.413</v>
      </c>
      <c r="AX83" s="76">
        <v>9.7319999999999993</v>
      </c>
      <c r="AY83" s="76">
        <v>54225.446000000004</v>
      </c>
      <c r="AZ83" s="76">
        <v>1.2</v>
      </c>
      <c r="BA83" s="76">
        <v>151.089</v>
      </c>
      <c r="BB83" s="76">
        <v>10.79</v>
      </c>
      <c r="BC83" s="76">
        <v>19.100000000000001</v>
      </c>
      <c r="BD83" s="76">
        <v>24.6</v>
      </c>
      <c r="BE83" s="76"/>
      <c r="BF83" s="76">
        <v>2.77</v>
      </c>
      <c r="BG83" s="76">
        <v>78.86</v>
      </c>
      <c r="BH83" s="76">
        <v>0.92600000000000005</v>
      </c>
      <c r="BI83" s="76">
        <v>338289856</v>
      </c>
      <c r="BJ83" s="76"/>
      <c r="BK83" s="76"/>
      <c r="BL83" s="76"/>
      <c r="BM83" s="76"/>
      <c r="BN83" s="76"/>
      <c r="BO83" s="76"/>
      <c r="BP83" s="76"/>
      <c r="BQ83" s="76"/>
    </row>
    <row r="84" spans="1:69" x14ac:dyDescent="0.25">
      <c r="A84" s="25">
        <v>43930</v>
      </c>
      <c r="B84" s="25"/>
      <c r="C84" s="76">
        <v>482510</v>
      </c>
      <c r="D84" s="76">
        <v>36022</v>
      </c>
      <c r="E84" s="76">
        <v>31763</v>
      </c>
      <c r="F84" s="76">
        <v>21993</v>
      </c>
      <c r="G84" s="76">
        <v>2256</v>
      </c>
      <c r="H84" s="76">
        <v>1921.143</v>
      </c>
      <c r="I84" s="76">
        <v>1426.3209999999999</v>
      </c>
      <c r="J84" s="76">
        <v>106.483</v>
      </c>
      <c r="K84" s="76">
        <v>93.893000000000001</v>
      </c>
      <c r="L84" s="76">
        <v>65.012</v>
      </c>
      <c r="M84" s="76">
        <v>6.6689999999999996</v>
      </c>
      <c r="N84" s="76">
        <v>5.6790000000000003</v>
      </c>
      <c r="O84" s="76">
        <v>1.2</v>
      </c>
      <c r="P84" s="76"/>
      <c r="Q84" s="76"/>
      <c r="R84" s="76"/>
      <c r="S84" s="76"/>
      <c r="T84" s="76"/>
      <c r="U84" s="76"/>
      <c r="V84" s="76"/>
      <c r="W84" s="76"/>
      <c r="X84" s="76">
        <v>2969900</v>
      </c>
      <c r="Y84" s="76">
        <v>174076</v>
      </c>
      <c r="Z84" s="76">
        <v>8.8130000000000006</v>
      </c>
      <c r="AA84" s="76">
        <v>0.51700000000000002</v>
      </c>
      <c r="AB84" s="76">
        <v>160175</v>
      </c>
      <c r="AC84" s="76">
        <v>0.47499999999999998</v>
      </c>
      <c r="AD84" s="76">
        <v>0.20499999999999999</v>
      </c>
      <c r="AE84" s="76">
        <v>4.9000000000000004</v>
      </c>
      <c r="AF84" s="76" t="s">
        <v>1016</v>
      </c>
      <c r="AG84" s="76"/>
      <c r="AH84" s="76"/>
      <c r="AI84" s="76"/>
      <c r="AJ84" s="76"/>
      <c r="AK84" s="76"/>
      <c r="AL84" s="76"/>
      <c r="AM84" s="76"/>
      <c r="AN84" s="76"/>
      <c r="AO84" s="76"/>
      <c r="AP84" s="76"/>
      <c r="AQ84" s="76"/>
      <c r="AR84" s="76"/>
      <c r="AS84" s="76"/>
      <c r="AT84" s="76">
        <v>72.69</v>
      </c>
      <c r="AU84" s="76">
        <v>35.607999999999997</v>
      </c>
      <c r="AV84" s="76">
        <v>38.299999999999997</v>
      </c>
      <c r="AW84" s="76">
        <v>15.413</v>
      </c>
      <c r="AX84" s="76">
        <v>9.7319999999999993</v>
      </c>
      <c r="AY84" s="76">
        <v>54225.446000000004</v>
      </c>
      <c r="AZ84" s="76">
        <v>1.2</v>
      </c>
      <c r="BA84" s="76">
        <v>151.089</v>
      </c>
      <c r="BB84" s="76">
        <v>10.79</v>
      </c>
      <c r="BC84" s="76">
        <v>19.100000000000001</v>
      </c>
      <c r="BD84" s="76">
        <v>24.6</v>
      </c>
      <c r="BE84" s="76"/>
      <c r="BF84" s="76">
        <v>2.77</v>
      </c>
      <c r="BG84" s="76">
        <v>78.86</v>
      </c>
      <c r="BH84" s="76">
        <v>0.92600000000000005</v>
      </c>
      <c r="BI84" s="76">
        <v>338289856</v>
      </c>
      <c r="BJ84" s="76"/>
      <c r="BK84" s="76"/>
      <c r="BL84" s="76"/>
      <c r="BM84" s="76"/>
      <c r="BN84" s="76"/>
      <c r="BO84" s="76"/>
      <c r="BP84" s="76"/>
      <c r="BQ84" s="76"/>
    </row>
    <row r="85" spans="1:69" x14ac:dyDescent="0.25">
      <c r="A85" s="25">
        <v>43931</v>
      </c>
      <c r="B85" s="25"/>
      <c r="C85" s="76">
        <v>516699</v>
      </c>
      <c r="D85" s="76">
        <v>34189</v>
      </c>
      <c r="E85" s="76">
        <v>32012.857</v>
      </c>
      <c r="F85" s="76">
        <v>24207</v>
      </c>
      <c r="G85" s="76">
        <v>2214</v>
      </c>
      <c r="H85" s="76">
        <v>2033.4290000000001</v>
      </c>
      <c r="I85" s="76">
        <v>1527.385</v>
      </c>
      <c r="J85" s="76">
        <v>101.06399999999999</v>
      </c>
      <c r="K85" s="76">
        <v>94.631</v>
      </c>
      <c r="L85" s="76">
        <v>71.557000000000002</v>
      </c>
      <c r="M85" s="76">
        <v>6.5449999999999999</v>
      </c>
      <c r="N85" s="76">
        <v>6.0110000000000001</v>
      </c>
      <c r="O85" s="76">
        <v>1.1599999999999999</v>
      </c>
      <c r="P85" s="76"/>
      <c r="Q85" s="76"/>
      <c r="R85" s="76"/>
      <c r="S85" s="76"/>
      <c r="T85" s="76"/>
      <c r="U85" s="76"/>
      <c r="V85" s="76"/>
      <c r="W85" s="76"/>
      <c r="X85" s="76">
        <v>3142018</v>
      </c>
      <c r="Y85" s="76">
        <v>172118</v>
      </c>
      <c r="Z85" s="76">
        <v>9.3239999999999998</v>
      </c>
      <c r="AA85" s="76">
        <v>0.51100000000000001</v>
      </c>
      <c r="AB85" s="76">
        <v>160577</v>
      </c>
      <c r="AC85" s="76">
        <v>0.47599999999999998</v>
      </c>
      <c r="AD85" s="76">
        <v>0.20499999999999999</v>
      </c>
      <c r="AE85" s="76">
        <v>4.9000000000000004</v>
      </c>
      <c r="AF85" s="76" t="s">
        <v>1016</v>
      </c>
      <c r="AG85" s="76"/>
      <c r="AH85" s="76"/>
      <c r="AI85" s="76"/>
      <c r="AJ85" s="76"/>
      <c r="AK85" s="76"/>
      <c r="AL85" s="76"/>
      <c r="AM85" s="76"/>
      <c r="AN85" s="76"/>
      <c r="AO85" s="76"/>
      <c r="AP85" s="76"/>
      <c r="AQ85" s="76"/>
      <c r="AR85" s="76"/>
      <c r="AS85" s="76"/>
      <c r="AT85" s="76">
        <v>72.69</v>
      </c>
      <c r="AU85" s="76">
        <v>35.607999999999997</v>
      </c>
      <c r="AV85" s="76">
        <v>38.299999999999997</v>
      </c>
      <c r="AW85" s="76">
        <v>15.413</v>
      </c>
      <c r="AX85" s="76">
        <v>9.7319999999999993</v>
      </c>
      <c r="AY85" s="76">
        <v>54225.446000000004</v>
      </c>
      <c r="AZ85" s="76">
        <v>1.2</v>
      </c>
      <c r="BA85" s="76">
        <v>151.089</v>
      </c>
      <c r="BB85" s="76">
        <v>10.79</v>
      </c>
      <c r="BC85" s="76">
        <v>19.100000000000001</v>
      </c>
      <c r="BD85" s="76">
        <v>24.6</v>
      </c>
      <c r="BE85" s="76"/>
      <c r="BF85" s="76">
        <v>2.77</v>
      </c>
      <c r="BG85" s="76">
        <v>78.86</v>
      </c>
      <c r="BH85" s="76">
        <v>0.92600000000000005</v>
      </c>
      <c r="BI85" s="76">
        <v>338289856</v>
      </c>
      <c r="BJ85" s="76"/>
      <c r="BK85" s="76"/>
      <c r="BL85" s="76"/>
      <c r="BM85" s="76"/>
      <c r="BN85" s="76"/>
      <c r="BO85" s="76"/>
      <c r="BP85" s="76"/>
      <c r="BQ85" s="76"/>
    </row>
    <row r="86" spans="1:69" x14ac:dyDescent="0.25">
      <c r="A86" s="25">
        <v>43932</v>
      </c>
      <c r="B86" s="25"/>
      <c r="C86" s="76">
        <v>545678</v>
      </c>
      <c r="D86" s="76">
        <v>28979</v>
      </c>
      <c r="E86" s="76">
        <v>31621.429</v>
      </c>
      <c r="F86" s="76">
        <v>26311</v>
      </c>
      <c r="G86" s="76">
        <v>2104</v>
      </c>
      <c r="H86" s="76">
        <v>2102.5709999999999</v>
      </c>
      <c r="I86" s="76">
        <v>1613.049</v>
      </c>
      <c r="J86" s="76">
        <v>85.662999999999997</v>
      </c>
      <c r="K86" s="76">
        <v>93.474000000000004</v>
      </c>
      <c r="L86" s="76">
        <v>77.775999999999996</v>
      </c>
      <c r="M86" s="76">
        <v>6.22</v>
      </c>
      <c r="N86" s="76">
        <v>6.2149999999999999</v>
      </c>
      <c r="O86" s="76">
        <v>1.1299999999999999</v>
      </c>
      <c r="P86" s="76"/>
      <c r="Q86" s="76"/>
      <c r="R86" s="76"/>
      <c r="S86" s="76"/>
      <c r="T86" s="76"/>
      <c r="U86" s="76"/>
      <c r="V86" s="76"/>
      <c r="W86" s="76"/>
      <c r="X86" s="76">
        <v>3352511</v>
      </c>
      <c r="Y86" s="76">
        <v>210493</v>
      </c>
      <c r="Z86" s="76">
        <v>9.9480000000000004</v>
      </c>
      <c r="AA86" s="76">
        <v>0.625</v>
      </c>
      <c r="AB86" s="76">
        <v>169540</v>
      </c>
      <c r="AC86" s="76">
        <v>0.503</v>
      </c>
      <c r="AD86" s="76">
        <v>0.2</v>
      </c>
      <c r="AE86" s="76">
        <v>5</v>
      </c>
      <c r="AF86" s="76" t="s">
        <v>1016</v>
      </c>
      <c r="AG86" s="76"/>
      <c r="AH86" s="76"/>
      <c r="AI86" s="76"/>
      <c r="AJ86" s="76"/>
      <c r="AK86" s="76"/>
      <c r="AL86" s="76"/>
      <c r="AM86" s="76"/>
      <c r="AN86" s="76"/>
      <c r="AO86" s="76"/>
      <c r="AP86" s="76"/>
      <c r="AQ86" s="76"/>
      <c r="AR86" s="76"/>
      <c r="AS86" s="76"/>
      <c r="AT86" s="76">
        <v>72.69</v>
      </c>
      <c r="AU86" s="76">
        <v>35.607999999999997</v>
      </c>
      <c r="AV86" s="76">
        <v>38.299999999999997</v>
      </c>
      <c r="AW86" s="76">
        <v>15.413</v>
      </c>
      <c r="AX86" s="76">
        <v>9.7319999999999993</v>
      </c>
      <c r="AY86" s="76">
        <v>54225.446000000004</v>
      </c>
      <c r="AZ86" s="76">
        <v>1.2</v>
      </c>
      <c r="BA86" s="76">
        <v>151.089</v>
      </c>
      <c r="BB86" s="76">
        <v>10.79</v>
      </c>
      <c r="BC86" s="76">
        <v>19.100000000000001</v>
      </c>
      <c r="BD86" s="76">
        <v>24.6</v>
      </c>
      <c r="BE86" s="76"/>
      <c r="BF86" s="76">
        <v>2.77</v>
      </c>
      <c r="BG86" s="76">
        <v>78.86</v>
      </c>
      <c r="BH86" s="76">
        <v>0.92600000000000005</v>
      </c>
      <c r="BI86" s="76">
        <v>338289856</v>
      </c>
      <c r="BJ86" s="76"/>
      <c r="BK86" s="76"/>
      <c r="BL86" s="76"/>
      <c r="BM86" s="76"/>
      <c r="BN86" s="76"/>
      <c r="BO86" s="76"/>
      <c r="BP86" s="76"/>
      <c r="BQ86" s="76"/>
    </row>
    <row r="87" spans="1:69" x14ac:dyDescent="0.25">
      <c r="A87" s="25">
        <v>43933</v>
      </c>
      <c r="B87" s="25"/>
      <c r="C87" s="76">
        <v>571536</v>
      </c>
      <c r="D87" s="76">
        <v>25858</v>
      </c>
      <c r="E87" s="76">
        <v>31204.714</v>
      </c>
      <c r="F87" s="76">
        <v>28194</v>
      </c>
      <c r="G87" s="76">
        <v>1883</v>
      </c>
      <c r="H87" s="76">
        <v>2139.7139999999999</v>
      </c>
      <c r="I87" s="76">
        <v>1689.4860000000001</v>
      </c>
      <c r="J87" s="76">
        <v>76.436999999999998</v>
      </c>
      <c r="K87" s="76">
        <v>92.242999999999995</v>
      </c>
      <c r="L87" s="76">
        <v>83.343000000000004</v>
      </c>
      <c r="M87" s="76">
        <v>5.5659999999999998</v>
      </c>
      <c r="N87" s="76">
        <v>6.3250000000000002</v>
      </c>
      <c r="O87" s="76">
        <v>1.1100000000000001</v>
      </c>
      <c r="P87" s="76"/>
      <c r="Q87" s="76"/>
      <c r="R87" s="76"/>
      <c r="S87" s="76"/>
      <c r="T87" s="76"/>
      <c r="U87" s="76"/>
      <c r="V87" s="76"/>
      <c r="W87" s="76"/>
      <c r="X87" s="76">
        <v>3464086</v>
      </c>
      <c r="Y87" s="76">
        <v>111575</v>
      </c>
      <c r="Z87" s="76">
        <v>10.279</v>
      </c>
      <c r="AA87" s="76">
        <v>0.33100000000000002</v>
      </c>
      <c r="AB87" s="76">
        <v>165671</v>
      </c>
      <c r="AC87" s="76">
        <v>0.49199999999999999</v>
      </c>
      <c r="AD87" s="76">
        <v>0.2</v>
      </c>
      <c r="AE87" s="76">
        <v>5</v>
      </c>
      <c r="AF87" s="76" t="s">
        <v>1016</v>
      </c>
      <c r="AG87" s="76"/>
      <c r="AH87" s="76"/>
      <c r="AI87" s="76"/>
      <c r="AJ87" s="76"/>
      <c r="AK87" s="76"/>
      <c r="AL87" s="76"/>
      <c r="AM87" s="76"/>
      <c r="AN87" s="76"/>
      <c r="AO87" s="76"/>
      <c r="AP87" s="76"/>
      <c r="AQ87" s="76"/>
      <c r="AR87" s="76"/>
      <c r="AS87" s="76"/>
      <c r="AT87" s="76">
        <v>72.69</v>
      </c>
      <c r="AU87" s="76">
        <v>35.607999999999997</v>
      </c>
      <c r="AV87" s="76">
        <v>38.299999999999997</v>
      </c>
      <c r="AW87" s="76">
        <v>15.413</v>
      </c>
      <c r="AX87" s="76">
        <v>9.7319999999999993</v>
      </c>
      <c r="AY87" s="76">
        <v>54225.446000000004</v>
      </c>
      <c r="AZ87" s="76">
        <v>1.2</v>
      </c>
      <c r="BA87" s="76">
        <v>151.089</v>
      </c>
      <c r="BB87" s="76">
        <v>10.79</v>
      </c>
      <c r="BC87" s="76">
        <v>19.100000000000001</v>
      </c>
      <c r="BD87" s="76">
        <v>24.6</v>
      </c>
      <c r="BE87" s="76"/>
      <c r="BF87" s="76">
        <v>2.77</v>
      </c>
      <c r="BG87" s="76">
        <v>78.86</v>
      </c>
      <c r="BH87" s="76">
        <v>0.92600000000000005</v>
      </c>
      <c r="BI87" s="76">
        <v>338289856</v>
      </c>
      <c r="BJ87" s="76">
        <v>31265.4</v>
      </c>
      <c r="BK87" s="76">
        <v>3.49</v>
      </c>
      <c r="BL87" s="76">
        <v>39.25</v>
      </c>
      <c r="BM87" s="76">
        <v>92.776321770149906</v>
      </c>
      <c r="BN87" s="76"/>
      <c r="BO87" s="76"/>
      <c r="BP87" s="76"/>
      <c r="BQ87" s="76"/>
    </row>
    <row r="88" spans="1:69" x14ac:dyDescent="0.25">
      <c r="A88" s="25">
        <v>43934</v>
      </c>
      <c r="B88" s="25"/>
      <c r="C88" s="76">
        <v>598780</v>
      </c>
      <c r="D88" s="76">
        <v>27244</v>
      </c>
      <c r="E88" s="76">
        <v>30526.571</v>
      </c>
      <c r="F88" s="76">
        <v>30195</v>
      </c>
      <c r="G88" s="76">
        <v>2001</v>
      </c>
      <c r="H88" s="76">
        <v>2173.7139999999999</v>
      </c>
      <c r="I88" s="76">
        <v>1770.021</v>
      </c>
      <c r="J88" s="76">
        <v>80.534000000000006</v>
      </c>
      <c r="K88" s="76">
        <v>90.238</v>
      </c>
      <c r="L88" s="76">
        <v>89.257999999999996</v>
      </c>
      <c r="M88" s="76">
        <v>5.915</v>
      </c>
      <c r="N88" s="76">
        <v>6.4260000000000002</v>
      </c>
      <c r="O88" s="76">
        <v>1.08</v>
      </c>
      <c r="P88" s="76"/>
      <c r="Q88" s="76"/>
      <c r="R88" s="76"/>
      <c r="S88" s="76"/>
      <c r="T88" s="76"/>
      <c r="U88" s="76"/>
      <c r="V88" s="76"/>
      <c r="W88" s="76"/>
      <c r="X88" s="76">
        <v>3578297</v>
      </c>
      <c r="Y88" s="76">
        <v>114211</v>
      </c>
      <c r="Z88" s="76">
        <v>10.618</v>
      </c>
      <c r="AA88" s="76">
        <v>0.33900000000000002</v>
      </c>
      <c r="AB88" s="76">
        <v>161543</v>
      </c>
      <c r="AC88" s="76">
        <v>0.47899999999999998</v>
      </c>
      <c r="AD88" s="76">
        <v>0.19900000000000001</v>
      </c>
      <c r="AE88" s="76">
        <v>5</v>
      </c>
      <c r="AF88" s="76" t="s">
        <v>1016</v>
      </c>
      <c r="AG88" s="76"/>
      <c r="AH88" s="76"/>
      <c r="AI88" s="76"/>
      <c r="AJ88" s="76"/>
      <c r="AK88" s="76"/>
      <c r="AL88" s="76"/>
      <c r="AM88" s="76"/>
      <c r="AN88" s="76"/>
      <c r="AO88" s="76"/>
      <c r="AP88" s="76"/>
      <c r="AQ88" s="76"/>
      <c r="AR88" s="76"/>
      <c r="AS88" s="76"/>
      <c r="AT88" s="76">
        <v>72.69</v>
      </c>
      <c r="AU88" s="76">
        <v>35.607999999999997</v>
      </c>
      <c r="AV88" s="76">
        <v>38.299999999999997</v>
      </c>
      <c r="AW88" s="76">
        <v>15.413</v>
      </c>
      <c r="AX88" s="76">
        <v>9.7319999999999993</v>
      </c>
      <c r="AY88" s="76">
        <v>54225.446000000004</v>
      </c>
      <c r="AZ88" s="76">
        <v>1.2</v>
      </c>
      <c r="BA88" s="76">
        <v>151.089</v>
      </c>
      <c r="BB88" s="76">
        <v>10.79</v>
      </c>
      <c r="BC88" s="76">
        <v>19.100000000000001</v>
      </c>
      <c r="BD88" s="76">
        <v>24.6</v>
      </c>
      <c r="BE88" s="76"/>
      <c r="BF88" s="76">
        <v>2.77</v>
      </c>
      <c r="BG88" s="76">
        <v>78.86</v>
      </c>
      <c r="BH88" s="76">
        <v>0.92600000000000005</v>
      </c>
      <c r="BI88" s="76">
        <v>338289856</v>
      </c>
      <c r="BJ88" s="76"/>
      <c r="BK88" s="76"/>
      <c r="BL88" s="76"/>
      <c r="BM88" s="76"/>
      <c r="BN88" s="76"/>
      <c r="BO88" s="76"/>
      <c r="BP88" s="76"/>
      <c r="BQ88" s="76"/>
    </row>
    <row r="89" spans="1:69" x14ac:dyDescent="0.25">
      <c r="A89" s="25">
        <v>43935</v>
      </c>
      <c r="B89" s="25"/>
      <c r="C89" s="76">
        <v>627277</v>
      </c>
      <c r="D89" s="76">
        <v>28497</v>
      </c>
      <c r="E89" s="76">
        <v>30290.429</v>
      </c>
      <c r="F89" s="76">
        <v>32676</v>
      </c>
      <c r="G89" s="76">
        <v>2481</v>
      </c>
      <c r="H89" s="76">
        <v>2155.857</v>
      </c>
      <c r="I89" s="76">
        <v>1854.259</v>
      </c>
      <c r="J89" s="76">
        <v>84.238</v>
      </c>
      <c r="K89" s="76">
        <v>89.54</v>
      </c>
      <c r="L89" s="76">
        <v>96.591999999999999</v>
      </c>
      <c r="M89" s="76">
        <v>7.3339999999999996</v>
      </c>
      <c r="N89" s="76">
        <v>6.3730000000000002</v>
      </c>
      <c r="O89" s="76">
        <v>1.05</v>
      </c>
      <c r="P89" s="76"/>
      <c r="Q89" s="76"/>
      <c r="R89" s="76"/>
      <c r="S89" s="76"/>
      <c r="T89" s="76"/>
      <c r="U89" s="76"/>
      <c r="V89" s="76"/>
      <c r="W89" s="76"/>
      <c r="X89" s="76">
        <v>3740883</v>
      </c>
      <c r="Y89" s="76">
        <v>162586</v>
      </c>
      <c r="Z89" s="76">
        <v>11.101000000000001</v>
      </c>
      <c r="AA89" s="76">
        <v>0.48199999999999998</v>
      </c>
      <c r="AB89" s="76">
        <v>159056</v>
      </c>
      <c r="AC89" s="76">
        <v>0.47199999999999998</v>
      </c>
      <c r="AD89" s="76">
        <v>0.19800000000000001</v>
      </c>
      <c r="AE89" s="76">
        <v>5.0999999999999996</v>
      </c>
      <c r="AF89" s="76" t="s">
        <v>1016</v>
      </c>
      <c r="AG89" s="76"/>
      <c r="AH89" s="76"/>
      <c r="AI89" s="76"/>
      <c r="AJ89" s="76"/>
      <c r="AK89" s="76"/>
      <c r="AL89" s="76"/>
      <c r="AM89" s="76"/>
      <c r="AN89" s="76"/>
      <c r="AO89" s="76"/>
      <c r="AP89" s="76"/>
      <c r="AQ89" s="76"/>
      <c r="AR89" s="76"/>
      <c r="AS89" s="76"/>
      <c r="AT89" s="76">
        <v>72.69</v>
      </c>
      <c r="AU89" s="76">
        <v>35.607999999999997</v>
      </c>
      <c r="AV89" s="76">
        <v>38.299999999999997</v>
      </c>
      <c r="AW89" s="76">
        <v>15.413</v>
      </c>
      <c r="AX89" s="76">
        <v>9.7319999999999993</v>
      </c>
      <c r="AY89" s="76">
        <v>54225.446000000004</v>
      </c>
      <c r="AZ89" s="76">
        <v>1.2</v>
      </c>
      <c r="BA89" s="76">
        <v>151.089</v>
      </c>
      <c r="BB89" s="76">
        <v>10.79</v>
      </c>
      <c r="BC89" s="76">
        <v>19.100000000000001</v>
      </c>
      <c r="BD89" s="76">
        <v>24.6</v>
      </c>
      <c r="BE89" s="76"/>
      <c r="BF89" s="76">
        <v>2.77</v>
      </c>
      <c r="BG89" s="76">
        <v>78.86</v>
      </c>
      <c r="BH89" s="76">
        <v>0.92600000000000005</v>
      </c>
      <c r="BI89" s="76">
        <v>338289856</v>
      </c>
      <c r="BJ89" s="76"/>
      <c r="BK89" s="76"/>
      <c r="BL89" s="76"/>
      <c r="BM89" s="76"/>
      <c r="BN89" s="76"/>
      <c r="BO89" s="76"/>
      <c r="BP89" s="76"/>
      <c r="BQ89" s="76"/>
    </row>
    <row r="90" spans="1:69" x14ac:dyDescent="0.25">
      <c r="A90" s="25">
        <v>43936</v>
      </c>
      <c r="B90" s="25"/>
      <c r="C90" s="76">
        <v>653652</v>
      </c>
      <c r="D90" s="76">
        <v>26375</v>
      </c>
      <c r="E90" s="76">
        <v>29594.857</v>
      </c>
      <c r="F90" s="76">
        <v>35300</v>
      </c>
      <c r="G90" s="76">
        <v>2624</v>
      </c>
      <c r="H90" s="76">
        <v>2223.2860000000001</v>
      </c>
      <c r="I90" s="76">
        <v>1932.2249999999999</v>
      </c>
      <c r="J90" s="76">
        <v>77.965999999999994</v>
      </c>
      <c r="K90" s="76">
        <v>87.483999999999995</v>
      </c>
      <c r="L90" s="76">
        <v>104.348</v>
      </c>
      <c r="M90" s="76">
        <v>7.7569999999999997</v>
      </c>
      <c r="N90" s="76">
        <v>6.5720000000000001</v>
      </c>
      <c r="O90" s="76">
        <v>1.02</v>
      </c>
      <c r="P90" s="76"/>
      <c r="Q90" s="76"/>
      <c r="R90" s="76"/>
      <c r="S90" s="76"/>
      <c r="T90" s="76"/>
      <c r="U90" s="76"/>
      <c r="V90" s="76"/>
      <c r="W90" s="76"/>
      <c r="X90" s="76">
        <v>3913295</v>
      </c>
      <c r="Y90" s="76">
        <v>172412</v>
      </c>
      <c r="Z90" s="76">
        <v>11.612</v>
      </c>
      <c r="AA90" s="76">
        <v>0.51200000000000001</v>
      </c>
      <c r="AB90" s="76">
        <v>159639</v>
      </c>
      <c r="AC90" s="76">
        <v>0.47399999999999998</v>
      </c>
      <c r="AD90" s="76">
        <v>0.19700000000000001</v>
      </c>
      <c r="AE90" s="76">
        <v>5.0999999999999996</v>
      </c>
      <c r="AF90" s="76" t="s">
        <v>1016</v>
      </c>
      <c r="AG90" s="76"/>
      <c r="AH90" s="76"/>
      <c r="AI90" s="76"/>
      <c r="AJ90" s="76"/>
      <c r="AK90" s="76"/>
      <c r="AL90" s="76"/>
      <c r="AM90" s="76"/>
      <c r="AN90" s="76"/>
      <c r="AO90" s="76"/>
      <c r="AP90" s="76"/>
      <c r="AQ90" s="76"/>
      <c r="AR90" s="76"/>
      <c r="AS90" s="76"/>
      <c r="AT90" s="76">
        <v>72.69</v>
      </c>
      <c r="AU90" s="76">
        <v>35.607999999999997</v>
      </c>
      <c r="AV90" s="76">
        <v>38.299999999999997</v>
      </c>
      <c r="AW90" s="76">
        <v>15.413</v>
      </c>
      <c r="AX90" s="76">
        <v>9.7319999999999993</v>
      </c>
      <c r="AY90" s="76">
        <v>54225.446000000004</v>
      </c>
      <c r="AZ90" s="76">
        <v>1.2</v>
      </c>
      <c r="BA90" s="76">
        <v>151.089</v>
      </c>
      <c r="BB90" s="76">
        <v>10.79</v>
      </c>
      <c r="BC90" s="76">
        <v>19.100000000000001</v>
      </c>
      <c r="BD90" s="76">
        <v>24.6</v>
      </c>
      <c r="BE90" s="76"/>
      <c r="BF90" s="76">
        <v>2.77</v>
      </c>
      <c r="BG90" s="76">
        <v>78.86</v>
      </c>
      <c r="BH90" s="76">
        <v>0.92600000000000005</v>
      </c>
      <c r="BI90" s="76">
        <v>338289856</v>
      </c>
      <c r="BJ90" s="76"/>
      <c r="BK90" s="76"/>
      <c r="BL90" s="76"/>
      <c r="BM90" s="76"/>
      <c r="BN90" s="76"/>
      <c r="BO90" s="76"/>
      <c r="BP90" s="76"/>
      <c r="BQ90" s="76"/>
    </row>
    <row r="91" spans="1:69" x14ac:dyDescent="0.25">
      <c r="A91" s="25">
        <v>43937</v>
      </c>
      <c r="B91" s="25"/>
      <c r="C91" s="76">
        <v>683325</v>
      </c>
      <c r="D91" s="76">
        <v>29673</v>
      </c>
      <c r="E91" s="76">
        <v>28687.857</v>
      </c>
      <c r="F91" s="76">
        <v>37487</v>
      </c>
      <c r="G91" s="76">
        <v>2187</v>
      </c>
      <c r="H91" s="76">
        <v>2213.4290000000001</v>
      </c>
      <c r="I91" s="76">
        <v>2019.9390000000001</v>
      </c>
      <c r="J91" s="76">
        <v>87.715000000000003</v>
      </c>
      <c r="K91" s="76">
        <v>84.802999999999997</v>
      </c>
      <c r="L91" s="76">
        <v>110.813</v>
      </c>
      <c r="M91" s="76">
        <v>6.4649999999999999</v>
      </c>
      <c r="N91" s="76">
        <v>6.5430000000000001</v>
      </c>
      <c r="O91" s="76">
        <v>1.01</v>
      </c>
      <c r="P91" s="76"/>
      <c r="Q91" s="76"/>
      <c r="R91" s="76"/>
      <c r="S91" s="76"/>
      <c r="T91" s="76"/>
      <c r="U91" s="76"/>
      <c r="V91" s="76"/>
      <c r="W91" s="76"/>
      <c r="X91" s="76">
        <v>4097588</v>
      </c>
      <c r="Y91" s="76">
        <v>184293</v>
      </c>
      <c r="Z91" s="76">
        <v>12.159000000000001</v>
      </c>
      <c r="AA91" s="76">
        <v>0.54700000000000004</v>
      </c>
      <c r="AB91" s="76">
        <v>161098</v>
      </c>
      <c r="AC91" s="76">
        <v>0.47799999999999998</v>
      </c>
      <c r="AD91" s="76">
        <v>0.19400000000000001</v>
      </c>
      <c r="AE91" s="76">
        <v>5.2</v>
      </c>
      <c r="AF91" s="76" t="s">
        <v>1016</v>
      </c>
      <c r="AG91" s="76"/>
      <c r="AH91" s="76"/>
      <c r="AI91" s="76"/>
      <c r="AJ91" s="76"/>
      <c r="AK91" s="76"/>
      <c r="AL91" s="76"/>
      <c r="AM91" s="76"/>
      <c r="AN91" s="76"/>
      <c r="AO91" s="76"/>
      <c r="AP91" s="76"/>
      <c r="AQ91" s="76"/>
      <c r="AR91" s="76"/>
      <c r="AS91" s="76"/>
      <c r="AT91" s="76">
        <v>72.69</v>
      </c>
      <c r="AU91" s="76">
        <v>35.607999999999997</v>
      </c>
      <c r="AV91" s="76">
        <v>38.299999999999997</v>
      </c>
      <c r="AW91" s="76">
        <v>15.413</v>
      </c>
      <c r="AX91" s="76">
        <v>9.7319999999999993</v>
      </c>
      <c r="AY91" s="76">
        <v>54225.446000000004</v>
      </c>
      <c r="AZ91" s="76">
        <v>1.2</v>
      </c>
      <c r="BA91" s="76">
        <v>151.089</v>
      </c>
      <c r="BB91" s="76">
        <v>10.79</v>
      </c>
      <c r="BC91" s="76">
        <v>19.100000000000001</v>
      </c>
      <c r="BD91" s="76">
        <v>24.6</v>
      </c>
      <c r="BE91" s="76"/>
      <c r="BF91" s="76">
        <v>2.77</v>
      </c>
      <c r="BG91" s="76">
        <v>78.86</v>
      </c>
      <c r="BH91" s="76">
        <v>0.92600000000000005</v>
      </c>
      <c r="BI91" s="76">
        <v>338289856</v>
      </c>
      <c r="BJ91" s="76"/>
      <c r="BK91" s="76"/>
      <c r="BL91" s="76"/>
      <c r="BM91" s="76"/>
      <c r="BN91" s="76"/>
      <c r="BO91" s="76"/>
      <c r="BP91" s="76"/>
      <c r="BQ91" s="76"/>
    </row>
    <row r="92" spans="1:69" x14ac:dyDescent="0.25">
      <c r="A92" s="25">
        <v>43938</v>
      </c>
      <c r="B92" s="25"/>
      <c r="C92" s="76">
        <v>716473</v>
      </c>
      <c r="D92" s="76">
        <v>33148</v>
      </c>
      <c r="E92" s="76">
        <v>28539.143</v>
      </c>
      <c r="F92" s="76">
        <v>39591</v>
      </c>
      <c r="G92" s="76">
        <v>2104</v>
      </c>
      <c r="H92" s="76">
        <v>2197.7139999999999</v>
      </c>
      <c r="I92" s="76">
        <v>2117.9259999999999</v>
      </c>
      <c r="J92" s="76">
        <v>97.986999999999995</v>
      </c>
      <c r="K92" s="76">
        <v>84.363</v>
      </c>
      <c r="L92" s="76">
        <v>117.033</v>
      </c>
      <c r="M92" s="76">
        <v>6.22</v>
      </c>
      <c r="N92" s="76">
        <v>6.4969999999999999</v>
      </c>
      <c r="O92" s="76">
        <v>1.01</v>
      </c>
      <c r="P92" s="76"/>
      <c r="Q92" s="76"/>
      <c r="R92" s="76"/>
      <c r="S92" s="76"/>
      <c r="T92" s="76"/>
      <c r="U92" s="76"/>
      <c r="V92" s="76"/>
      <c r="W92" s="76"/>
      <c r="X92" s="76">
        <v>4296205</v>
      </c>
      <c r="Y92" s="76">
        <v>198617</v>
      </c>
      <c r="Z92" s="76">
        <v>12.747999999999999</v>
      </c>
      <c r="AA92" s="76">
        <v>0.58899999999999997</v>
      </c>
      <c r="AB92" s="76">
        <v>164884</v>
      </c>
      <c r="AC92" s="76">
        <v>0.48899999999999999</v>
      </c>
      <c r="AD92" s="76">
        <v>0.188</v>
      </c>
      <c r="AE92" s="76">
        <v>5.3</v>
      </c>
      <c r="AF92" s="76" t="s">
        <v>1016</v>
      </c>
      <c r="AG92" s="76"/>
      <c r="AH92" s="76"/>
      <c r="AI92" s="76"/>
      <c r="AJ92" s="76"/>
      <c r="AK92" s="76"/>
      <c r="AL92" s="76"/>
      <c r="AM92" s="76"/>
      <c r="AN92" s="76"/>
      <c r="AO92" s="76"/>
      <c r="AP92" s="76"/>
      <c r="AQ92" s="76"/>
      <c r="AR92" s="76"/>
      <c r="AS92" s="76"/>
      <c r="AT92" s="76">
        <v>72.69</v>
      </c>
      <c r="AU92" s="76">
        <v>35.607999999999997</v>
      </c>
      <c r="AV92" s="76">
        <v>38.299999999999997</v>
      </c>
      <c r="AW92" s="76">
        <v>15.413</v>
      </c>
      <c r="AX92" s="76">
        <v>9.7319999999999993</v>
      </c>
      <c r="AY92" s="76">
        <v>54225.446000000004</v>
      </c>
      <c r="AZ92" s="76">
        <v>1.2</v>
      </c>
      <c r="BA92" s="76">
        <v>151.089</v>
      </c>
      <c r="BB92" s="76">
        <v>10.79</v>
      </c>
      <c r="BC92" s="76">
        <v>19.100000000000001</v>
      </c>
      <c r="BD92" s="76">
        <v>24.6</v>
      </c>
      <c r="BE92" s="76"/>
      <c r="BF92" s="76">
        <v>2.77</v>
      </c>
      <c r="BG92" s="76">
        <v>78.86</v>
      </c>
      <c r="BH92" s="76">
        <v>0.92600000000000005</v>
      </c>
      <c r="BI92" s="76">
        <v>338289856</v>
      </c>
      <c r="BJ92" s="76"/>
      <c r="BK92" s="76"/>
      <c r="BL92" s="76"/>
      <c r="BM92" s="76"/>
      <c r="BN92" s="76"/>
      <c r="BO92" s="76"/>
      <c r="BP92" s="76"/>
      <c r="BQ92" s="76"/>
    </row>
    <row r="93" spans="1:69" x14ac:dyDescent="0.25">
      <c r="A93" s="25">
        <v>43939</v>
      </c>
      <c r="B93" s="25"/>
      <c r="C93" s="76">
        <v>743798</v>
      </c>
      <c r="D93" s="76">
        <v>27325</v>
      </c>
      <c r="E93" s="76">
        <v>28302.857</v>
      </c>
      <c r="F93" s="76">
        <v>41534</v>
      </c>
      <c r="G93" s="76">
        <v>1943</v>
      </c>
      <c r="H93" s="76">
        <v>2174.7139999999999</v>
      </c>
      <c r="I93" s="76">
        <v>2198.6999999999998</v>
      </c>
      <c r="J93" s="76">
        <v>80.774000000000001</v>
      </c>
      <c r="K93" s="76">
        <v>83.665000000000006</v>
      </c>
      <c r="L93" s="76">
        <v>122.776</v>
      </c>
      <c r="M93" s="76">
        <v>5.7439999999999998</v>
      </c>
      <c r="N93" s="76">
        <v>6.4290000000000003</v>
      </c>
      <c r="O93" s="76">
        <v>1.02</v>
      </c>
      <c r="P93" s="76"/>
      <c r="Q93" s="76"/>
      <c r="R93" s="76"/>
      <c r="S93" s="76"/>
      <c r="T93" s="76"/>
      <c r="U93" s="76"/>
      <c r="V93" s="76"/>
      <c r="W93" s="76"/>
      <c r="X93" s="76">
        <v>4463573</v>
      </c>
      <c r="Y93" s="76">
        <v>167368</v>
      </c>
      <c r="Z93" s="76">
        <v>13.244999999999999</v>
      </c>
      <c r="AA93" s="76">
        <v>0.497</v>
      </c>
      <c r="AB93" s="76">
        <v>158723</v>
      </c>
      <c r="AC93" s="76">
        <v>0.47099999999999997</v>
      </c>
      <c r="AD93" s="76">
        <v>0.188</v>
      </c>
      <c r="AE93" s="76">
        <v>5.3</v>
      </c>
      <c r="AF93" s="76" t="s">
        <v>1016</v>
      </c>
      <c r="AG93" s="76"/>
      <c r="AH93" s="76"/>
      <c r="AI93" s="76"/>
      <c r="AJ93" s="76"/>
      <c r="AK93" s="76"/>
      <c r="AL93" s="76"/>
      <c r="AM93" s="76"/>
      <c r="AN93" s="76"/>
      <c r="AO93" s="76"/>
      <c r="AP93" s="76"/>
      <c r="AQ93" s="76"/>
      <c r="AR93" s="76"/>
      <c r="AS93" s="76"/>
      <c r="AT93" s="76">
        <v>72.69</v>
      </c>
      <c r="AU93" s="76">
        <v>35.607999999999997</v>
      </c>
      <c r="AV93" s="76">
        <v>38.299999999999997</v>
      </c>
      <c r="AW93" s="76">
        <v>15.413</v>
      </c>
      <c r="AX93" s="76">
        <v>9.7319999999999993</v>
      </c>
      <c r="AY93" s="76">
        <v>54225.446000000004</v>
      </c>
      <c r="AZ93" s="76">
        <v>1.2</v>
      </c>
      <c r="BA93" s="76">
        <v>151.089</v>
      </c>
      <c r="BB93" s="76">
        <v>10.79</v>
      </c>
      <c r="BC93" s="76">
        <v>19.100000000000001</v>
      </c>
      <c r="BD93" s="76">
        <v>24.6</v>
      </c>
      <c r="BE93" s="76"/>
      <c r="BF93" s="76">
        <v>2.77</v>
      </c>
      <c r="BG93" s="76">
        <v>78.86</v>
      </c>
      <c r="BH93" s="76">
        <v>0.92600000000000005</v>
      </c>
      <c r="BI93" s="76">
        <v>338289856</v>
      </c>
      <c r="BJ93" s="76"/>
      <c r="BK93" s="76"/>
      <c r="BL93" s="76"/>
      <c r="BM93" s="76"/>
      <c r="BN93" s="76"/>
      <c r="BO93" s="76"/>
      <c r="BP93" s="76"/>
      <c r="BQ93" s="76"/>
    </row>
    <row r="94" spans="1:69" x14ac:dyDescent="0.25">
      <c r="A94" s="25">
        <v>43940</v>
      </c>
      <c r="B94" s="25"/>
      <c r="C94" s="76">
        <v>768833</v>
      </c>
      <c r="D94" s="76">
        <v>25035</v>
      </c>
      <c r="E94" s="76">
        <v>28185.286</v>
      </c>
      <c r="F94" s="76">
        <v>43501</v>
      </c>
      <c r="G94" s="76">
        <v>1967</v>
      </c>
      <c r="H94" s="76">
        <v>2186.7139999999999</v>
      </c>
      <c r="I94" s="76">
        <v>2272.7049999999999</v>
      </c>
      <c r="J94" s="76">
        <v>74.004999999999995</v>
      </c>
      <c r="K94" s="76">
        <v>83.316999999999993</v>
      </c>
      <c r="L94" s="76">
        <v>128.59100000000001</v>
      </c>
      <c r="M94" s="76">
        <v>5.8150000000000004</v>
      </c>
      <c r="N94" s="76">
        <v>6.4640000000000004</v>
      </c>
      <c r="O94" s="76">
        <v>1.03</v>
      </c>
      <c r="P94" s="76"/>
      <c r="Q94" s="76"/>
      <c r="R94" s="76"/>
      <c r="S94" s="76"/>
      <c r="T94" s="76"/>
      <c r="U94" s="76"/>
      <c r="V94" s="76"/>
      <c r="W94" s="76"/>
      <c r="X94" s="76">
        <v>4597996</v>
      </c>
      <c r="Y94" s="76">
        <v>134423</v>
      </c>
      <c r="Z94" s="76">
        <v>13.644</v>
      </c>
      <c r="AA94" s="76">
        <v>0.39900000000000002</v>
      </c>
      <c r="AB94" s="76">
        <v>161987</v>
      </c>
      <c r="AC94" s="76">
        <v>0.48099999999999998</v>
      </c>
      <c r="AD94" s="76">
        <v>0.183</v>
      </c>
      <c r="AE94" s="76">
        <v>5.5</v>
      </c>
      <c r="AF94" s="76" t="s">
        <v>1016</v>
      </c>
      <c r="AG94" s="76"/>
      <c r="AH94" s="76"/>
      <c r="AI94" s="76"/>
      <c r="AJ94" s="76"/>
      <c r="AK94" s="76"/>
      <c r="AL94" s="76"/>
      <c r="AM94" s="76"/>
      <c r="AN94" s="76"/>
      <c r="AO94" s="76"/>
      <c r="AP94" s="76"/>
      <c r="AQ94" s="76"/>
      <c r="AR94" s="76"/>
      <c r="AS94" s="76"/>
      <c r="AT94" s="76">
        <v>72.69</v>
      </c>
      <c r="AU94" s="76">
        <v>35.607999999999997</v>
      </c>
      <c r="AV94" s="76">
        <v>38.299999999999997</v>
      </c>
      <c r="AW94" s="76">
        <v>15.413</v>
      </c>
      <c r="AX94" s="76">
        <v>9.7319999999999993</v>
      </c>
      <c r="AY94" s="76">
        <v>54225.446000000004</v>
      </c>
      <c r="AZ94" s="76">
        <v>1.2</v>
      </c>
      <c r="BA94" s="76">
        <v>151.089</v>
      </c>
      <c r="BB94" s="76">
        <v>10.79</v>
      </c>
      <c r="BC94" s="76">
        <v>19.100000000000001</v>
      </c>
      <c r="BD94" s="76">
        <v>24.6</v>
      </c>
      <c r="BE94" s="76"/>
      <c r="BF94" s="76">
        <v>2.77</v>
      </c>
      <c r="BG94" s="76">
        <v>78.86</v>
      </c>
      <c r="BH94" s="76">
        <v>0.92600000000000005</v>
      </c>
      <c r="BI94" s="76">
        <v>338289856</v>
      </c>
      <c r="BJ94" s="76">
        <v>52402</v>
      </c>
      <c r="BK94" s="76">
        <v>5.51</v>
      </c>
      <c r="BL94" s="76">
        <v>37.97</v>
      </c>
      <c r="BM94" s="76">
        <v>155.49664528198599</v>
      </c>
      <c r="BN94" s="76"/>
      <c r="BO94" s="76"/>
      <c r="BP94" s="76"/>
      <c r="BQ94" s="76"/>
    </row>
    <row r="95" spans="1:69" x14ac:dyDescent="0.25">
      <c r="A95" s="25">
        <v>43941</v>
      </c>
      <c r="B95" s="25"/>
      <c r="C95" s="76">
        <v>799486</v>
      </c>
      <c r="D95" s="76">
        <v>30653</v>
      </c>
      <c r="E95" s="76">
        <v>28672.286</v>
      </c>
      <c r="F95" s="76">
        <v>45787</v>
      </c>
      <c r="G95" s="76">
        <v>2286</v>
      </c>
      <c r="H95" s="76">
        <v>2227.4290000000001</v>
      </c>
      <c r="I95" s="76">
        <v>2363.317</v>
      </c>
      <c r="J95" s="76">
        <v>90.611999999999995</v>
      </c>
      <c r="K95" s="76">
        <v>84.757000000000005</v>
      </c>
      <c r="L95" s="76">
        <v>135.34800000000001</v>
      </c>
      <c r="M95" s="76">
        <v>6.758</v>
      </c>
      <c r="N95" s="76">
        <v>6.5839999999999996</v>
      </c>
      <c r="O95" s="76">
        <v>1.03</v>
      </c>
      <c r="P95" s="76"/>
      <c r="Q95" s="76"/>
      <c r="R95" s="76"/>
      <c r="S95" s="76"/>
      <c r="T95" s="76"/>
      <c r="U95" s="76"/>
      <c r="V95" s="76"/>
      <c r="W95" s="76"/>
      <c r="X95" s="76">
        <v>4758541</v>
      </c>
      <c r="Y95" s="76">
        <v>160545</v>
      </c>
      <c r="Z95" s="76">
        <v>14.12</v>
      </c>
      <c r="AA95" s="76">
        <v>0.47599999999999998</v>
      </c>
      <c r="AB95" s="76">
        <v>168606</v>
      </c>
      <c r="AC95" s="76">
        <v>0.5</v>
      </c>
      <c r="AD95" s="76">
        <v>0.17799999999999999</v>
      </c>
      <c r="AE95" s="76">
        <v>5.6</v>
      </c>
      <c r="AF95" s="76" t="s">
        <v>1016</v>
      </c>
      <c r="AG95" s="76"/>
      <c r="AH95" s="76"/>
      <c r="AI95" s="76"/>
      <c r="AJ95" s="76"/>
      <c r="AK95" s="76"/>
      <c r="AL95" s="76"/>
      <c r="AM95" s="76"/>
      <c r="AN95" s="76"/>
      <c r="AO95" s="76"/>
      <c r="AP95" s="76"/>
      <c r="AQ95" s="76"/>
      <c r="AR95" s="76"/>
      <c r="AS95" s="76"/>
      <c r="AT95" s="76">
        <v>72.69</v>
      </c>
      <c r="AU95" s="76">
        <v>35.607999999999997</v>
      </c>
      <c r="AV95" s="76">
        <v>38.299999999999997</v>
      </c>
      <c r="AW95" s="76">
        <v>15.413</v>
      </c>
      <c r="AX95" s="76">
        <v>9.7319999999999993</v>
      </c>
      <c r="AY95" s="76">
        <v>54225.446000000004</v>
      </c>
      <c r="AZ95" s="76">
        <v>1.2</v>
      </c>
      <c r="BA95" s="76">
        <v>151.089</v>
      </c>
      <c r="BB95" s="76">
        <v>10.79</v>
      </c>
      <c r="BC95" s="76">
        <v>19.100000000000001</v>
      </c>
      <c r="BD95" s="76">
        <v>24.6</v>
      </c>
      <c r="BE95" s="76"/>
      <c r="BF95" s="76">
        <v>2.77</v>
      </c>
      <c r="BG95" s="76">
        <v>78.86</v>
      </c>
      <c r="BH95" s="76">
        <v>0.92600000000000005</v>
      </c>
      <c r="BI95" s="76">
        <v>338289856</v>
      </c>
      <c r="BJ95" s="76"/>
      <c r="BK95" s="76"/>
      <c r="BL95" s="76"/>
      <c r="BM95" s="76"/>
      <c r="BN95" s="76"/>
      <c r="BO95" s="76"/>
      <c r="BP95" s="76"/>
      <c r="BQ95" s="76"/>
    </row>
    <row r="96" spans="1:69" x14ac:dyDescent="0.25">
      <c r="A96" s="25">
        <v>43942</v>
      </c>
      <c r="B96" s="25"/>
      <c r="C96" s="76">
        <v>825427</v>
      </c>
      <c r="D96" s="76">
        <v>25941</v>
      </c>
      <c r="E96" s="76">
        <v>28307.143</v>
      </c>
      <c r="F96" s="76">
        <v>48239</v>
      </c>
      <c r="G96" s="76">
        <v>2452</v>
      </c>
      <c r="H96" s="76">
        <v>2223.2860000000001</v>
      </c>
      <c r="I96" s="76">
        <v>2439.9989999999998</v>
      </c>
      <c r="J96" s="76">
        <v>76.683000000000007</v>
      </c>
      <c r="K96" s="76">
        <v>83.677000000000007</v>
      </c>
      <c r="L96" s="76">
        <v>142.59700000000001</v>
      </c>
      <c r="M96" s="76">
        <v>7.2480000000000002</v>
      </c>
      <c r="N96" s="76">
        <v>6.5720000000000001</v>
      </c>
      <c r="O96" s="76">
        <v>1.02</v>
      </c>
      <c r="P96" s="76"/>
      <c r="Q96" s="76"/>
      <c r="R96" s="76"/>
      <c r="S96" s="76"/>
      <c r="T96" s="76"/>
      <c r="U96" s="76"/>
      <c r="V96" s="76"/>
      <c r="W96" s="76"/>
      <c r="X96" s="76">
        <v>4979861</v>
      </c>
      <c r="Y96" s="76">
        <v>221320</v>
      </c>
      <c r="Z96" s="76">
        <v>14.776999999999999</v>
      </c>
      <c r="AA96" s="76">
        <v>0.65700000000000003</v>
      </c>
      <c r="AB96" s="76">
        <v>176997</v>
      </c>
      <c r="AC96" s="76">
        <v>0.52500000000000002</v>
      </c>
      <c r="AD96" s="76">
        <v>0.17299999999999999</v>
      </c>
      <c r="AE96" s="76">
        <v>5.8</v>
      </c>
      <c r="AF96" s="76" t="s">
        <v>1016</v>
      </c>
      <c r="AG96" s="76"/>
      <c r="AH96" s="76"/>
      <c r="AI96" s="76"/>
      <c r="AJ96" s="76"/>
      <c r="AK96" s="76"/>
      <c r="AL96" s="76"/>
      <c r="AM96" s="76"/>
      <c r="AN96" s="76"/>
      <c r="AO96" s="76"/>
      <c r="AP96" s="76"/>
      <c r="AQ96" s="76"/>
      <c r="AR96" s="76"/>
      <c r="AS96" s="76"/>
      <c r="AT96" s="76">
        <v>72.69</v>
      </c>
      <c r="AU96" s="76">
        <v>35.607999999999997</v>
      </c>
      <c r="AV96" s="76">
        <v>38.299999999999997</v>
      </c>
      <c r="AW96" s="76">
        <v>15.413</v>
      </c>
      <c r="AX96" s="76">
        <v>9.7319999999999993</v>
      </c>
      <c r="AY96" s="76">
        <v>54225.446000000004</v>
      </c>
      <c r="AZ96" s="76">
        <v>1.2</v>
      </c>
      <c r="BA96" s="76">
        <v>151.089</v>
      </c>
      <c r="BB96" s="76">
        <v>10.79</v>
      </c>
      <c r="BC96" s="76">
        <v>19.100000000000001</v>
      </c>
      <c r="BD96" s="76">
        <v>24.6</v>
      </c>
      <c r="BE96" s="76"/>
      <c r="BF96" s="76">
        <v>2.77</v>
      </c>
      <c r="BG96" s="76">
        <v>78.86</v>
      </c>
      <c r="BH96" s="76">
        <v>0.92600000000000005</v>
      </c>
      <c r="BI96" s="76">
        <v>338289856</v>
      </c>
      <c r="BJ96" s="76"/>
      <c r="BK96" s="76"/>
      <c r="BL96" s="76"/>
      <c r="BM96" s="76"/>
      <c r="BN96" s="76"/>
      <c r="BO96" s="76"/>
      <c r="BP96" s="76"/>
      <c r="BQ96" s="76"/>
    </row>
    <row r="97" spans="1:69" x14ac:dyDescent="0.25">
      <c r="A97" s="25">
        <v>43943</v>
      </c>
      <c r="B97" s="25"/>
      <c r="C97" s="76">
        <v>855373</v>
      </c>
      <c r="D97" s="76">
        <v>29946</v>
      </c>
      <c r="E97" s="76">
        <v>28817.286</v>
      </c>
      <c r="F97" s="76">
        <v>50704</v>
      </c>
      <c r="G97" s="76">
        <v>2465</v>
      </c>
      <c r="H97" s="76">
        <v>2200.5709999999999</v>
      </c>
      <c r="I97" s="76">
        <v>2528.5210000000002</v>
      </c>
      <c r="J97" s="76">
        <v>88.522000000000006</v>
      </c>
      <c r="K97" s="76">
        <v>85.185000000000002</v>
      </c>
      <c r="L97" s="76">
        <v>149.88300000000001</v>
      </c>
      <c r="M97" s="76">
        <v>7.2869999999999999</v>
      </c>
      <c r="N97" s="76">
        <v>6.5049999999999999</v>
      </c>
      <c r="O97" s="76">
        <v>1.01</v>
      </c>
      <c r="P97" s="76"/>
      <c r="Q97" s="76"/>
      <c r="R97" s="76"/>
      <c r="S97" s="76"/>
      <c r="T97" s="76"/>
      <c r="U97" s="76"/>
      <c r="V97" s="76"/>
      <c r="W97" s="76"/>
      <c r="X97" s="76">
        <v>5215797</v>
      </c>
      <c r="Y97" s="76">
        <v>235936</v>
      </c>
      <c r="Z97" s="76">
        <v>15.477</v>
      </c>
      <c r="AA97" s="76">
        <v>0.7</v>
      </c>
      <c r="AB97" s="76">
        <v>186072</v>
      </c>
      <c r="AC97" s="76">
        <v>0.55200000000000005</v>
      </c>
      <c r="AD97" s="76">
        <v>0.16600000000000001</v>
      </c>
      <c r="AE97" s="76">
        <v>6</v>
      </c>
      <c r="AF97" s="76" t="s">
        <v>1016</v>
      </c>
      <c r="AG97" s="76"/>
      <c r="AH97" s="76"/>
      <c r="AI97" s="76"/>
      <c r="AJ97" s="76"/>
      <c r="AK97" s="76"/>
      <c r="AL97" s="76"/>
      <c r="AM97" s="76"/>
      <c r="AN97" s="76"/>
      <c r="AO97" s="76"/>
      <c r="AP97" s="76"/>
      <c r="AQ97" s="76"/>
      <c r="AR97" s="76"/>
      <c r="AS97" s="76"/>
      <c r="AT97" s="76">
        <v>72.69</v>
      </c>
      <c r="AU97" s="76">
        <v>35.607999999999997</v>
      </c>
      <c r="AV97" s="76">
        <v>38.299999999999997</v>
      </c>
      <c r="AW97" s="76">
        <v>15.413</v>
      </c>
      <c r="AX97" s="76">
        <v>9.7319999999999993</v>
      </c>
      <c r="AY97" s="76">
        <v>54225.446000000004</v>
      </c>
      <c r="AZ97" s="76">
        <v>1.2</v>
      </c>
      <c r="BA97" s="76">
        <v>151.089</v>
      </c>
      <c r="BB97" s="76">
        <v>10.79</v>
      </c>
      <c r="BC97" s="76">
        <v>19.100000000000001</v>
      </c>
      <c r="BD97" s="76">
        <v>24.6</v>
      </c>
      <c r="BE97" s="76"/>
      <c r="BF97" s="76">
        <v>2.77</v>
      </c>
      <c r="BG97" s="76">
        <v>78.86</v>
      </c>
      <c r="BH97" s="76">
        <v>0.92600000000000005</v>
      </c>
      <c r="BI97" s="76">
        <v>338289856</v>
      </c>
      <c r="BJ97" s="76"/>
      <c r="BK97" s="76"/>
      <c r="BL97" s="76"/>
      <c r="BM97" s="76"/>
      <c r="BN97" s="76"/>
      <c r="BO97" s="76"/>
      <c r="BP97" s="76"/>
      <c r="BQ97" s="76"/>
    </row>
    <row r="98" spans="1:69" x14ac:dyDescent="0.25">
      <c r="A98" s="25">
        <v>43944</v>
      </c>
      <c r="B98" s="25"/>
      <c r="C98" s="76">
        <v>887423</v>
      </c>
      <c r="D98" s="76">
        <v>32050</v>
      </c>
      <c r="E98" s="76">
        <v>29156.857</v>
      </c>
      <c r="F98" s="76">
        <v>53132</v>
      </c>
      <c r="G98" s="76">
        <v>2428</v>
      </c>
      <c r="H98" s="76">
        <v>2235</v>
      </c>
      <c r="I98" s="76">
        <v>2623.2620000000002</v>
      </c>
      <c r="J98" s="76">
        <v>94.741</v>
      </c>
      <c r="K98" s="76">
        <v>86.188999999999993</v>
      </c>
      <c r="L98" s="76">
        <v>157.06100000000001</v>
      </c>
      <c r="M98" s="76">
        <v>7.1769999999999996</v>
      </c>
      <c r="N98" s="76">
        <v>6.6070000000000002</v>
      </c>
      <c r="O98" s="76">
        <v>1</v>
      </c>
      <c r="P98" s="76"/>
      <c r="Q98" s="76"/>
      <c r="R98" s="76"/>
      <c r="S98" s="76"/>
      <c r="T98" s="76"/>
      <c r="U98" s="76"/>
      <c r="V98" s="76"/>
      <c r="W98" s="76"/>
      <c r="X98" s="76">
        <v>5449169</v>
      </c>
      <c r="Y98" s="76">
        <v>233372</v>
      </c>
      <c r="Z98" s="76">
        <v>16.170000000000002</v>
      </c>
      <c r="AA98" s="76">
        <v>0.69299999999999995</v>
      </c>
      <c r="AB98" s="76">
        <v>193083</v>
      </c>
      <c r="AC98" s="76">
        <v>0.57299999999999995</v>
      </c>
      <c r="AD98" s="76">
        <v>0.16200000000000001</v>
      </c>
      <c r="AE98" s="76">
        <v>6.2</v>
      </c>
      <c r="AF98" s="76" t="s">
        <v>1016</v>
      </c>
      <c r="AG98" s="76"/>
      <c r="AH98" s="76"/>
      <c r="AI98" s="76"/>
      <c r="AJ98" s="76"/>
      <c r="AK98" s="76"/>
      <c r="AL98" s="76"/>
      <c r="AM98" s="76"/>
      <c r="AN98" s="76"/>
      <c r="AO98" s="76"/>
      <c r="AP98" s="76"/>
      <c r="AQ98" s="76"/>
      <c r="AR98" s="76"/>
      <c r="AS98" s="76"/>
      <c r="AT98" s="76">
        <v>72.69</v>
      </c>
      <c r="AU98" s="76">
        <v>35.607999999999997</v>
      </c>
      <c r="AV98" s="76">
        <v>38.299999999999997</v>
      </c>
      <c r="AW98" s="76">
        <v>15.413</v>
      </c>
      <c r="AX98" s="76">
        <v>9.7319999999999993</v>
      </c>
      <c r="AY98" s="76">
        <v>54225.446000000004</v>
      </c>
      <c r="AZ98" s="76">
        <v>1.2</v>
      </c>
      <c r="BA98" s="76">
        <v>151.089</v>
      </c>
      <c r="BB98" s="76">
        <v>10.79</v>
      </c>
      <c r="BC98" s="76">
        <v>19.100000000000001</v>
      </c>
      <c r="BD98" s="76">
        <v>24.6</v>
      </c>
      <c r="BE98" s="76"/>
      <c r="BF98" s="76">
        <v>2.77</v>
      </c>
      <c r="BG98" s="76">
        <v>78.86</v>
      </c>
      <c r="BH98" s="76">
        <v>0.92600000000000005</v>
      </c>
      <c r="BI98" s="76">
        <v>338289856</v>
      </c>
      <c r="BJ98" s="76"/>
      <c r="BK98" s="76"/>
      <c r="BL98" s="76"/>
      <c r="BM98" s="76"/>
      <c r="BN98" s="76"/>
      <c r="BO98" s="76"/>
      <c r="BP98" s="76"/>
      <c r="BQ98" s="76"/>
    </row>
    <row r="99" spans="1:69" x14ac:dyDescent="0.25">
      <c r="A99" s="25">
        <v>43945</v>
      </c>
      <c r="B99" s="25"/>
      <c r="C99" s="76">
        <v>918920</v>
      </c>
      <c r="D99" s="76">
        <v>31497</v>
      </c>
      <c r="E99" s="76">
        <v>28921</v>
      </c>
      <c r="F99" s="76">
        <v>55196</v>
      </c>
      <c r="G99" s="76">
        <v>2064</v>
      </c>
      <c r="H99" s="76">
        <v>2229.2860000000001</v>
      </c>
      <c r="I99" s="76">
        <v>2716.3690000000001</v>
      </c>
      <c r="J99" s="76">
        <v>93.106999999999999</v>
      </c>
      <c r="K99" s="76">
        <v>85.492000000000004</v>
      </c>
      <c r="L99" s="76">
        <v>163.16200000000001</v>
      </c>
      <c r="M99" s="76">
        <v>6.101</v>
      </c>
      <c r="N99" s="76">
        <v>6.59</v>
      </c>
      <c r="O99" s="76">
        <v>0.99</v>
      </c>
      <c r="P99" s="76"/>
      <c r="Q99" s="76"/>
      <c r="R99" s="76"/>
      <c r="S99" s="76"/>
      <c r="T99" s="76"/>
      <c r="U99" s="76"/>
      <c r="V99" s="76"/>
      <c r="W99" s="76"/>
      <c r="X99" s="76">
        <v>5708841</v>
      </c>
      <c r="Y99" s="76">
        <v>259672</v>
      </c>
      <c r="Z99" s="76">
        <v>16.940000000000001</v>
      </c>
      <c r="AA99" s="76">
        <v>0.77100000000000002</v>
      </c>
      <c r="AB99" s="76">
        <v>201805</v>
      </c>
      <c r="AC99" s="76">
        <v>0.59899999999999998</v>
      </c>
      <c r="AD99" s="76">
        <v>0.158</v>
      </c>
      <c r="AE99" s="76">
        <v>6.3</v>
      </c>
      <c r="AF99" s="76" t="s">
        <v>1016</v>
      </c>
      <c r="AG99" s="76"/>
      <c r="AH99" s="76"/>
      <c r="AI99" s="76"/>
      <c r="AJ99" s="76"/>
      <c r="AK99" s="76"/>
      <c r="AL99" s="76"/>
      <c r="AM99" s="76"/>
      <c r="AN99" s="76"/>
      <c r="AO99" s="76"/>
      <c r="AP99" s="76"/>
      <c r="AQ99" s="76"/>
      <c r="AR99" s="76"/>
      <c r="AS99" s="76"/>
      <c r="AT99" s="76">
        <v>72.69</v>
      </c>
      <c r="AU99" s="76">
        <v>35.607999999999997</v>
      </c>
      <c r="AV99" s="76">
        <v>38.299999999999997</v>
      </c>
      <c r="AW99" s="76">
        <v>15.413</v>
      </c>
      <c r="AX99" s="76">
        <v>9.7319999999999993</v>
      </c>
      <c r="AY99" s="76">
        <v>54225.446000000004</v>
      </c>
      <c r="AZ99" s="76">
        <v>1.2</v>
      </c>
      <c r="BA99" s="76">
        <v>151.089</v>
      </c>
      <c r="BB99" s="76">
        <v>10.79</v>
      </c>
      <c r="BC99" s="76">
        <v>19.100000000000001</v>
      </c>
      <c r="BD99" s="76">
        <v>24.6</v>
      </c>
      <c r="BE99" s="76"/>
      <c r="BF99" s="76">
        <v>2.77</v>
      </c>
      <c r="BG99" s="76">
        <v>78.86</v>
      </c>
      <c r="BH99" s="76">
        <v>0.92600000000000005</v>
      </c>
      <c r="BI99" s="76">
        <v>338289856</v>
      </c>
      <c r="BJ99" s="76"/>
      <c r="BK99" s="76"/>
      <c r="BL99" s="76"/>
      <c r="BM99" s="76"/>
      <c r="BN99" s="76"/>
      <c r="BO99" s="76"/>
      <c r="BP99" s="76"/>
      <c r="BQ99" s="76"/>
    </row>
    <row r="100" spans="1:69" x14ac:dyDescent="0.25">
      <c r="A100" s="25">
        <v>43946</v>
      </c>
      <c r="B100" s="25"/>
      <c r="C100" s="76">
        <v>949511</v>
      </c>
      <c r="D100" s="76">
        <v>30591</v>
      </c>
      <c r="E100" s="76">
        <v>29387.571</v>
      </c>
      <c r="F100" s="76">
        <v>56935</v>
      </c>
      <c r="G100" s="76">
        <v>1739</v>
      </c>
      <c r="H100" s="76">
        <v>2200.143</v>
      </c>
      <c r="I100" s="76">
        <v>2806.797</v>
      </c>
      <c r="J100" s="76">
        <v>90.427999999999997</v>
      </c>
      <c r="K100" s="76">
        <v>86.870999999999995</v>
      </c>
      <c r="L100" s="76">
        <v>168.30199999999999</v>
      </c>
      <c r="M100" s="76">
        <v>5.141</v>
      </c>
      <c r="N100" s="76">
        <v>6.5039999999999996</v>
      </c>
      <c r="O100" s="76">
        <v>1</v>
      </c>
      <c r="P100" s="76"/>
      <c r="Q100" s="76"/>
      <c r="R100" s="76"/>
      <c r="S100" s="76"/>
      <c r="T100" s="76"/>
      <c r="U100" s="76"/>
      <c r="V100" s="76"/>
      <c r="W100" s="76"/>
      <c r="X100" s="76">
        <v>5928518</v>
      </c>
      <c r="Y100" s="76">
        <v>219677</v>
      </c>
      <c r="Z100" s="76">
        <v>17.591999999999999</v>
      </c>
      <c r="AA100" s="76">
        <v>0.65200000000000002</v>
      </c>
      <c r="AB100" s="76">
        <v>209278</v>
      </c>
      <c r="AC100" s="76">
        <v>0.621</v>
      </c>
      <c r="AD100" s="76">
        <v>0.155</v>
      </c>
      <c r="AE100" s="76">
        <v>6.5</v>
      </c>
      <c r="AF100" s="76" t="s">
        <v>1016</v>
      </c>
      <c r="AG100" s="76"/>
      <c r="AH100" s="76"/>
      <c r="AI100" s="76"/>
      <c r="AJ100" s="76"/>
      <c r="AK100" s="76"/>
      <c r="AL100" s="76"/>
      <c r="AM100" s="76"/>
      <c r="AN100" s="76"/>
      <c r="AO100" s="76"/>
      <c r="AP100" s="76"/>
      <c r="AQ100" s="76"/>
      <c r="AR100" s="76"/>
      <c r="AS100" s="76"/>
      <c r="AT100" s="76">
        <v>72.69</v>
      </c>
      <c r="AU100" s="76">
        <v>35.607999999999997</v>
      </c>
      <c r="AV100" s="76">
        <v>38.299999999999997</v>
      </c>
      <c r="AW100" s="76">
        <v>15.413</v>
      </c>
      <c r="AX100" s="76">
        <v>9.7319999999999993</v>
      </c>
      <c r="AY100" s="76">
        <v>54225.446000000004</v>
      </c>
      <c r="AZ100" s="76">
        <v>1.2</v>
      </c>
      <c r="BA100" s="76">
        <v>151.089</v>
      </c>
      <c r="BB100" s="76">
        <v>10.79</v>
      </c>
      <c r="BC100" s="76">
        <v>19.100000000000001</v>
      </c>
      <c r="BD100" s="76">
        <v>24.6</v>
      </c>
      <c r="BE100" s="76"/>
      <c r="BF100" s="76">
        <v>2.77</v>
      </c>
      <c r="BG100" s="76">
        <v>78.86</v>
      </c>
      <c r="BH100" s="76">
        <v>0.92600000000000005</v>
      </c>
      <c r="BI100" s="76">
        <v>338289856</v>
      </c>
      <c r="BJ100" s="76"/>
      <c r="BK100" s="76"/>
      <c r="BL100" s="76"/>
      <c r="BM100" s="76"/>
      <c r="BN100" s="76"/>
      <c r="BO100" s="76"/>
      <c r="BP100" s="76"/>
      <c r="BQ100" s="76"/>
    </row>
    <row r="101" spans="1:69" x14ac:dyDescent="0.25">
      <c r="A101" s="25">
        <v>43947</v>
      </c>
      <c r="B101" s="25"/>
      <c r="C101" s="76">
        <v>975376</v>
      </c>
      <c r="D101" s="76">
        <v>25865</v>
      </c>
      <c r="E101" s="76">
        <v>29506.143</v>
      </c>
      <c r="F101" s="76">
        <v>58350</v>
      </c>
      <c r="G101" s="76">
        <v>1415</v>
      </c>
      <c r="H101" s="76">
        <v>2121.2860000000001</v>
      </c>
      <c r="I101" s="76">
        <v>2883.2550000000001</v>
      </c>
      <c r="J101" s="76">
        <v>76.457999999999998</v>
      </c>
      <c r="K101" s="76">
        <v>87.221000000000004</v>
      </c>
      <c r="L101" s="76">
        <v>172.48500000000001</v>
      </c>
      <c r="M101" s="76">
        <v>4.1829999999999998</v>
      </c>
      <c r="N101" s="76">
        <v>6.2709999999999999</v>
      </c>
      <c r="O101" s="76">
        <v>0.99</v>
      </c>
      <c r="P101" s="76"/>
      <c r="Q101" s="76"/>
      <c r="R101" s="76"/>
      <c r="S101" s="76"/>
      <c r="T101" s="76"/>
      <c r="U101" s="76"/>
      <c r="V101" s="76"/>
      <c r="W101" s="76"/>
      <c r="X101" s="76">
        <v>6100208</v>
      </c>
      <c r="Y101" s="76">
        <v>171690</v>
      </c>
      <c r="Z101" s="76">
        <v>18.102</v>
      </c>
      <c r="AA101" s="76">
        <v>0.50900000000000001</v>
      </c>
      <c r="AB101" s="76">
        <v>214602</v>
      </c>
      <c r="AC101" s="76">
        <v>0.63700000000000001</v>
      </c>
      <c r="AD101" s="76">
        <v>0.154</v>
      </c>
      <c r="AE101" s="76">
        <v>6.5</v>
      </c>
      <c r="AF101" s="76" t="s">
        <v>1016</v>
      </c>
      <c r="AG101" s="76"/>
      <c r="AH101" s="76"/>
      <c r="AI101" s="76"/>
      <c r="AJ101" s="76"/>
      <c r="AK101" s="76"/>
      <c r="AL101" s="76"/>
      <c r="AM101" s="76"/>
      <c r="AN101" s="76"/>
      <c r="AO101" s="76"/>
      <c r="AP101" s="76"/>
      <c r="AQ101" s="76"/>
      <c r="AR101" s="76"/>
      <c r="AS101" s="76"/>
      <c r="AT101" s="76">
        <v>72.69</v>
      </c>
      <c r="AU101" s="76">
        <v>35.607999999999997</v>
      </c>
      <c r="AV101" s="76">
        <v>38.299999999999997</v>
      </c>
      <c r="AW101" s="76">
        <v>15.413</v>
      </c>
      <c r="AX101" s="76">
        <v>9.7319999999999993</v>
      </c>
      <c r="AY101" s="76">
        <v>54225.446000000004</v>
      </c>
      <c r="AZ101" s="76">
        <v>1.2</v>
      </c>
      <c r="BA101" s="76">
        <v>151.089</v>
      </c>
      <c r="BB101" s="76">
        <v>10.79</v>
      </c>
      <c r="BC101" s="76">
        <v>19.100000000000001</v>
      </c>
      <c r="BD101" s="76">
        <v>24.6</v>
      </c>
      <c r="BE101" s="76"/>
      <c r="BF101" s="76">
        <v>2.77</v>
      </c>
      <c r="BG101" s="76">
        <v>78.86</v>
      </c>
      <c r="BH101" s="76">
        <v>0.92600000000000005</v>
      </c>
      <c r="BI101" s="76">
        <v>338289856</v>
      </c>
      <c r="BJ101" s="76">
        <v>71262.399999999994</v>
      </c>
      <c r="BK101" s="76">
        <v>7.08</v>
      </c>
      <c r="BL101" s="76">
        <v>34.26</v>
      </c>
      <c r="BM101" s="76">
        <v>211.462618502022</v>
      </c>
      <c r="BN101" s="76"/>
      <c r="BO101" s="76"/>
      <c r="BP101" s="76"/>
      <c r="BQ101" s="76"/>
    </row>
    <row r="102" spans="1:69" x14ac:dyDescent="0.25">
      <c r="A102" s="25">
        <v>43948</v>
      </c>
      <c r="B102" s="25"/>
      <c r="C102" s="76">
        <v>1000114</v>
      </c>
      <c r="D102" s="76">
        <v>24738</v>
      </c>
      <c r="E102" s="76">
        <v>28661.143</v>
      </c>
      <c r="F102" s="76">
        <v>59837</v>
      </c>
      <c r="G102" s="76">
        <v>1487</v>
      </c>
      <c r="H102" s="76">
        <v>2007.143</v>
      </c>
      <c r="I102" s="76">
        <v>2956.3820000000001</v>
      </c>
      <c r="J102" s="76">
        <v>73.126999999999995</v>
      </c>
      <c r="K102" s="76">
        <v>84.724000000000004</v>
      </c>
      <c r="L102" s="76">
        <v>176.881</v>
      </c>
      <c r="M102" s="76">
        <v>4.3959999999999999</v>
      </c>
      <c r="N102" s="76">
        <v>5.9329999999999998</v>
      </c>
      <c r="O102" s="76">
        <v>0.98</v>
      </c>
      <c r="P102" s="76"/>
      <c r="Q102" s="76"/>
      <c r="R102" s="76"/>
      <c r="S102" s="76"/>
      <c r="T102" s="76"/>
      <c r="U102" s="76"/>
      <c r="V102" s="76"/>
      <c r="W102" s="76"/>
      <c r="X102" s="76">
        <v>6326139</v>
      </c>
      <c r="Y102" s="76">
        <v>225931</v>
      </c>
      <c r="Z102" s="76">
        <v>18.771999999999998</v>
      </c>
      <c r="AA102" s="76">
        <v>0.67</v>
      </c>
      <c r="AB102" s="76">
        <v>223943</v>
      </c>
      <c r="AC102" s="76">
        <v>0.66500000000000004</v>
      </c>
      <c r="AD102" s="76">
        <v>0.151</v>
      </c>
      <c r="AE102" s="76">
        <v>6.6</v>
      </c>
      <c r="AF102" s="76" t="s">
        <v>1016</v>
      </c>
      <c r="AG102" s="76"/>
      <c r="AH102" s="76"/>
      <c r="AI102" s="76"/>
      <c r="AJ102" s="76"/>
      <c r="AK102" s="76"/>
      <c r="AL102" s="76"/>
      <c r="AM102" s="76"/>
      <c r="AN102" s="76"/>
      <c r="AO102" s="76"/>
      <c r="AP102" s="76"/>
      <c r="AQ102" s="76"/>
      <c r="AR102" s="76"/>
      <c r="AS102" s="76"/>
      <c r="AT102" s="76">
        <v>72.69</v>
      </c>
      <c r="AU102" s="76">
        <v>35.607999999999997</v>
      </c>
      <c r="AV102" s="76">
        <v>38.299999999999997</v>
      </c>
      <c r="AW102" s="76">
        <v>15.413</v>
      </c>
      <c r="AX102" s="76">
        <v>9.7319999999999993</v>
      </c>
      <c r="AY102" s="76">
        <v>54225.446000000004</v>
      </c>
      <c r="AZ102" s="76">
        <v>1.2</v>
      </c>
      <c r="BA102" s="76">
        <v>151.089</v>
      </c>
      <c r="BB102" s="76">
        <v>10.79</v>
      </c>
      <c r="BC102" s="76">
        <v>19.100000000000001</v>
      </c>
      <c r="BD102" s="76">
        <v>24.6</v>
      </c>
      <c r="BE102" s="76"/>
      <c r="BF102" s="76">
        <v>2.77</v>
      </c>
      <c r="BG102" s="76">
        <v>78.86</v>
      </c>
      <c r="BH102" s="76">
        <v>0.92600000000000005</v>
      </c>
      <c r="BI102" s="76">
        <v>338289856</v>
      </c>
      <c r="BJ102" s="76"/>
      <c r="BK102" s="76"/>
      <c r="BL102" s="76"/>
      <c r="BM102" s="76"/>
      <c r="BN102" s="76"/>
      <c r="BO102" s="76"/>
      <c r="BP102" s="76"/>
      <c r="BQ102" s="76"/>
    </row>
    <row r="103" spans="1:69" x14ac:dyDescent="0.25">
      <c r="A103" s="25">
        <v>43949</v>
      </c>
      <c r="B103" s="25"/>
      <c r="C103" s="76">
        <v>1024641</v>
      </c>
      <c r="D103" s="76">
        <v>24527</v>
      </c>
      <c r="E103" s="76">
        <v>28459.143</v>
      </c>
      <c r="F103" s="76">
        <v>62069</v>
      </c>
      <c r="G103" s="76">
        <v>2232</v>
      </c>
      <c r="H103" s="76">
        <v>1975.7139999999999</v>
      </c>
      <c r="I103" s="76">
        <v>3028.8850000000002</v>
      </c>
      <c r="J103" s="76">
        <v>72.503</v>
      </c>
      <c r="K103" s="76">
        <v>84.126999999999995</v>
      </c>
      <c r="L103" s="76">
        <v>183.47900000000001</v>
      </c>
      <c r="M103" s="76">
        <v>6.5979999999999999</v>
      </c>
      <c r="N103" s="76">
        <v>5.84</v>
      </c>
      <c r="O103" s="76">
        <v>0.97</v>
      </c>
      <c r="P103" s="76"/>
      <c r="Q103" s="76"/>
      <c r="R103" s="76"/>
      <c r="S103" s="76"/>
      <c r="T103" s="76"/>
      <c r="U103" s="76"/>
      <c r="V103" s="76"/>
      <c r="W103" s="76"/>
      <c r="X103" s="76">
        <v>6595978</v>
      </c>
      <c r="Y103" s="76">
        <v>269839</v>
      </c>
      <c r="Z103" s="76">
        <v>19.573</v>
      </c>
      <c r="AA103" s="76">
        <v>0.80100000000000005</v>
      </c>
      <c r="AB103" s="76">
        <v>230874</v>
      </c>
      <c r="AC103" s="76">
        <v>0.68500000000000005</v>
      </c>
      <c r="AD103" s="76">
        <v>0.14599999999999999</v>
      </c>
      <c r="AE103" s="76">
        <v>6.8</v>
      </c>
      <c r="AF103" s="76" t="s">
        <v>1016</v>
      </c>
      <c r="AG103" s="76"/>
      <c r="AH103" s="76"/>
      <c r="AI103" s="76"/>
      <c r="AJ103" s="76"/>
      <c r="AK103" s="76"/>
      <c r="AL103" s="76"/>
      <c r="AM103" s="76"/>
      <c r="AN103" s="76"/>
      <c r="AO103" s="76"/>
      <c r="AP103" s="76"/>
      <c r="AQ103" s="76"/>
      <c r="AR103" s="76"/>
      <c r="AS103" s="76"/>
      <c r="AT103" s="76">
        <v>72.69</v>
      </c>
      <c r="AU103" s="76">
        <v>35.607999999999997</v>
      </c>
      <c r="AV103" s="76">
        <v>38.299999999999997</v>
      </c>
      <c r="AW103" s="76">
        <v>15.413</v>
      </c>
      <c r="AX103" s="76">
        <v>9.7319999999999993</v>
      </c>
      <c r="AY103" s="76">
        <v>54225.446000000004</v>
      </c>
      <c r="AZ103" s="76">
        <v>1.2</v>
      </c>
      <c r="BA103" s="76">
        <v>151.089</v>
      </c>
      <c r="BB103" s="76">
        <v>10.79</v>
      </c>
      <c r="BC103" s="76">
        <v>19.100000000000001</v>
      </c>
      <c r="BD103" s="76">
        <v>24.6</v>
      </c>
      <c r="BE103" s="76"/>
      <c r="BF103" s="76">
        <v>2.77</v>
      </c>
      <c r="BG103" s="76">
        <v>78.86</v>
      </c>
      <c r="BH103" s="76">
        <v>0.92600000000000005</v>
      </c>
      <c r="BI103" s="76">
        <v>338289856</v>
      </c>
      <c r="BJ103" s="76"/>
      <c r="BK103" s="76"/>
      <c r="BL103" s="76"/>
      <c r="BM103" s="76"/>
      <c r="BN103" s="76"/>
      <c r="BO103" s="76"/>
      <c r="BP103" s="76"/>
      <c r="BQ103" s="76"/>
    </row>
    <row r="104" spans="1:69" x14ac:dyDescent="0.25">
      <c r="A104" s="25">
        <v>43950</v>
      </c>
      <c r="B104" s="25"/>
      <c r="C104" s="76">
        <v>1051440</v>
      </c>
      <c r="D104" s="76">
        <v>26799</v>
      </c>
      <c r="E104" s="76">
        <v>28009.571</v>
      </c>
      <c r="F104" s="76">
        <v>64443</v>
      </c>
      <c r="G104" s="76">
        <v>2374</v>
      </c>
      <c r="H104" s="76">
        <v>1962.7139999999999</v>
      </c>
      <c r="I104" s="76">
        <v>3108.1039999999998</v>
      </c>
      <c r="J104" s="76">
        <v>79.218999999999994</v>
      </c>
      <c r="K104" s="76">
        <v>82.798000000000002</v>
      </c>
      <c r="L104" s="76">
        <v>190.49600000000001</v>
      </c>
      <c r="M104" s="76">
        <v>7.0179999999999998</v>
      </c>
      <c r="N104" s="76">
        <v>5.8019999999999996</v>
      </c>
      <c r="O104" s="76">
        <v>0.96</v>
      </c>
      <c r="P104" s="76"/>
      <c r="Q104" s="76"/>
      <c r="R104" s="76"/>
      <c r="S104" s="76"/>
      <c r="T104" s="76"/>
      <c r="U104" s="76"/>
      <c r="V104" s="76"/>
      <c r="W104" s="76"/>
      <c r="X104" s="76">
        <v>6890877</v>
      </c>
      <c r="Y104" s="76">
        <v>294899</v>
      </c>
      <c r="Z104" s="76">
        <v>20.448</v>
      </c>
      <c r="AA104" s="76">
        <v>0.875</v>
      </c>
      <c r="AB104" s="76">
        <v>239297</v>
      </c>
      <c r="AC104" s="76">
        <v>0.71</v>
      </c>
      <c r="AD104" s="76">
        <v>0.14299999999999999</v>
      </c>
      <c r="AE104" s="76">
        <v>7</v>
      </c>
      <c r="AF104" s="76" t="s">
        <v>1016</v>
      </c>
      <c r="AG104" s="76"/>
      <c r="AH104" s="76"/>
      <c r="AI104" s="76"/>
      <c r="AJ104" s="76"/>
      <c r="AK104" s="76"/>
      <c r="AL104" s="76"/>
      <c r="AM104" s="76"/>
      <c r="AN104" s="76"/>
      <c r="AO104" s="76"/>
      <c r="AP104" s="76"/>
      <c r="AQ104" s="76"/>
      <c r="AR104" s="76"/>
      <c r="AS104" s="76"/>
      <c r="AT104" s="76">
        <v>72.69</v>
      </c>
      <c r="AU104" s="76">
        <v>35.607999999999997</v>
      </c>
      <c r="AV104" s="76">
        <v>38.299999999999997</v>
      </c>
      <c r="AW104" s="76">
        <v>15.413</v>
      </c>
      <c r="AX104" s="76">
        <v>9.7319999999999993</v>
      </c>
      <c r="AY104" s="76">
        <v>54225.446000000004</v>
      </c>
      <c r="AZ104" s="76">
        <v>1.2</v>
      </c>
      <c r="BA104" s="76">
        <v>151.089</v>
      </c>
      <c r="BB104" s="76">
        <v>10.79</v>
      </c>
      <c r="BC104" s="76">
        <v>19.100000000000001</v>
      </c>
      <c r="BD104" s="76">
        <v>24.6</v>
      </c>
      <c r="BE104" s="76"/>
      <c r="BF104" s="76">
        <v>2.77</v>
      </c>
      <c r="BG104" s="76">
        <v>78.86</v>
      </c>
      <c r="BH104" s="76">
        <v>0.92600000000000005</v>
      </c>
      <c r="BI104" s="76">
        <v>338289856</v>
      </c>
      <c r="BJ104" s="76"/>
      <c r="BK104" s="76"/>
      <c r="BL104" s="76"/>
      <c r="BM104" s="76"/>
      <c r="BN104" s="76"/>
      <c r="BO104" s="76"/>
      <c r="BP104" s="76"/>
      <c r="BQ104" s="76"/>
    </row>
    <row r="105" spans="1:69" x14ac:dyDescent="0.25">
      <c r="A105" s="25">
        <v>43951</v>
      </c>
      <c r="B105" s="25"/>
      <c r="C105" s="76">
        <v>1080999</v>
      </c>
      <c r="D105" s="76">
        <v>29559</v>
      </c>
      <c r="E105" s="76">
        <v>27653.714</v>
      </c>
      <c r="F105" s="76">
        <v>66635</v>
      </c>
      <c r="G105" s="76">
        <v>2192</v>
      </c>
      <c r="H105" s="76">
        <v>1929</v>
      </c>
      <c r="I105" s="76">
        <v>3195.482</v>
      </c>
      <c r="J105" s="76">
        <v>87.378</v>
      </c>
      <c r="K105" s="76">
        <v>81.745999999999995</v>
      </c>
      <c r="L105" s="76">
        <v>196.976</v>
      </c>
      <c r="M105" s="76">
        <v>6.48</v>
      </c>
      <c r="N105" s="76">
        <v>5.702</v>
      </c>
      <c r="O105" s="76">
        <v>0.96</v>
      </c>
      <c r="P105" s="76"/>
      <c r="Q105" s="76"/>
      <c r="R105" s="76"/>
      <c r="S105" s="76"/>
      <c r="T105" s="76"/>
      <c r="U105" s="76"/>
      <c r="V105" s="76"/>
      <c r="W105" s="76"/>
      <c r="X105" s="76">
        <v>7213558</v>
      </c>
      <c r="Y105" s="76">
        <v>322681</v>
      </c>
      <c r="Z105" s="76">
        <v>21.405000000000001</v>
      </c>
      <c r="AA105" s="76">
        <v>0.95799999999999996</v>
      </c>
      <c r="AB105" s="76">
        <v>252056</v>
      </c>
      <c r="AC105" s="76">
        <v>0.748</v>
      </c>
      <c r="AD105" s="76">
        <v>0.13900000000000001</v>
      </c>
      <c r="AE105" s="76">
        <v>7.2</v>
      </c>
      <c r="AF105" s="76" t="s">
        <v>1016</v>
      </c>
      <c r="AG105" s="76"/>
      <c r="AH105" s="76"/>
      <c r="AI105" s="76"/>
      <c r="AJ105" s="76"/>
      <c r="AK105" s="76"/>
      <c r="AL105" s="76"/>
      <c r="AM105" s="76"/>
      <c r="AN105" s="76"/>
      <c r="AO105" s="76"/>
      <c r="AP105" s="76"/>
      <c r="AQ105" s="76"/>
      <c r="AR105" s="76"/>
      <c r="AS105" s="76"/>
      <c r="AT105" s="76">
        <v>72.69</v>
      </c>
      <c r="AU105" s="76">
        <v>35.607999999999997</v>
      </c>
      <c r="AV105" s="76">
        <v>38.299999999999997</v>
      </c>
      <c r="AW105" s="76">
        <v>15.413</v>
      </c>
      <c r="AX105" s="76">
        <v>9.7319999999999993</v>
      </c>
      <c r="AY105" s="76">
        <v>54225.446000000004</v>
      </c>
      <c r="AZ105" s="76">
        <v>1.2</v>
      </c>
      <c r="BA105" s="76">
        <v>151.089</v>
      </c>
      <c r="BB105" s="76">
        <v>10.79</v>
      </c>
      <c r="BC105" s="76">
        <v>19.100000000000001</v>
      </c>
      <c r="BD105" s="76">
        <v>24.6</v>
      </c>
      <c r="BE105" s="76"/>
      <c r="BF105" s="76">
        <v>2.77</v>
      </c>
      <c r="BG105" s="76">
        <v>78.86</v>
      </c>
      <c r="BH105" s="76">
        <v>0.92600000000000005</v>
      </c>
      <c r="BI105" s="76">
        <v>338289856</v>
      </c>
      <c r="BJ105" s="76"/>
      <c r="BK105" s="76"/>
      <c r="BL105" s="76"/>
      <c r="BM105" s="76"/>
      <c r="BN105" s="76"/>
      <c r="BO105" s="76"/>
      <c r="BP105" s="76"/>
      <c r="BQ105" s="76"/>
    </row>
    <row r="106" spans="1:69" x14ac:dyDescent="0.25">
      <c r="A106" s="25">
        <v>43952</v>
      </c>
      <c r="B106" s="25"/>
      <c r="C106" s="76">
        <v>1115845</v>
      </c>
      <c r="D106" s="76">
        <v>34846</v>
      </c>
      <c r="E106" s="76">
        <v>28132.143</v>
      </c>
      <c r="F106" s="76">
        <v>68515</v>
      </c>
      <c r="G106" s="76">
        <v>1880</v>
      </c>
      <c r="H106" s="76">
        <v>1902.7139999999999</v>
      </c>
      <c r="I106" s="76">
        <v>3298.4879999999998</v>
      </c>
      <c r="J106" s="76">
        <v>103.006</v>
      </c>
      <c r="K106" s="76">
        <v>83.16</v>
      </c>
      <c r="L106" s="76">
        <v>202.53299999999999</v>
      </c>
      <c r="M106" s="76">
        <v>5.5570000000000004</v>
      </c>
      <c r="N106" s="76">
        <v>5.625</v>
      </c>
      <c r="O106" s="76">
        <v>0.97</v>
      </c>
      <c r="P106" s="76"/>
      <c r="Q106" s="76"/>
      <c r="R106" s="76"/>
      <c r="S106" s="76"/>
      <c r="T106" s="76"/>
      <c r="U106" s="76"/>
      <c r="V106" s="76"/>
      <c r="W106" s="76"/>
      <c r="X106" s="76">
        <v>7550390</v>
      </c>
      <c r="Y106" s="76">
        <v>336832</v>
      </c>
      <c r="Z106" s="76">
        <v>22.405000000000001</v>
      </c>
      <c r="AA106" s="76">
        <v>1</v>
      </c>
      <c r="AB106" s="76">
        <v>263078</v>
      </c>
      <c r="AC106" s="76">
        <v>0.78100000000000003</v>
      </c>
      <c r="AD106" s="76">
        <v>0.13600000000000001</v>
      </c>
      <c r="AE106" s="76">
        <v>7.4</v>
      </c>
      <c r="AF106" s="76" t="s">
        <v>1016</v>
      </c>
      <c r="AG106" s="76"/>
      <c r="AH106" s="76"/>
      <c r="AI106" s="76"/>
      <c r="AJ106" s="76"/>
      <c r="AK106" s="76"/>
      <c r="AL106" s="76"/>
      <c r="AM106" s="76"/>
      <c r="AN106" s="76"/>
      <c r="AO106" s="76"/>
      <c r="AP106" s="76"/>
      <c r="AQ106" s="76"/>
      <c r="AR106" s="76"/>
      <c r="AS106" s="76"/>
      <c r="AT106" s="76">
        <v>72.69</v>
      </c>
      <c r="AU106" s="76">
        <v>35.607999999999997</v>
      </c>
      <c r="AV106" s="76">
        <v>38.299999999999997</v>
      </c>
      <c r="AW106" s="76">
        <v>15.413</v>
      </c>
      <c r="AX106" s="76">
        <v>9.7319999999999993</v>
      </c>
      <c r="AY106" s="76">
        <v>54225.446000000004</v>
      </c>
      <c r="AZ106" s="76">
        <v>1.2</v>
      </c>
      <c r="BA106" s="76">
        <v>151.089</v>
      </c>
      <c r="BB106" s="76">
        <v>10.79</v>
      </c>
      <c r="BC106" s="76">
        <v>19.100000000000001</v>
      </c>
      <c r="BD106" s="76">
        <v>24.6</v>
      </c>
      <c r="BE106" s="76"/>
      <c r="BF106" s="76">
        <v>2.77</v>
      </c>
      <c r="BG106" s="76">
        <v>78.86</v>
      </c>
      <c r="BH106" s="76">
        <v>0.92600000000000005</v>
      </c>
      <c r="BI106" s="76">
        <v>338289856</v>
      </c>
      <c r="BJ106" s="76"/>
      <c r="BK106" s="76"/>
      <c r="BL106" s="76"/>
      <c r="BM106" s="76"/>
      <c r="BN106" s="76"/>
      <c r="BO106" s="76"/>
      <c r="BP106" s="76"/>
      <c r="BQ106" s="76"/>
    </row>
    <row r="107" spans="1:69" x14ac:dyDescent="0.25">
      <c r="A107" s="25">
        <v>43953</v>
      </c>
      <c r="B107" s="25"/>
      <c r="C107" s="76">
        <v>1142454</v>
      </c>
      <c r="D107" s="76">
        <v>26609</v>
      </c>
      <c r="E107" s="76">
        <v>27563.286</v>
      </c>
      <c r="F107" s="76">
        <v>70258</v>
      </c>
      <c r="G107" s="76">
        <v>1743</v>
      </c>
      <c r="H107" s="76">
        <v>1903.2860000000001</v>
      </c>
      <c r="I107" s="76">
        <v>3377.145</v>
      </c>
      <c r="J107" s="76">
        <v>78.656999999999996</v>
      </c>
      <c r="K107" s="76">
        <v>81.477999999999994</v>
      </c>
      <c r="L107" s="76">
        <v>207.68600000000001</v>
      </c>
      <c r="M107" s="76">
        <v>5.1520000000000001</v>
      </c>
      <c r="N107" s="76">
        <v>5.6260000000000003</v>
      </c>
      <c r="O107" s="76">
        <v>0.96</v>
      </c>
      <c r="P107" s="76"/>
      <c r="Q107" s="76"/>
      <c r="R107" s="76"/>
      <c r="S107" s="76"/>
      <c r="T107" s="76"/>
      <c r="U107" s="76"/>
      <c r="V107" s="76"/>
      <c r="W107" s="76"/>
      <c r="X107" s="76">
        <v>7818844</v>
      </c>
      <c r="Y107" s="76">
        <v>268454</v>
      </c>
      <c r="Z107" s="76">
        <v>23.201000000000001</v>
      </c>
      <c r="AA107" s="76">
        <v>0.79700000000000004</v>
      </c>
      <c r="AB107" s="76">
        <v>270047</v>
      </c>
      <c r="AC107" s="76">
        <v>0.80100000000000005</v>
      </c>
      <c r="AD107" s="76">
        <v>0.13200000000000001</v>
      </c>
      <c r="AE107" s="76">
        <v>7.6</v>
      </c>
      <c r="AF107" s="76" t="s">
        <v>1016</v>
      </c>
      <c r="AG107" s="76"/>
      <c r="AH107" s="76"/>
      <c r="AI107" s="76"/>
      <c r="AJ107" s="76"/>
      <c r="AK107" s="76"/>
      <c r="AL107" s="76"/>
      <c r="AM107" s="76"/>
      <c r="AN107" s="76"/>
      <c r="AO107" s="76"/>
      <c r="AP107" s="76"/>
      <c r="AQ107" s="76"/>
      <c r="AR107" s="76"/>
      <c r="AS107" s="76"/>
      <c r="AT107" s="76">
        <v>72.69</v>
      </c>
      <c r="AU107" s="76">
        <v>35.607999999999997</v>
      </c>
      <c r="AV107" s="76">
        <v>38.299999999999997</v>
      </c>
      <c r="AW107" s="76">
        <v>15.413</v>
      </c>
      <c r="AX107" s="76">
        <v>9.7319999999999993</v>
      </c>
      <c r="AY107" s="76">
        <v>54225.446000000004</v>
      </c>
      <c r="AZ107" s="76">
        <v>1.2</v>
      </c>
      <c r="BA107" s="76">
        <v>151.089</v>
      </c>
      <c r="BB107" s="76">
        <v>10.79</v>
      </c>
      <c r="BC107" s="76">
        <v>19.100000000000001</v>
      </c>
      <c r="BD107" s="76">
        <v>24.6</v>
      </c>
      <c r="BE107" s="76"/>
      <c r="BF107" s="76">
        <v>2.77</v>
      </c>
      <c r="BG107" s="76">
        <v>78.86</v>
      </c>
      <c r="BH107" s="76">
        <v>0.92600000000000005</v>
      </c>
      <c r="BI107" s="76">
        <v>338289856</v>
      </c>
      <c r="BJ107" s="76"/>
      <c r="BK107" s="76"/>
      <c r="BL107" s="76"/>
      <c r="BM107" s="76"/>
      <c r="BN107" s="76"/>
      <c r="BO107" s="76"/>
      <c r="BP107" s="76"/>
      <c r="BQ107" s="76"/>
    </row>
    <row r="108" spans="1:69" x14ac:dyDescent="0.25">
      <c r="A108" s="25">
        <v>43954</v>
      </c>
      <c r="B108" s="25"/>
      <c r="C108" s="76">
        <v>1166033</v>
      </c>
      <c r="D108" s="76">
        <v>23579</v>
      </c>
      <c r="E108" s="76">
        <v>27236.714</v>
      </c>
      <c r="F108" s="76">
        <v>71461</v>
      </c>
      <c r="G108" s="76">
        <v>1203</v>
      </c>
      <c r="H108" s="76">
        <v>1873</v>
      </c>
      <c r="I108" s="76">
        <v>3446.846</v>
      </c>
      <c r="J108" s="76">
        <v>69.700999999999993</v>
      </c>
      <c r="K108" s="76">
        <v>80.513000000000005</v>
      </c>
      <c r="L108" s="76">
        <v>211.24199999999999</v>
      </c>
      <c r="M108" s="76">
        <v>3.556</v>
      </c>
      <c r="N108" s="76">
        <v>5.5369999999999999</v>
      </c>
      <c r="O108" s="76">
        <v>0.95</v>
      </c>
      <c r="P108" s="76"/>
      <c r="Q108" s="76"/>
      <c r="R108" s="76"/>
      <c r="S108" s="76"/>
      <c r="T108" s="76"/>
      <c r="U108" s="76"/>
      <c r="V108" s="76"/>
      <c r="W108" s="76"/>
      <c r="X108" s="76">
        <v>8026548</v>
      </c>
      <c r="Y108" s="76">
        <v>207704</v>
      </c>
      <c r="Z108" s="76">
        <v>23.818000000000001</v>
      </c>
      <c r="AA108" s="76">
        <v>0.61599999999999999</v>
      </c>
      <c r="AB108" s="76">
        <v>275191</v>
      </c>
      <c r="AC108" s="76">
        <v>0.81699999999999995</v>
      </c>
      <c r="AD108" s="76">
        <v>0.128</v>
      </c>
      <c r="AE108" s="76">
        <v>7.8</v>
      </c>
      <c r="AF108" s="76" t="s">
        <v>1016</v>
      </c>
      <c r="AG108" s="76"/>
      <c r="AH108" s="76"/>
      <c r="AI108" s="76"/>
      <c r="AJ108" s="76"/>
      <c r="AK108" s="76"/>
      <c r="AL108" s="76"/>
      <c r="AM108" s="76"/>
      <c r="AN108" s="76"/>
      <c r="AO108" s="76"/>
      <c r="AP108" s="76"/>
      <c r="AQ108" s="76"/>
      <c r="AR108" s="76"/>
      <c r="AS108" s="76"/>
      <c r="AT108" s="76">
        <v>72.69</v>
      </c>
      <c r="AU108" s="76">
        <v>35.607999999999997</v>
      </c>
      <c r="AV108" s="76">
        <v>38.299999999999997</v>
      </c>
      <c r="AW108" s="76">
        <v>15.413</v>
      </c>
      <c r="AX108" s="76">
        <v>9.7319999999999993</v>
      </c>
      <c r="AY108" s="76">
        <v>54225.446000000004</v>
      </c>
      <c r="AZ108" s="76">
        <v>1.2</v>
      </c>
      <c r="BA108" s="76">
        <v>151.089</v>
      </c>
      <c r="BB108" s="76">
        <v>10.79</v>
      </c>
      <c r="BC108" s="76">
        <v>19.100000000000001</v>
      </c>
      <c r="BD108" s="76">
        <v>24.6</v>
      </c>
      <c r="BE108" s="76"/>
      <c r="BF108" s="76">
        <v>2.77</v>
      </c>
      <c r="BG108" s="76">
        <v>78.86</v>
      </c>
      <c r="BH108" s="76">
        <v>0.92600000000000005</v>
      </c>
      <c r="BI108" s="76">
        <v>338289856</v>
      </c>
      <c r="BJ108" s="76">
        <v>85488.2</v>
      </c>
      <c r="BK108" s="76">
        <v>8.06</v>
      </c>
      <c r="BL108" s="76">
        <v>25.83</v>
      </c>
      <c r="BM108" s="76">
        <v>253.675972504779</v>
      </c>
      <c r="BN108" s="76"/>
      <c r="BO108" s="76"/>
      <c r="BP108" s="76"/>
      <c r="BQ108" s="76"/>
    </row>
    <row r="109" spans="1:69" x14ac:dyDescent="0.25">
      <c r="A109" s="25">
        <v>43955</v>
      </c>
      <c r="B109" s="25"/>
      <c r="C109" s="76">
        <v>1190053</v>
      </c>
      <c r="D109" s="76">
        <v>24020</v>
      </c>
      <c r="E109" s="76">
        <v>27134.143</v>
      </c>
      <c r="F109" s="76">
        <v>72831</v>
      </c>
      <c r="G109" s="76">
        <v>1370</v>
      </c>
      <c r="H109" s="76">
        <v>1856.2860000000001</v>
      </c>
      <c r="I109" s="76">
        <v>3517.85</v>
      </c>
      <c r="J109" s="76">
        <v>71.004000000000005</v>
      </c>
      <c r="K109" s="76">
        <v>80.209999999999994</v>
      </c>
      <c r="L109" s="76">
        <v>215.292</v>
      </c>
      <c r="M109" s="76">
        <v>4.05</v>
      </c>
      <c r="N109" s="76">
        <v>5.4870000000000001</v>
      </c>
      <c r="O109" s="76">
        <v>0.94</v>
      </c>
      <c r="P109" s="76"/>
      <c r="Q109" s="76"/>
      <c r="R109" s="76"/>
      <c r="S109" s="76"/>
      <c r="T109" s="76"/>
      <c r="U109" s="76"/>
      <c r="V109" s="76"/>
      <c r="W109" s="76"/>
      <c r="X109" s="76">
        <v>8277321</v>
      </c>
      <c r="Y109" s="76">
        <v>250773</v>
      </c>
      <c r="Z109" s="76">
        <v>24.562000000000001</v>
      </c>
      <c r="AA109" s="76">
        <v>0.74399999999999999</v>
      </c>
      <c r="AB109" s="76">
        <v>278740</v>
      </c>
      <c r="AC109" s="76">
        <v>0.82699999999999996</v>
      </c>
      <c r="AD109" s="76">
        <v>0.124</v>
      </c>
      <c r="AE109" s="76">
        <v>8.1</v>
      </c>
      <c r="AF109" s="76" t="s">
        <v>1016</v>
      </c>
      <c r="AG109" s="76"/>
      <c r="AH109" s="76"/>
      <c r="AI109" s="76"/>
      <c r="AJ109" s="76"/>
      <c r="AK109" s="76"/>
      <c r="AL109" s="76"/>
      <c r="AM109" s="76"/>
      <c r="AN109" s="76"/>
      <c r="AO109" s="76"/>
      <c r="AP109" s="76"/>
      <c r="AQ109" s="76"/>
      <c r="AR109" s="76"/>
      <c r="AS109" s="76"/>
      <c r="AT109" s="76">
        <v>72.69</v>
      </c>
      <c r="AU109" s="76">
        <v>35.607999999999997</v>
      </c>
      <c r="AV109" s="76">
        <v>38.299999999999997</v>
      </c>
      <c r="AW109" s="76">
        <v>15.413</v>
      </c>
      <c r="AX109" s="76">
        <v>9.7319999999999993</v>
      </c>
      <c r="AY109" s="76">
        <v>54225.446000000004</v>
      </c>
      <c r="AZ109" s="76">
        <v>1.2</v>
      </c>
      <c r="BA109" s="76">
        <v>151.089</v>
      </c>
      <c r="BB109" s="76">
        <v>10.79</v>
      </c>
      <c r="BC109" s="76">
        <v>19.100000000000001</v>
      </c>
      <c r="BD109" s="76">
        <v>24.6</v>
      </c>
      <c r="BE109" s="76"/>
      <c r="BF109" s="76">
        <v>2.77</v>
      </c>
      <c r="BG109" s="76">
        <v>78.86</v>
      </c>
      <c r="BH109" s="76">
        <v>0.92600000000000005</v>
      </c>
      <c r="BI109" s="76">
        <v>338289856</v>
      </c>
      <c r="BJ109" s="76"/>
      <c r="BK109" s="76"/>
      <c r="BL109" s="76"/>
      <c r="BM109" s="76"/>
      <c r="BN109" s="76"/>
      <c r="BO109" s="76"/>
      <c r="BP109" s="76"/>
      <c r="BQ109" s="76"/>
    </row>
    <row r="110" spans="1:69" x14ac:dyDescent="0.25">
      <c r="A110" s="25">
        <v>43956</v>
      </c>
      <c r="B110" s="25"/>
      <c r="C110" s="76">
        <v>1214105</v>
      </c>
      <c r="D110" s="76">
        <v>24052</v>
      </c>
      <c r="E110" s="76">
        <v>27066.286</v>
      </c>
      <c r="F110" s="76">
        <v>75010</v>
      </c>
      <c r="G110" s="76">
        <v>2179</v>
      </c>
      <c r="H110" s="76">
        <v>1848.7139999999999</v>
      </c>
      <c r="I110" s="76">
        <v>3588.9490000000001</v>
      </c>
      <c r="J110" s="76">
        <v>71.099000000000004</v>
      </c>
      <c r="K110" s="76">
        <v>80.009</v>
      </c>
      <c r="L110" s="76">
        <v>221.733</v>
      </c>
      <c r="M110" s="76">
        <v>6.4409999999999998</v>
      </c>
      <c r="N110" s="76">
        <v>5.4649999999999999</v>
      </c>
      <c r="O110" s="76">
        <v>0.93</v>
      </c>
      <c r="P110" s="76"/>
      <c r="Q110" s="76"/>
      <c r="R110" s="76"/>
      <c r="S110" s="76"/>
      <c r="T110" s="76"/>
      <c r="U110" s="76"/>
      <c r="V110" s="76"/>
      <c r="W110" s="76"/>
      <c r="X110" s="76">
        <v>8596779</v>
      </c>
      <c r="Y110" s="76">
        <v>319458</v>
      </c>
      <c r="Z110" s="76">
        <v>25.51</v>
      </c>
      <c r="AA110" s="76">
        <v>0.94799999999999995</v>
      </c>
      <c r="AB110" s="76">
        <v>285829</v>
      </c>
      <c r="AC110" s="76">
        <v>0.84799999999999998</v>
      </c>
      <c r="AD110" s="76">
        <v>0.121</v>
      </c>
      <c r="AE110" s="76">
        <v>8.3000000000000007</v>
      </c>
      <c r="AF110" s="76" t="s">
        <v>1016</v>
      </c>
      <c r="AG110" s="76"/>
      <c r="AH110" s="76"/>
      <c r="AI110" s="76"/>
      <c r="AJ110" s="76"/>
      <c r="AK110" s="76"/>
      <c r="AL110" s="76"/>
      <c r="AM110" s="76"/>
      <c r="AN110" s="76"/>
      <c r="AO110" s="76"/>
      <c r="AP110" s="76"/>
      <c r="AQ110" s="76"/>
      <c r="AR110" s="76"/>
      <c r="AS110" s="76"/>
      <c r="AT110" s="76">
        <v>72.69</v>
      </c>
      <c r="AU110" s="76">
        <v>35.607999999999997</v>
      </c>
      <c r="AV110" s="76">
        <v>38.299999999999997</v>
      </c>
      <c r="AW110" s="76">
        <v>15.413</v>
      </c>
      <c r="AX110" s="76">
        <v>9.7319999999999993</v>
      </c>
      <c r="AY110" s="76">
        <v>54225.446000000004</v>
      </c>
      <c r="AZ110" s="76">
        <v>1.2</v>
      </c>
      <c r="BA110" s="76">
        <v>151.089</v>
      </c>
      <c r="BB110" s="76">
        <v>10.79</v>
      </c>
      <c r="BC110" s="76">
        <v>19.100000000000001</v>
      </c>
      <c r="BD110" s="76">
        <v>24.6</v>
      </c>
      <c r="BE110" s="76"/>
      <c r="BF110" s="76">
        <v>2.77</v>
      </c>
      <c r="BG110" s="76">
        <v>78.86</v>
      </c>
      <c r="BH110" s="76">
        <v>0.92600000000000005</v>
      </c>
      <c r="BI110" s="76">
        <v>338289856</v>
      </c>
      <c r="BJ110" s="76"/>
      <c r="BK110" s="76"/>
      <c r="BL110" s="76"/>
      <c r="BM110" s="76"/>
      <c r="BN110" s="76"/>
      <c r="BO110" s="76"/>
      <c r="BP110" s="76"/>
      <c r="BQ110" s="76"/>
    </row>
    <row r="111" spans="1:69" x14ac:dyDescent="0.25">
      <c r="A111" s="25">
        <v>43957</v>
      </c>
      <c r="B111" s="25"/>
      <c r="C111" s="76">
        <v>1238495</v>
      </c>
      <c r="D111" s="76">
        <v>24390</v>
      </c>
      <c r="E111" s="76">
        <v>26722.143</v>
      </c>
      <c r="F111" s="76">
        <v>77331</v>
      </c>
      <c r="G111" s="76">
        <v>2321</v>
      </c>
      <c r="H111" s="76">
        <v>1841.143</v>
      </c>
      <c r="I111" s="76">
        <v>3661.047</v>
      </c>
      <c r="J111" s="76">
        <v>72.097999999999999</v>
      </c>
      <c r="K111" s="76">
        <v>78.992000000000004</v>
      </c>
      <c r="L111" s="76">
        <v>228.59399999999999</v>
      </c>
      <c r="M111" s="76">
        <v>6.8609999999999998</v>
      </c>
      <c r="N111" s="76">
        <v>5.4429999999999996</v>
      </c>
      <c r="O111" s="76">
        <v>0.92</v>
      </c>
      <c r="P111" s="76"/>
      <c r="Q111" s="76"/>
      <c r="R111" s="76"/>
      <c r="S111" s="76"/>
      <c r="T111" s="76"/>
      <c r="U111" s="76"/>
      <c r="V111" s="76"/>
      <c r="W111" s="76"/>
      <c r="X111" s="76">
        <v>8956540</v>
      </c>
      <c r="Y111" s="76">
        <v>359761</v>
      </c>
      <c r="Z111" s="76">
        <v>26.577000000000002</v>
      </c>
      <c r="AA111" s="76">
        <v>1.0680000000000001</v>
      </c>
      <c r="AB111" s="76">
        <v>295095</v>
      </c>
      <c r="AC111" s="76">
        <v>0.876</v>
      </c>
      <c r="AD111" s="76">
        <v>0.11600000000000001</v>
      </c>
      <c r="AE111" s="76">
        <v>8.6</v>
      </c>
      <c r="AF111" s="76" t="s">
        <v>1016</v>
      </c>
      <c r="AG111" s="76"/>
      <c r="AH111" s="76"/>
      <c r="AI111" s="76"/>
      <c r="AJ111" s="76"/>
      <c r="AK111" s="76"/>
      <c r="AL111" s="76"/>
      <c r="AM111" s="76"/>
      <c r="AN111" s="76"/>
      <c r="AO111" s="76"/>
      <c r="AP111" s="76"/>
      <c r="AQ111" s="76"/>
      <c r="AR111" s="76"/>
      <c r="AS111" s="76"/>
      <c r="AT111" s="76">
        <v>72.69</v>
      </c>
      <c r="AU111" s="76">
        <v>35.607999999999997</v>
      </c>
      <c r="AV111" s="76">
        <v>38.299999999999997</v>
      </c>
      <c r="AW111" s="76">
        <v>15.413</v>
      </c>
      <c r="AX111" s="76">
        <v>9.7319999999999993</v>
      </c>
      <c r="AY111" s="76">
        <v>54225.446000000004</v>
      </c>
      <c r="AZ111" s="76">
        <v>1.2</v>
      </c>
      <c r="BA111" s="76">
        <v>151.089</v>
      </c>
      <c r="BB111" s="76">
        <v>10.79</v>
      </c>
      <c r="BC111" s="76">
        <v>19.100000000000001</v>
      </c>
      <c r="BD111" s="76">
        <v>24.6</v>
      </c>
      <c r="BE111" s="76"/>
      <c r="BF111" s="76">
        <v>2.77</v>
      </c>
      <c r="BG111" s="76">
        <v>78.86</v>
      </c>
      <c r="BH111" s="76">
        <v>0.92600000000000005</v>
      </c>
      <c r="BI111" s="76">
        <v>338289856</v>
      </c>
      <c r="BJ111" s="76"/>
      <c r="BK111" s="76"/>
      <c r="BL111" s="76"/>
      <c r="BM111" s="76"/>
      <c r="BN111" s="76"/>
      <c r="BO111" s="76"/>
      <c r="BP111" s="76"/>
      <c r="BQ111" s="76"/>
    </row>
    <row r="112" spans="1:69" x14ac:dyDescent="0.25">
      <c r="A112" s="25">
        <v>43958</v>
      </c>
      <c r="B112" s="25"/>
      <c r="C112" s="76">
        <v>1266120</v>
      </c>
      <c r="D112" s="76">
        <v>27625</v>
      </c>
      <c r="E112" s="76">
        <v>26445.857</v>
      </c>
      <c r="F112" s="76">
        <v>79237</v>
      </c>
      <c r="G112" s="76">
        <v>1906</v>
      </c>
      <c r="H112" s="76">
        <v>1800.2860000000001</v>
      </c>
      <c r="I112" s="76">
        <v>3742.7080000000001</v>
      </c>
      <c r="J112" s="76">
        <v>81.661000000000001</v>
      </c>
      <c r="K112" s="76">
        <v>78.174999999999997</v>
      </c>
      <c r="L112" s="76">
        <v>234.22800000000001</v>
      </c>
      <c r="M112" s="76">
        <v>5.6340000000000003</v>
      </c>
      <c r="N112" s="76">
        <v>5.3220000000000001</v>
      </c>
      <c r="O112" s="76">
        <v>0.91</v>
      </c>
      <c r="P112" s="76"/>
      <c r="Q112" s="76"/>
      <c r="R112" s="76"/>
      <c r="S112" s="76"/>
      <c r="T112" s="76"/>
      <c r="U112" s="76"/>
      <c r="V112" s="76"/>
      <c r="W112" s="76"/>
      <c r="X112" s="76">
        <v>9319275</v>
      </c>
      <c r="Y112" s="76">
        <v>362735</v>
      </c>
      <c r="Z112" s="76">
        <v>27.654</v>
      </c>
      <c r="AA112" s="76">
        <v>1.0760000000000001</v>
      </c>
      <c r="AB112" s="76">
        <v>300817</v>
      </c>
      <c r="AC112" s="76">
        <v>0.89300000000000002</v>
      </c>
      <c r="AD112" s="76">
        <v>0.112</v>
      </c>
      <c r="AE112" s="76">
        <v>8.9</v>
      </c>
      <c r="AF112" s="76" t="s">
        <v>1016</v>
      </c>
      <c r="AG112" s="76"/>
      <c r="AH112" s="76"/>
      <c r="AI112" s="76"/>
      <c r="AJ112" s="76"/>
      <c r="AK112" s="76"/>
      <c r="AL112" s="76"/>
      <c r="AM112" s="76"/>
      <c r="AN112" s="76"/>
      <c r="AO112" s="76"/>
      <c r="AP112" s="76"/>
      <c r="AQ112" s="76"/>
      <c r="AR112" s="76"/>
      <c r="AS112" s="76"/>
      <c r="AT112" s="76">
        <v>72.69</v>
      </c>
      <c r="AU112" s="76">
        <v>35.607999999999997</v>
      </c>
      <c r="AV112" s="76">
        <v>38.299999999999997</v>
      </c>
      <c r="AW112" s="76">
        <v>15.413</v>
      </c>
      <c r="AX112" s="76">
        <v>9.7319999999999993</v>
      </c>
      <c r="AY112" s="76">
        <v>54225.446000000004</v>
      </c>
      <c r="AZ112" s="76">
        <v>1.2</v>
      </c>
      <c r="BA112" s="76">
        <v>151.089</v>
      </c>
      <c r="BB112" s="76">
        <v>10.79</v>
      </c>
      <c r="BC112" s="76">
        <v>19.100000000000001</v>
      </c>
      <c r="BD112" s="76">
        <v>24.6</v>
      </c>
      <c r="BE112" s="76"/>
      <c r="BF112" s="76">
        <v>2.77</v>
      </c>
      <c r="BG112" s="76">
        <v>78.86</v>
      </c>
      <c r="BH112" s="76">
        <v>0.92600000000000005</v>
      </c>
      <c r="BI112" s="76">
        <v>338289856</v>
      </c>
      <c r="BJ112" s="76"/>
      <c r="BK112" s="76"/>
      <c r="BL112" s="76"/>
      <c r="BM112" s="76"/>
      <c r="BN112" s="76"/>
      <c r="BO112" s="76"/>
      <c r="BP112" s="76"/>
      <c r="BQ112" s="76"/>
    </row>
    <row r="113" spans="1:69" x14ac:dyDescent="0.25">
      <c r="A113" s="25">
        <v>43959</v>
      </c>
      <c r="B113" s="25"/>
      <c r="C113" s="76">
        <v>1293257</v>
      </c>
      <c r="D113" s="76">
        <v>27137</v>
      </c>
      <c r="E113" s="76">
        <v>25344.571</v>
      </c>
      <c r="F113" s="76">
        <v>81006</v>
      </c>
      <c r="G113" s="76">
        <v>1769</v>
      </c>
      <c r="H113" s="76">
        <v>1784.4290000000001</v>
      </c>
      <c r="I113" s="76">
        <v>3822.9259999999999</v>
      </c>
      <c r="J113" s="76">
        <v>80.218000000000004</v>
      </c>
      <c r="K113" s="76">
        <v>74.92</v>
      </c>
      <c r="L113" s="76">
        <v>239.45699999999999</v>
      </c>
      <c r="M113" s="76">
        <v>5.2290000000000001</v>
      </c>
      <c r="N113" s="76">
        <v>5.2750000000000004</v>
      </c>
      <c r="O113" s="76">
        <v>0.91</v>
      </c>
      <c r="P113" s="76"/>
      <c r="Q113" s="76"/>
      <c r="R113" s="76"/>
      <c r="S113" s="76"/>
      <c r="T113" s="76"/>
      <c r="U113" s="76"/>
      <c r="V113" s="76"/>
      <c r="W113" s="76"/>
      <c r="X113" s="76">
        <v>9723038</v>
      </c>
      <c r="Y113" s="76">
        <v>403763</v>
      </c>
      <c r="Z113" s="76">
        <v>28.852</v>
      </c>
      <c r="AA113" s="76">
        <v>1.198</v>
      </c>
      <c r="AB113" s="76">
        <v>310378</v>
      </c>
      <c r="AC113" s="76">
        <v>0.92100000000000004</v>
      </c>
      <c r="AD113" s="76">
        <v>0.106</v>
      </c>
      <c r="AE113" s="76">
        <v>9.4</v>
      </c>
      <c r="AF113" s="76" t="s">
        <v>1016</v>
      </c>
      <c r="AG113" s="76"/>
      <c r="AH113" s="76"/>
      <c r="AI113" s="76"/>
      <c r="AJ113" s="76"/>
      <c r="AK113" s="76"/>
      <c r="AL113" s="76"/>
      <c r="AM113" s="76"/>
      <c r="AN113" s="76"/>
      <c r="AO113" s="76"/>
      <c r="AP113" s="76"/>
      <c r="AQ113" s="76"/>
      <c r="AR113" s="76"/>
      <c r="AS113" s="76"/>
      <c r="AT113" s="76">
        <v>72.69</v>
      </c>
      <c r="AU113" s="76">
        <v>35.607999999999997</v>
      </c>
      <c r="AV113" s="76">
        <v>38.299999999999997</v>
      </c>
      <c r="AW113" s="76">
        <v>15.413</v>
      </c>
      <c r="AX113" s="76">
        <v>9.7319999999999993</v>
      </c>
      <c r="AY113" s="76">
        <v>54225.446000000004</v>
      </c>
      <c r="AZ113" s="76">
        <v>1.2</v>
      </c>
      <c r="BA113" s="76">
        <v>151.089</v>
      </c>
      <c r="BB113" s="76">
        <v>10.79</v>
      </c>
      <c r="BC113" s="76">
        <v>19.100000000000001</v>
      </c>
      <c r="BD113" s="76">
        <v>24.6</v>
      </c>
      <c r="BE113" s="76"/>
      <c r="BF113" s="76">
        <v>2.77</v>
      </c>
      <c r="BG113" s="76">
        <v>78.86</v>
      </c>
      <c r="BH113" s="76">
        <v>0.92600000000000005</v>
      </c>
      <c r="BI113" s="76">
        <v>338289856</v>
      </c>
      <c r="BJ113" s="76"/>
      <c r="BK113" s="76"/>
      <c r="BL113" s="76"/>
      <c r="BM113" s="76"/>
      <c r="BN113" s="76"/>
      <c r="BO113" s="76"/>
      <c r="BP113" s="76"/>
      <c r="BQ113" s="76"/>
    </row>
    <row r="114" spans="1:69" x14ac:dyDescent="0.25">
      <c r="A114" s="25">
        <v>43960</v>
      </c>
      <c r="B114" s="25"/>
      <c r="C114" s="76">
        <v>1317402</v>
      </c>
      <c r="D114" s="76">
        <v>24145</v>
      </c>
      <c r="E114" s="76">
        <v>24992.571</v>
      </c>
      <c r="F114" s="76">
        <v>82477</v>
      </c>
      <c r="G114" s="76">
        <v>1471</v>
      </c>
      <c r="H114" s="76">
        <v>1745.5709999999999</v>
      </c>
      <c r="I114" s="76">
        <v>3894.299</v>
      </c>
      <c r="J114" s="76">
        <v>71.373999999999995</v>
      </c>
      <c r="K114" s="76">
        <v>73.879000000000005</v>
      </c>
      <c r="L114" s="76">
        <v>243.80600000000001</v>
      </c>
      <c r="M114" s="76">
        <v>4.3479999999999999</v>
      </c>
      <c r="N114" s="76">
        <v>5.16</v>
      </c>
      <c r="O114" s="76">
        <v>0.91</v>
      </c>
      <c r="P114" s="76"/>
      <c r="Q114" s="76"/>
      <c r="R114" s="76"/>
      <c r="S114" s="76"/>
      <c r="T114" s="76"/>
      <c r="U114" s="76"/>
      <c r="V114" s="76"/>
      <c r="W114" s="76"/>
      <c r="X114" s="76">
        <v>10058825</v>
      </c>
      <c r="Y114" s="76">
        <v>335787</v>
      </c>
      <c r="Z114" s="76">
        <v>29.847999999999999</v>
      </c>
      <c r="AA114" s="76">
        <v>0.996</v>
      </c>
      <c r="AB114" s="76">
        <v>319997</v>
      </c>
      <c r="AC114" s="76">
        <v>0.95</v>
      </c>
      <c r="AD114" s="76">
        <v>0.10299999999999999</v>
      </c>
      <c r="AE114" s="76">
        <v>9.6999999999999993</v>
      </c>
      <c r="AF114" s="76" t="s">
        <v>1016</v>
      </c>
      <c r="AG114" s="76"/>
      <c r="AH114" s="76"/>
      <c r="AI114" s="76"/>
      <c r="AJ114" s="76"/>
      <c r="AK114" s="76"/>
      <c r="AL114" s="76"/>
      <c r="AM114" s="76"/>
      <c r="AN114" s="76"/>
      <c r="AO114" s="76"/>
      <c r="AP114" s="76"/>
      <c r="AQ114" s="76"/>
      <c r="AR114" s="76"/>
      <c r="AS114" s="76"/>
      <c r="AT114" s="76">
        <v>72.69</v>
      </c>
      <c r="AU114" s="76">
        <v>35.607999999999997</v>
      </c>
      <c r="AV114" s="76">
        <v>38.299999999999997</v>
      </c>
      <c r="AW114" s="76">
        <v>15.413</v>
      </c>
      <c r="AX114" s="76">
        <v>9.7319999999999993</v>
      </c>
      <c r="AY114" s="76">
        <v>54225.446000000004</v>
      </c>
      <c r="AZ114" s="76">
        <v>1.2</v>
      </c>
      <c r="BA114" s="76">
        <v>151.089</v>
      </c>
      <c r="BB114" s="76">
        <v>10.79</v>
      </c>
      <c r="BC114" s="76">
        <v>19.100000000000001</v>
      </c>
      <c r="BD114" s="76">
        <v>24.6</v>
      </c>
      <c r="BE114" s="76"/>
      <c r="BF114" s="76">
        <v>2.77</v>
      </c>
      <c r="BG114" s="76">
        <v>78.86</v>
      </c>
      <c r="BH114" s="76">
        <v>0.92600000000000005</v>
      </c>
      <c r="BI114" s="76">
        <v>338289856</v>
      </c>
      <c r="BJ114" s="76"/>
      <c r="BK114" s="76"/>
      <c r="BL114" s="76"/>
      <c r="BM114" s="76"/>
      <c r="BN114" s="76"/>
      <c r="BO114" s="76"/>
      <c r="BP114" s="76"/>
      <c r="BQ114" s="76"/>
    </row>
    <row r="115" spans="1:69" x14ac:dyDescent="0.25">
      <c r="A115" s="25">
        <v>43961</v>
      </c>
      <c r="B115" s="25"/>
      <c r="C115" s="76">
        <v>1336095</v>
      </c>
      <c r="D115" s="76">
        <v>18693</v>
      </c>
      <c r="E115" s="76">
        <v>24294.571</v>
      </c>
      <c r="F115" s="76">
        <v>83478</v>
      </c>
      <c r="G115" s="76">
        <v>1001</v>
      </c>
      <c r="H115" s="76">
        <v>1716.7139999999999</v>
      </c>
      <c r="I115" s="76">
        <v>3949.5569999999998</v>
      </c>
      <c r="J115" s="76">
        <v>55.256999999999998</v>
      </c>
      <c r="K115" s="76">
        <v>71.816000000000003</v>
      </c>
      <c r="L115" s="76">
        <v>246.76499999999999</v>
      </c>
      <c r="M115" s="76">
        <v>2.9590000000000001</v>
      </c>
      <c r="N115" s="76">
        <v>5.0750000000000002</v>
      </c>
      <c r="O115" s="76">
        <v>0.91</v>
      </c>
      <c r="P115" s="76"/>
      <c r="Q115" s="76"/>
      <c r="R115" s="76"/>
      <c r="S115" s="76"/>
      <c r="T115" s="76"/>
      <c r="U115" s="76"/>
      <c r="V115" s="76"/>
      <c r="W115" s="76"/>
      <c r="X115" s="76">
        <v>10307904</v>
      </c>
      <c r="Y115" s="76">
        <v>249079</v>
      </c>
      <c r="Z115" s="76">
        <v>30.587</v>
      </c>
      <c r="AA115" s="76">
        <v>0.73899999999999999</v>
      </c>
      <c r="AB115" s="76">
        <v>325908</v>
      </c>
      <c r="AC115" s="76">
        <v>0.96699999999999997</v>
      </c>
      <c r="AD115" s="76">
        <v>0.1</v>
      </c>
      <c r="AE115" s="76">
        <v>10</v>
      </c>
      <c r="AF115" s="76" t="s">
        <v>1016</v>
      </c>
      <c r="AG115" s="76"/>
      <c r="AH115" s="76"/>
      <c r="AI115" s="76"/>
      <c r="AJ115" s="76"/>
      <c r="AK115" s="76"/>
      <c r="AL115" s="76"/>
      <c r="AM115" s="76"/>
      <c r="AN115" s="76"/>
      <c r="AO115" s="76"/>
      <c r="AP115" s="76"/>
      <c r="AQ115" s="76"/>
      <c r="AR115" s="76"/>
      <c r="AS115" s="76"/>
      <c r="AT115" s="76">
        <v>72.69</v>
      </c>
      <c r="AU115" s="76">
        <v>35.607999999999997</v>
      </c>
      <c r="AV115" s="76">
        <v>38.299999999999997</v>
      </c>
      <c r="AW115" s="76">
        <v>15.413</v>
      </c>
      <c r="AX115" s="76">
        <v>9.7319999999999993</v>
      </c>
      <c r="AY115" s="76">
        <v>54225.446000000004</v>
      </c>
      <c r="AZ115" s="76">
        <v>1.2</v>
      </c>
      <c r="BA115" s="76">
        <v>151.089</v>
      </c>
      <c r="BB115" s="76">
        <v>10.79</v>
      </c>
      <c r="BC115" s="76">
        <v>19.100000000000001</v>
      </c>
      <c r="BD115" s="76">
        <v>24.6</v>
      </c>
      <c r="BE115" s="76"/>
      <c r="BF115" s="76">
        <v>2.77</v>
      </c>
      <c r="BG115" s="76">
        <v>78.86</v>
      </c>
      <c r="BH115" s="76">
        <v>0.92600000000000005</v>
      </c>
      <c r="BI115" s="76">
        <v>338289856</v>
      </c>
      <c r="BJ115" s="76">
        <v>98047.4</v>
      </c>
      <c r="BK115" s="76">
        <v>8.7899999999999991</v>
      </c>
      <c r="BL115" s="76">
        <v>23.15</v>
      </c>
      <c r="BM115" s="76">
        <v>290.943891046543</v>
      </c>
      <c r="BN115" s="76"/>
      <c r="BO115" s="76"/>
      <c r="BP115" s="76"/>
      <c r="BQ115" s="76"/>
    </row>
    <row r="116" spans="1:69" x14ac:dyDescent="0.25">
      <c r="A116" s="25">
        <v>43962</v>
      </c>
      <c r="B116" s="25"/>
      <c r="C116" s="76">
        <v>1355353</v>
      </c>
      <c r="D116" s="76">
        <v>19258</v>
      </c>
      <c r="E116" s="76">
        <v>23614.286</v>
      </c>
      <c r="F116" s="76">
        <v>84504</v>
      </c>
      <c r="G116" s="76">
        <v>1026</v>
      </c>
      <c r="H116" s="76">
        <v>1667.5709999999999</v>
      </c>
      <c r="I116" s="76">
        <v>4006.4839999999999</v>
      </c>
      <c r="J116" s="76">
        <v>56.927999999999997</v>
      </c>
      <c r="K116" s="76">
        <v>69.805000000000007</v>
      </c>
      <c r="L116" s="76">
        <v>249.798</v>
      </c>
      <c r="M116" s="76">
        <v>3.0329999999999999</v>
      </c>
      <c r="N116" s="76">
        <v>4.9290000000000003</v>
      </c>
      <c r="O116" s="76">
        <v>0.91</v>
      </c>
      <c r="P116" s="76"/>
      <c r="Q116" s="76"/>
      <c r="R116" s="76"/>
      <c r="S116" s="76"/>
      <c r="T116" s="76"/>
      <c r="U116" s="76"/>
      <c r="V116" s="76"/>
      <c r="W116" s="76"/>
      <c r="X116" s="76">
        <v>10627842</v>
      </c>
      <c r="Y116" s="76">
        <v>319938</v>
      </c>
      <c r="Z116" s="76">
        <v>31.536999999999999</v>
      </c>
      <c r="AA116" s="76">
        <v>0.94899999999999995</v>
      </c>
      <c r="AB116" s="76">
        <v>335789</v>
      </c>
      <c r="AC116" s="76">
        <v>0.996</v>
      </c>
      <c r="AD116" s="76">
        <v>9.7000000000000003E-2</v>
      </c>
      <c r="AE116" s="76">
        <v>10.3</v>
      </c>
      <c r="AF116" s="76" t="s">
        <v>1016</v>
      </c>
      <c r="AG116" s="76"/>
      <c r="AH116" s="76"/>
      <c r="AI116" s="76"/>
      <c r="AJ116" s="76"/>
      <c r="AK116" s="76"/>
      <c r="AL116" s="76"/>
      <c r="AM116" s="76"/>
      <c r="AN116" s="76"/>
      <c r="AO116" s="76"/>
      <c r="AP116" s="76"/>
      <c r="AQ116" s="76"/>
      <c r="AR116" s="76"/>
      <c r="AS116" s="76"/>
      <c r="AT116" s="76">
        <v>72.69</v>
      </c>
      <c r="AU116" s="76">
        <v>35.607999999999997</v>
      </c>
      <c r="AV116" s="76">
        <v>38.299999999999997</v>
      </c>
      <c r="AW116" s="76">
        <v>15.413</v>
      </c>
      <c r="AX116" s="76">
        <v>9.7319999999999993</v>
      </c>
      <c r="AY116" s="76">
        <v>54225.446000000004</v>
      </c>
      <c r="AZ116" s="76">
        <v>1.2</v>
      </c>
      <c r="BA116" s="76">
        <v>151.089</v>
      </c>
      <c r="BB116" s="76">
        <v>10.79</v>
      </c>
      <c r="BC116" s="76">
        <v>19.100000000000001</v>
      </c>
      <c r="BD116" s="76">
        <v>24.6</v>
      </c>
      <c r="BE116" s="76"/>
      <c r="BF116" s="76">
        <v>2.77</v>
      </c>
      <c r="BG116" s="76">
        <v>78.86</v>
      </c>
      <c r="BH116" s="76">
        <v>0.92600000000000005</v>
      </c>
      <c r="BI116" s="76">
        <v>338289856</v>
      </c>
      <c r="BJ116" s="76"/>
      <c r="BK116" s="76"/>
      <c r="BL116" s="76"/>
      <c r="BM116" s="76"/>
      <c r="BN116" s="76"/>
      <c r="BO116" s="76"/>
      <c r="BP116" s="76"/>
      <c r="BQ116" s="76"/>
    </row>
    <row r="117" spans="1:69" x14ac:dyDescent="0.25">
      <c r="A117" s="25">
        <v>43963</v>
      </c>
      <c r="B117" s="25"/>
      <c r="C117" s="76">
        <v>1378837</v>
      </c>
      <c r="D117" s="76">
        <v>23484</v>
      </c>
      <c r="E117" s="76">
        <v>23533.143</v>
      </c>
      <c r="F117" s="76">
        <v>86096</v>
      </c>
      <c r="G117" s="76">
        <v>1592</v>
      </c>
      <c r="H117" s="76">
        <v>1583.7139999999999</v>
      </c>
      <c r="I117" s="76">
        <v>4075.904</v>
      </c>
      <c r="J117" s="76">
        <v>69.42</v>
      </c>
      <c r="K117" s="76">
        <v>69.564999999999998</v>
      </c>
      <c r="L117" s="76">
        <v>254.50399999999999</v>
      </c>
      <c r="M117" s="76">
        <v>4.7060000000000004</v>
      </c>
      <c r="N117" s="76">
        <v>4.6820000000000004</v>
      </c>
      <c r="O117" s="76">
        <v>0.92</v>
      </c>
      <c r="P117" s="76"/>
      <c r="Q117" s="76"/>
      <c r="R117" s="76"/>
      <c r="S117" s="76"/>
      <c r="T117" s="76"/>
      <c r="U117" s="76"/>
      <c r="V117" s="76"/>
      <c r="W117" s="76"/>
      <c r="X117" s="76">
        <v>11049907</v>
      </c>
      <c r="Y117" s="76">
        <v>422065</v>
      </c>
      <c r="Z117" s="76">
        <v>32.789000000000001</v>
      </c>
      <c r="AA117" s="76">
        <v>1.252</v>
      </c>
      <c r="AB117" s="76">
        <v>350447</v>
      </c>
      <c r="AC117" s="76">
        <v>1.04</v>
      </c>
      <c r="AD117" s="76">
        <v>9.1999999999999998E-2</v>
      </c>
      <c r="AE117" s="76">
        <v>10.9</v>
      </c>
      <c r="AF117" s="76" t="s">
        <v>1016</v>
      </c>
      <c r="AG117" s="76"/>
      <c r="AH117" s="76"/>
      <c r="AI117" s="76"/>
      <c r="AJ117" s="76"/>
      <c r="AK117" s="76"/>
      <c r="AL117" s="76"/>
      <c r="AM117" s="76"/>
      <c r="AN117" s="76"/>
      <c r="AO117" s="76"/>
      <c r="AP117" s="76"/>
      <c r="AQ117" s="76"/>
      <c r="AR117" s="76"/>
      <c r="AS117" s="76"/>
      <c r="AT117" s="76">
        <v>72.69</v>
      </c>
      <c r="AU117" s="76">
        <v>35.607999999999997</v>
      </c>
      <c r="AV117" s="76">
        <v>38.299999999999997</v>
      </c>
      <c r="AW117" s="76">
        <v>15.413</v>
      </c>
      <c r="AX117" s="76">
        <v>9.7319999999999993</v>
      </c>
      <c r="AY117" s="76">
        <v>54225.446000000004</v>
      </c>
      <c r="AZ117" s="76">
        <v>1.2</v>
      </c>
      <c r="BA117" s="76">
        <v>151.089</v>
      </c>
      <c r="BB117" s="76">
        <v>10.79</v>
      </c>
      <c r="BC117" s="76">
        <v>19.100000000000001</v>
      </c>
      <c r="BD117" s="76">
        <v>24.6</v>
      </c>
      <c r="BE117" s="76"/>
      <c r="BF117" s="76">
        <v>2.77</v>
      </c>
      <c r="BG117" s="76">
        <v>78.86</v>
      </c>
      <c r="BH117" s="76">
        <v>0.92600000000000005</v>
      </c>
      <c r="BI117" s="76">
        <v>338289856</v>
      </c>
      <c r="BJ117" s="76"/>
      <c r="BK117" s="76"/>
      <c r="BL117" s="76"/>
      <c r="BM117" s="76"/>
      <c r="BN117" s="76"/>
      <c r="BO117" s="76"/>
      <c r="BP117" s="76"/>
      <c r="BQ117" s="76"/>
    </row>
    <row r="118" spans="1:69" x14ac:dyDescent="0.25">
      <c r="A118" s="25">
        <v>43964</v>
      </c>
      <c r="B118" s="25"/>
      <c r="C118" s="76">
        <v>1398905</v>
      </c>
      <c r="D118" s="76">
        <v>20068</v>
      </c>
      <c r="E118" s="76">
        <v>22915.714</v>
      </c>
      <c r="F118" s="76">
        <v>87791</v>
      </c>
      <c r="G118" s="76">
        <v>1695</v>
      </c>
      <c r="H118" s="76">
        <v>1494.2860000000001</v>
      </c>
      <c r="I118" s="76">
        <v>4135.2259999999997</v>
      </c>
      <c r="J118" s="76">
        <v>59.322000000000003</v>
      </c>
      <c r="K118" s="76">
        <v>67.739999999999995</v>
      </c>
      <c r="L118" s="76">
        <v>259.51400000000001</v>
      </c>
      <c r="M118" s="76">
        <v>5.01</v>
      </c>
      <c r="N118" s="76">
        <v>4.4169999999999998</v>
      </c>
      <c r="O118" s="76">
        <v>0.92</v>
      </c>
      <c r="P118" s="76"/>
      <c r="Q118" s="76"/>
      <c r="R118" s="76"/>
      <c r="S118" s="76"/>
      <c r="T118" s="76"/>
      <c r="U118" s="76"/>
      <c r="V118" s="76"/>
      <c r="W118" s="76"/>
      <c r="X118" s="76">
        <v>11500351</v>
      </c>
      <c r="Y118" s="76">
        <v>450444</v>
      </c>
      <c r="Z118" s="76">
        <v>34.125999999999998</v>
      </c>
      <c r="AA118" s="76">
        <v>1.337</v>
      </c>
      <c r="AB118" s="76">
        <v>363402</v>
      </c>
      <c r="AC118" s="76">
        <v>1.0780000000000001</v>
      </c>
      <c r="AD118" s="76">
        <v>8.7999999999999995E-2</v>
      </c>
      <c r="AE118" s="76">
        <v>11.4</v>
      </c>
      <c r="AF118" s="76" t="s">
        <v>1016</v>
      </c>
      <c r="AG118" s="76"/>
      <c r="AH118" s="76"/>
      <c r="AI118" s="76"/>
      <c r="AJ118" s="76"/>
      <c r="AK118" s="76"/>
      <c r="AL118" s="76"/>
      <c r="AM118" s="76"/>
      <c r="AN118" s="76"/>
      <c r="AO118" s="76"/>
      <c r="AP118" s="76"/>
      <c r="AQ118" s="76"/>
      <c r="AR118" s="76"/>
      <c r="AS118" s="76"/>
      <c r="AT118" s="76">
        <v>72.69</v>
      </c>
      <c r="AU118" s="76">
        <v>35.607999999999997</v>
      </c>
      <c r="AV118" s="76">
        <v>38.299999999999997</v>
      </c>
      <c r="AW118" s="76">
        <v>15.413</v>
      </c>
      <c r="AX118" s="76">
        <v>9.7319999999999993</v>
      </c>
      <c r="AY118" s="76">
        <v>54225.446000000004</v>
      </c>
      <c r="AZ118" s="76">
        <v>1.2</v>
      </c>
      <c r="BA118" s="76">
        <v>151.089</v>
      </c>
      <c r="BB118" s="76">
        <v>10.79</v>
      </c>
      <c r="BC118" s="76">
        <v>19.100000000000001</v>
      </c>
      <c r="BD118" s="76">
        <v>24.6</v>
      </c>
      <c r="BE118" s="76"/>
      <c r="BF118" s="76">
        <v>2.77</v>
      </c>
      <c r="BG118" s="76">
        <v>78.86</v>
      </c>
      <c r="BH118" s="76">
        <v>0.92600000000000005</v>
      </c>
      <c r="BI118" s="76">
        <v>338289856</v>
      </c>
      <c r="BJ118" s="76"/>
      <c r="BK118" s="76"/>
      <c r="BL118" s="76"/>
      <c r="BM118" s="76"/>
      <c r="BN118" s="76"/>
      <c r="BO118" s="76"/>
      <c r="BP118" s="76"/>
      <c r="BQ118" s="76"/>
    </row>
    <row r="119" spans="1:69" x14ac:dyDescent="0.25">
      <c r="A119" s="25">
        <v>43965</v>
      </c>
      <c r="B119" s="25"/>
      <c r="C119" s="76">
        <v>1424783</v>
      </c>
      <c r="D119" s="76">
        <v>25878</v>
      </c>
      <c r="E119" s="76">
        <v>22666.143</v>
      </c>
      <c r="F119" s="76">
        <v>89560</v>
      </c>
      <c r="G119" s="76">
        <v>1769</v>
      </c>
      <c r="H119" s="76">
        <v>1474.7139999999999</v>
      </c>
      <c r="I119" s="76">
        <v>4211.723</v>
      </c>
      <c r="J119" s="76">
        <v>76.497</v>
      </c>
      <c r="K119" s="76">
        <v>67.001999999999995</v>
      </c>
      <c r="L119" s="76">
        <v>264.74299999999999</v>
      </c>
      <c r="M119" s="76">
        <v>5.2290000000000001</v>
      </c>
      <c r="N119" s="76">
        <v>4.359</v>
      </c>
      <c r="O119" s="76">
        <v>0.92</v>
      </c>
      <c r="P119" s="76"/>
      <c r="Q119" s="76"/>
      <c r="R119" s="76"/>
      <c r="S119" s="76"/>
      <c r="T119" s="76"/>
      <c r="U119" s="76"/>
      <c r="V119" s="76"/>
      <c r="W119" s="76"/>
      <c r="X119" s="76">
        <v>11950750</v>
      </c>
      <c r="Y119" s="76">
        <v>450399</v>
      </c>
      <c r="Z119" s="76">
        <v>35.462000000000003</v>
      </c>
      <c r="AA119" s="76">
        <v>1.337</v>
      </c>
      <c r="AB119" s="76">
        <v>375925</v>
      </c>
      <c r="AC119" s="76">
        <v>1.1160000000000001</v>
      </c>
      <c r="AD119" s="76">
        <v>8.5000000000000006E-2</v>
      </c>
      <c r="AE119" s="76">
        <v>11.8</v>
      </c>
      <c r="AF119" s="76" t="s">
        <v>1016</v>
      </c>
      <c r="AG119" s="76"/>
      <c r="AH119" s="76"/>
      <c r="AI119" s="76"/>
      <c r="AJ119" s="76"/>
      <c r="AK119" s="76"/>
      <c r="AL119" s="76"/>
      <c r="AM119" s="76"/>
      <c r="AN119" s="76"/>
      <c r="AO119" s="76"/>
      <c r="AP119" s="76"/>
      <c r="AQ119" s="76"/>
      <c r="AR119" s="76"/>
      <c r="AS119" s="76"/>
      <c r="AT119" s="76">
        <v>72.69</v>
      </c>
      <c r="AU119" s="76">
        <v>35.607999999999997</v>
      </c>
      <c r="AV119" s="76">
        <v>38.299999999999997</v>
      </c>
      <c r="AW119" s="76">
        <v>15.413</v>
      </c>
      <c r="AX119" s="76">
        <v>9.7319999999999993</v>
      </c>
      <c r="AY119" s="76">
        <v>54225.446000000004</v>
      </c>
      <c r="AZ119" s="76">
        <v>1.2</v>
      </c>
      <c r="BA119" s="76">
        <v>151.089</v>
      </c>
      <c r="BB119" s="76">
        <v>10.79</v>
      </c>
      <c r="BC119" s="76">
        <v>19.100000000000001</v>
      </c>
      <c r="BD119" s="76">
        <v>24.6</v>
      </c>
      <c r="BE119" s="76"/>
      <c r="BF119" s="76">
        <v>2.77</v>
      </c>
      <c r="BG119" s="76">
        <v>78.86</v>
      </c>
      <c r="BH119" s="76">
        <v>0.92600000000000005</v>
      </c>
      <c r="BI119" s="76">
        <v>338289856</v>
      </c>
      <c r="BJ119" s="76"/>
      <c r="BK119" s="76"/>
      <c r="BL119" s="76"/>
      <c r="BM119" s="76"/>
      <c r="BN119" s="76"/>
      <c r="BO119" s="76"/>
      <c r="BP119" s="76"/>
      <c r="BQ119" s="76"/>
    </row>
    <row r="120" spans="1:69" x14ac:dyDescent="0.25">
      <c r="A120" s="25">
        <v>43966</v>
      </c>
      <c r="B120" s="25"/>
      <c r="C120" s="76">
        <v>1449610</v>
      </c>
      <c r="D120" s="76">
        <v>24827</v>
      </c>
      <c r="E120" s="76">
        <v>22336.143</v>
      </c>
      <c r="F120" s="76">
        <v>91188</v>
      </c>
      <c r="G120" s="76">
        <v>1628</v>
      </c>
      <c r="H120" s="76">
        <v>1454.5709999999999</v>
      </c>
      <c r="I120" s="76">
        <v>4285.1120000000001</v>
      </c>
      <c r="J120" s="76">
        <v>73.39</v>
      </c>
      <c r="K120" s="76">
        <v>66.027000000000001</v>
      </c>
      <c r="L120" s="76">
        <v>269.55599999999998</v>
      </c>
      <c r="M120" s="76">
        <v>4.8120000000000003</v>
      </c>
      <c r="N120" s="76">
        <v>4.3</v>
      </c>
      <c r="O120" s="76">
        <v>0.93</v>
      </c>
      <c r="P120" s="76"/>
      <c r="Q120" s="76"/>
      <c r="R120" s="76"/>
      <c r="S120" s="76"/>
      <c r="T120" s="76"/>
      <c r="U120" s="76"/>
      <c r="V120" s="76"/>
      <c r="W120" s="76"/>
      <c r="X120" s="76">
        <v>12396428</v>
      </c>
      <c r="Y120" s="76">
        <v>445678</v>
      </c>
      <c r="Z120" s="76">
        <v>36.784999999999997</v>
      </c>
      <c r="AA120" s="76">
        <v>1.3220000000000001</v>
      </c>
      <c r="AB120" s="76">
        <v>381913</v>
      </c>
      <c r="AC120" s="76">
        <v>1.133</v>
      </c>
      <c r="AD120" s="76">
        <v>8.3000000000000004E-2</v>
      </c>
      <c r="AE120" s="76">
        <v>12</v>
      </c>
      <c r="AF120" s="76" t="s">
        <v>1016</v>
      </c>
      <c r="AG120" s="76"/>
      <c r="AH120" s="76"/>
      <c r="AI120" s="76"/>
      <c r="AJ120" s="76"/>
      <c r="AK120" s="76"/>
      <c r="AL120" s="76"/>
      <c r="AM120" s="76"/>
      <c r="AN120" s="76"/>
      <c r="AO120" s="76"/>
      <c r="AP120" s="76"/>
      <c r="AQ120" s="76"/>
      <c r="AR120" s="76"/>
      <c r="AS120" s="76"/>
      <c r="AT120" s="76">
        <v>72.69</v>
      </c>
      <c r="AU120" s="76">
        <v>35.607999999999997</v>
      </c>
      <c r="AV120" s="76">
        <v>38.299999999999997</v>
      </c>
      <c r="AW120" s="76">
        <v>15.413</v>
      </c>
      <c r="AX120" s="76">
        <v>9.7319999999999993</v>
      </c>
      <c r="AY120" s="76">
        <v>54225.446000000004</v>
      </c>
      <c r="AZ120" s="76">
        <v>1.2</v>
      </c>
      <c r="BA120" s="76">
        <v>151.089</v>
      </c>
      <c r="BB120" s="76">
        <v>10.79</v>
      </c>
      <c r="BC120" s="76">
        <v>19.100000000000001</v>
      </c>
      <c r="BD120" s="76">
        <v>24.6</v>
      </c>
      <c r="BE120" s="76"/>
      <c r="BF120" s="76">
        <v>2.77</v>
      </c>
      <c r="BG120" s="76">
        <v>78.86</v>
      </c>
      <c r="BH120" s="76">
        <v>0.92600000000000005</v>
      </c>
      <c r="BI120" s="76">
        <v>338289856</v>
      </c>
      <c r="BJ120" s="76"/>
      <c r="BK120" s="76"/>
      <c r="BL120" s="76"/>
      <c r="BM120" s="76"/>
      <c r="BN120" s="76"/>
      <c r="BO120" s="76"/>
      <c r="BP120" s="76"/>
      <c r="BQ120" s="76"/>
    </row>
    <row r="121" spans="1:69" x14ac:dyDescent="0.25">
      <c r="A121" s="25">
        <v>43967</v>
      </c>
      <c r="B121" s="25"/>
      <c r="C121" s="76">
        <v>1473495</v>
      </c>
      <c r="D121" s="76">
        <v>23885</v>
      </c>
      <c r="E121" s="76">
        <v>22299</v>
      </c>
      <c r="F121" s="76">
        <v>92357</v>
      </c>
      <c r="G121" s="76">
        <v>1169</v>
      </c>
      <c r="H121" s="76">
        <v>1411.4290000000001</v>
      </c>
      <c r="I121" s="76">
        <v>4355.7169999999996</v>
      </c>
      <c r="J121" s="76">
        <v>70.605000000000004</v>
      </c>
      <c r="K121" s="76">
        <v>65.917000000000002</v>
      </c>
      <c r="L121" s="76">
        <v>273.01100000000002</v>
      </c>
      <c r="M121" s="76">
        <v>3.456</v>
      </c>
      <c r="N121" s="76">
        <v>4.1719999999999997</v>
      </c>
      <c r="O121" s="76">
        <v>0.94</v>
      </c>
      <c r="P121" s="76"/>
      <c r="Q121" s="76"/>
      <c r="R121" s="76"/>
      <c r="S121" s="76"/>
      <c r="T121" s="76"/>
      <c r="U121" s="76"/>
      <c r="V121" s="76"/>
      <c r="W121" s="76"/>
      <c r="X121" s="76">
        <v>12762569</v>
      </c>
      <c r="Y121" s="76">
        <v>366141</v>
      </c>
      <c r="Z121" s="76">
        <v>37.871000000000002</v>
      </c>
      <c r="AA121" s="76">
        <v>1.0860000000000001</v>
      </c>
      <c r="AB121" s="76">
        <v>386249</v>
      </c>
      <c r="AC121" s="76">
        <v>1.1459999999999999</v>
      </c>
      <c r="AD121" s="76">
        <v>8.2000000000000003E-2</v>
      </c>
      <c r="AE121" s="76">
        <v>12.2</v>
      </c>
      <c r="AF121" s="76" t="s">
        <v>1016</v>
      </c>
      <c r="AG121" s="76"/>
      <c r="AH121" s="76"/>
      <c r="AI121" s="76"/>
      <c r="AJ121" s="76"/>
      <c r="AK121" s="76"/>
      <c r="AL121" s="76"/>
      <c r="AM121" s="76"/>
      <c r="AN121" s="76"/>
      <c r="AO121" s="76"/>
      <c r="AP121" s="76"/>
      <c r="AQ121" s="76"/>
      <c r="AR121" s="76"/>
      <c r="AS121" s="76"/>
      <c r="AT121" s="76">
        <v>72.69</v>
      </c>
      <c r="AU121" s="76">
        <v>35.607999999999997</v>
      </c>
      <c r="AV121" s="76">
        <v>38.299999999999997</v>
      </c>
      <c r="AW121" s="76">
        <v>15.413</v>
      </c>
      <c r="AX121" s="76">
        <v>9.7319999999999993</v>
      </c>
      <c r="AY121" s="76">
        <v>54225.446000000004</v>
      </c>
      <c r="AZ121" s="76">
        <v>1.2</v>
      </c>
      <c r="BA121" s="76">
        <v>151.089</v>
      </c>
      <c r="BB121" s="76">
        <v>10.79</v>
      </c>
      <c r="BC121" s="76">
        <v>19.100000000000001</v>
      </c>
      <c r="BD121" s="76">
        <v>24.6</v>
      </c>
      <c r="BE121" s="76"/>
      <c r="BF121" s="76">
        <v>2.77</v>
      </c>
      <c r="BG121" s="76">
        <v>78.86</v>
      </c>
      <c r="BH121" s="76">
        <v>0.92600000000000005</v>
      </c>
      <c r="BI121" s="76">
        <v>338289856</v>
      </c>
      <c r="BJ121" s="76"/>
      <c r="BK121" s="76"/>
      <c r="BL121" s="76"/>
      <c r="BM121" s="76"/>
      <c r="BN121" s="76"/>
      <c r="BO121" s="76"/>
      <c r="BP121" s="76"/>
      <c r="BQ121" s="76"/>
    </row>
    <row r="122" spans="1:69" x14ac:dyDescent="0.25">
      <c r="A122" s="25">
        <v>43968</v>
      </c>
      <c r="B122" s="25"/>
      <c r="C122" s="76">
        <v>1492122</v>
      </c>
      <c r="D122" s="76">
        <v>18627</v>
      </c>
      <c r="E122" s="76">
        <v>22289.571</v>
      </c>
      <c r="F122" s="76">
        <v>93172</v>
      </c>
      <c r="G122" s="76">
        <v>815</v>
      </c>
      <c r="H122" s="76">
        <v>1384.857</v>
      </c>
      <c r="I122" s="76">
        <v>4410.78</v>
      </c>
      <c r="J122" s="76">
        <v>55.061999999999998</v>
      </c>
      <c r="K122" s="76">
        <v>65.888999999999996</v>
      </c>
      <c r="L122" s="76">
        <v>275.42099999999999</v>
      </c>
      <c r="M122" s="76">
        <v>2.4089999999999998</v>
      </c>
      <c r="N122" s="76">
        <v>4.0940000000000003</v>
      </c>
      <c r="O122" s="76">
        <v>0.95</v>
      </c>
      <c r="P122" s="76"/>
      <c r="Q122" s="76"/>
      <c r="R122" s="76"/>
      <c r="S122" s="76"/>
      <c r="T122" s="76"/>
      <c r="U122" s="76"/>
      <c r="V122" s="76"/>
      <c r="W122" s="76"/>
      <c r="X122" s="76">
        <v>13067038</v>
      </c>
      <c r="Y122" s="76">
        <v>304469</v>
      </c>
      <c r="Z122" s="76">
        <v>38.774999999999999</v>
      </c>
      <c r="AA122" s="76">
        <v>0.90300000000000002</v>
      </c>
      <c r="AB122" s="76">
        <v>394162</v>
      </c>
      <c r="AC122" s="76">
        <v>1.17</v>
      </c>
      <c r="AD122" s="76">
        <v>8.2000000000000003E-2</v>
      </c>
      <c r="AE122" s="76">
        <v>12.2</v>
      </c>
      <c r="AF122" s="76" t="s">
        <v>1016</v>
      </c>
      <c r="AG122" s="76"/>
      <c r="AH122" s="76"/>
      <c r="AI122" s="76"/>
      <c r="AJ122" s="76"/>
      <c r="AK122" s="76"/>
      <c r="AL122" s="76"/>
      <c r="AM122" s="76"/>
      <c r="AN122" s="76"/>
      <c r="AO122" s="76"/>
      <c r="AP122" s="76"/>
      <c r="AQ122" s="76"/>
      <c r="AR122" s="76"/>
      <c r="AS122" s="76"/>
      <c r="AT122" s="76">
        <v>72.69</v>
      </c>
      <c r="AU122" s="76">
        <v>35.607999999999997</v>
      </c>
      <c r="AV122" s="76">
        <v>38.299999999999997</v>
      </c>
      <c r="AW122" s="76">
        <v>15.413</v>
      </c>
      <c r="AX122" s="76">
        <v>9.7319999999999993</v>
      </c>
      <c r="AY122" s="76">
        <v>54225.446000000004</v>
      </c>
      <c r="AZ122" s="76">
        <v>1.2</v>
      </c>
      <c r="BA122" s="76">
        <v>151.089</v>
      </c>
      <c r="BB122" s="76">
        <v>10.79</v>
      </c>
      <c r="BC122" s="76">
        <v>19.100000000000001</v>
      </c>
      <c r="BD122" s="76">
        <v>24.6</v>
      </c>
      <c r="BE122" s="76"/>
      <c r="BF122" s="76">
        <v>2.77</v>
      </c>
      <c r="BG122" s="76">
        <v>78.86</v>
      </c>
      <c r="BH122" s="76">
        <v>0.92600000000000005</v>
      </c>
      <c r="BI122" s="76">
        <v>338289856</v>
      </c>
      <c r="BJ122" s="76">
        <v>108827.2</v>
      </c>
      <c r="BK122" s="76">
        <v>9.31</v>
      </c>
      <c r="BL122" s="76">
        <v>20.07</v>
      </c>
      <c r="BM122" s="76">
        <v>322.931653666496</v>
      </c>
      <c r="BN122" s="76"/>
      <c r="BO122" s="76"/>
      <c r="BP122" s="76"/>
      <c r="BQ122" s="76"/>
    </row>
    <row r="123" spans="1:69" x14ac:dyDescent="0.25">
      <c r="A123" s="25">
        <v>43969</v>
      </c>
      <c r="B123" s="25"/>
      <c r="C123" s="76">
        <v>1514513</v>
      </c>
      <c r="D123" s="76">
        <v>22391</v>
      </c>
      <c r="E123" s="76">
        <v>22737.143</v>
      </c>
      <c r="F123" s="76">
        <v>94394</v>
      </c>
      <c r="G123" s="76">
        <v>1222</v>
      </c>
      <c r="H123" s="76">
        <v>1412.857</v>
      </c>
      <c r="I123" s="76">
        <v>4476.9679999999998</v>
      </c>
      <c r="J123" s="76">
        <v>66.188999999999993</v>
      </c>
      <c r="K123" s="76">
        <v>67.212000000000003</v>
      </c>
      <c r="L123" s="76">
        <v>279.03300000000002</v>
      </c>
      <c r="M123" s="76">
        <v>3.6120000000000001</v>
      </c>
      <c r="N123" s="76">
        <v>4.1760000000000002</v>
      </c>
      <c r="O123" s="76">
        <v>0.95</v>
      </c>
      <c r="P123" s="76"/>
      <c r="Q123" s="76"/>
      <c r="R123" s="76"/>
      <c r="S123" s="76"/>
      <c r="T123" s="76"/>
      <c r="U123" s="76"/>
      <c r="V123" s="76"/>
      <c r="W123" s="76"/>
      <c r="X123" s="76">
        <v>13420178</v>
      </c>
      <c r="Y123" s="76">
        <v>353140</v>
      </c>
      <c r="Z123" s="76">
        <v>39.823</v>
      </c>
      <c r="AA123" s="76">
        <v>1.048</v>
      </c>
      <c r="AB123" s="76">
        <v>398905</v>
      </c>
      <c r="AC123" s="76">
        <v>1.1839999999999999</v>
      </c>
      <c r="AD123" s="76">
        <v>8.1000000000000003E-2</v>
      </c>
      <c r="AE123" s="76">
        <v>12.3</v>
      </c>
      <c r="AF123" s="76" t="s">
        <v>1016</v>
      </c>
      <c r="AG123" s="76"/>
      <c r="AH123" s="76"/>
      <c r="AI123" s="76"/>
      <c r="AJ123" s="76"/>
      <c r="AK123" s="76"/>
      <c r="AL123" s="76"/>
      <c r="AM123" s="76"/>
      <c r="AN123" s="76"/>
      <c r="AO123" s="76"/>
      <c r="AP123" s="76"/>
      <c r="AQ123" s="76"/>
      <c r="AR123" s="76"/>
      <c r="AS123" s="76"/>
      <c r="AT123" s="76">
        <v>72.69</v>
      </c>
      <c r="AU123" s="76">
        <v>35.607999999999997</v>
      </c>
      <c r="AV123" s="76">
        <v>38.299999999999997</v>
      </c>
      <c r="AW123" s="76">
        <v>15.413</v>
      </c>
      <c r="AX123" s="76">
        <v>9.7319999999999993</v>
      </c>
      <c r="AY123" s="76">
        <v>54225.446000000004</v>
      </c>
      <c r="AZ123" s="76">
        <v>1.2</v>
      </c>
      <c r="BA123" s="76">
        <v>151.089</v>
      </c>
      <c r="BB123" s="76">
        <v>10.79</v>
      </c>
      <c r="BC123" s="76">
        <v>19.100000000000001</v>
      </c>
      <c r="BD123" s="76">
        <v>24.6</v>
      </c>
      <c r="BE123" s="76"/>
      <c r="BF123" s="76">
        <v>2.77</v>
      </c>
      <c r="BG123" s="76">
        <v>78.86</v>
      </c>
      <c r="BH123" s="76">
        <v>0.92600000000000005</v>
      </c>
      <c r="BI123" s="76">
        <v>338289856</v>
      </c>
      <c r="BJ123" s="76"/>
      <c r="BK123" s="76"/>
      <c r="BL123" s="76"/>
      <c r="BM123" s="76"/>
      <c r="BN123" s="76"/>
      <c r="BO123" s="76"/>
      <c r="BP123" s="76"/>
      <c r="BQ123" s="76"/>
    </row>
    <row r="124" spans="1:69" x14ac:dyDescent="0.25">
      <c r="A124" s="25">
        <v>43970</v>
      </c>
      <c r="B124" s="25"/>
      <c r="C124" s="76">
        <v>1535062</v>
      </c>
      <c r="D124" s="76">
        <v>20549</v>
      </c>
      <c r="E124" s="76">
        <v>22317.857</v>
      </c>
      <c r="F124" s="76">
        <v>95822</v>
      </c>
      <c r="G124" s="76">
        <v>1428</v>
      </c>
      <c r="H124" s="76">
        <v>1389.4290000000001</v>
      </c>
      <c r="I124" s="76">
        <v>4537.7120000000004</v>
      </c>
      <c r="J124" s="76">
        <v>60.744</v>
      </c>
      <c r="K124" s="76">
        <v>65.972999999999999</v>
      </c>
      <c r="L124" s="76">
        <v>283.25400000000002</v>
      </c>
      <c r="M124" s="76">
        <v>4.2210000000000001</v>
      </c>
      <c r="N124" s="76">
        <v>4.1070000000000002</v>
      </c>
      <c r="O124" s="76">
        <v>0.95</v>
      </c>
      <c r="P124" s="76"/>
      <c r="Q124" s="76"/>
      <c r="R124" s="76"/>
      <c r="S124" s="76"/>
      <c r="T124" s="76"/>
      <c r="U124" s="76"/>
      <c r="V124" s="76"/>
      <c r="W124" s="76"/>
      <c r="X124" s="76">
        <v>13854260</v>
      </c>
      <c r="Y124" s="76">
        <v>434082</v>
      </c>
      <c r="Z124" s="76">
        <v>41.110999999999997</v>
      </c>
      <c r="AA124" s="76">
        <v>1.288</v>
      </c>
      <c r="AB124" s="76">
        <v>400622</v>
      </c>
      <c r="AC124" s="76">
        <v>1.1890000000000001</v>
      </c>
      <c r="AD124" s="76">
        <v>0.08</v>
      </c>
      <c r="AE124" s="76">
        <v>12.5</v>
      </c>
      <c r="AF124" s="76" t="s">
        <v>1016</v>
      </c>
      <c r="AG124" s="76"/>
      <c r="AH124" s="76"/>
      <c r="AI124" s="76"/>
      <c r="AJ124" s="76"/>
      <c r="AK124" s="76"/>
      <c r="AL124" s="76"/>
      <c r="AM124" s="76"/>
      <c r="AN124" s="76"/>
      <c r="AO124" s="76"/>
      <c r="AP124" s="76"/>
      <c r="AQ124" s="76"/>
      <c r="AR124" s="76"/>
      <c r="AS124" s="76"/>
      <c r="AT124" s="76">
        <v>72.69</v>
      </c>
      <c r="AU124" s="76">
        <v>35.607999999999997</v>
      </c>
      <c r="AV124" s="76">
        <v>38.299999999999997</v>
      </c>
      <c r="AW124" s="76">
        <v>15.413</v>
      </c>
      <c r="AX124" s="76">
        <v>9.7319999999999993</v>
      </c>
      <c r="AY124" s="76">
        <v>54225.446000000004</v>
      </c>
      <c r="AZ124" s="76">
        <v>1.2</v>
      </c>
      <c r="BA124" s="76">
        <v>151.089</v>
      </c>
      <c r="BB124" s="76">
        <v>10.79</v>
      </c>
      <c r="BC124" s="76">
        <v>19.100000000000001</v>
      </c>
      <c r="BD124" s="76">
        <v>24.6</v>
      </c>
      <c r="BE124" s="76"/>
      <c r="BF124" s="76">
        <v>2.77</v>
      </c>
      <c r="BG124" s="76">
        <v>78.86</v>
      </c>
      <c r="BH124" s="76">
        <v>0.92600000000000005</v>
      </c>
      <c r="BI124" s="76">
        <v>338289856</v>
      </c>
      <c r="BJ124" s="76"/>
      <c r="BK124" s="76"/>
      <c r="BL124" s="76"/>
      <c r="BM124" s="76"/>
      <c r="BN124" s="76"/>
      <c r="BO124" s="76"/>
      <c r="BP124" s="76"/>
      <c r="BQ124" s="76"/>
    </row>
    <row r="125" spans="1:69" x14ac:dyDescent="0.25">
      <c r="A125" s="25">
        <v>43971</v>
      </c>
      <c r="B125" s="25"/>
      <c r="C125" s="76">
        <v>1557900</v>
      </c>
      <c r="D125" s="76">
        <v>22838</v>
      </c>
      <c r="E125" s="76">
        <v>22713.571</v>
      </c>
      <c r="F125" s="76">
        <v>97292</v>
      </c>
      <c r="G125" s="76">
        <v>1470</v>
      </c>
      <c r="H125" s="76">
        <v>1357.2860000000001</v>
      </c>
      <c r="I125" s="76">
        <v>4605.2219999999998</v>
      </c>
      <c r="J125" s="76">
        <v>67.510000000000005</v>
      </c>
      <c r="K125" s="76">
        <v>67.141999999999996</v>
      </c>
      <c r="L125" s="76">
        <v>287.60000000000002</v>
      </c>
      <c r="M125" s="76">
        <v>4.3449999999999998</v>
      </c>
      <c r="N125" s="76">
        <v>4.0119999999999996</v>
      </c>
      <c r="O125" s="76">
        <v>0.95</v>
      </c>
      <c r="P125" s="76"/>
      <c r="Q125" s="76"/>
      <c r="R125" s="76"/>
      <c r="S125" s="76"/>
      <c r="T125" s="76"/>
      <c r="U125" s="76"/>
      <c r="V125" s="76"/>
      <c r="W125" s="76"/>
      <c r="X125" s="76">
        <v>14317266</v>
      </c>
      <c r="Y125" s="76">
        <v>463006</v>
      </c>
      <c r="Z125" s="76">
        <v>42.484999999999999</v>
      </c>
      <c r="AA125" s="76">
        <v>1.3740000000000001</v>
      </c>
      <c r="AB125" s="76">
        <v>402416</v>
      </c>
      <c r="AC125" s="76">
        <v>1.194</v>
      </c>
      <c r="AD125" s="76">
        <v>7.9000000000000001E-2</v>
      </c>
      <c r="AE125" s="76">
        <v>12.7</v>
      </c>
      <c r="AF125" s="76" t="s">
        <v>1016</v>
      </c>
      <c r="AG125" s="76"/>
      <c r="AH125" s="76"/>
      <c r="AI125" s="76"/>
      <c r="AJ125" s="76"/>
      <c r="AK125" s="76"/>
      <c r="AL125" s="76"/>
      <c r="AM125" s="76"/>
      <c r="AN125" s="76"/>
      <c r="AO125" s="76"/>
      <c r="AP125" s="76"/>
      <c r="AQ125" s="76"/>
      <c r="AR125" s="76"/>
      <c r="AS125" s="76"/>
      <c r="AT125" s="76">
        <v>72.69</v>
      </c>
      <c r="AU125" s="76">
        <v>35.607999999999997</v>
      </c>
      <c r="AV125" s="76">
        <v>38.299999999999997</v>
      </c>
      <c r="AW125" s="76">
        <v>15.413</v>
      </c>
      <c r="AX125" s="76">
        <v>9.7319999999999993</v>
      </c>
      <c r="AY125" s="76">
        <v>54225.446000000004</v>
      </c>
      <c r="AZ125" s="76">
        <v>1.2</v>
      </c>
      <c r="BA125" s="76">
        <v>151.089</v>
      </c>
      <c r="BB125" s="76">
        <v>10.79</v>
      </c>
      <c r="BC125" s="76">
        <v>19.100000000000001</v>
      </c>
      <c r="BD125" s="76">
        <v>24.6</v>
      </c>
      <c r="BE125" s="76"/>
      <c r="BF125" s="76">
        <v>2.77</v>
      </c>
      <c r="BG125" s="76">
        <v>78.86</v>
      </c>
      <c r="BH125" s="76">
        <v>0.92600000000000005</v>
      </c>
      <c r="BI125" s="76">
        <v>338289856</v>
      </c>
      <c r="BJ125" s="76"/>
      <c r="BK125" s="76"/>
      <c r="BL125" s="76"/>
      <c r="BM125" s="76"/>
      <c r="BN125" s="76"/>
      <c r="BO125" s="76"/>
      <c r="BP125" s="76"/>
      <c r="BQ125" s="76"/>
    </row>
    <row r="126" spans="1:69" x14ac:dyDescent="0.25">
      <c r="A126" s="25">
        <v>43972</v>
      </c>
      <c r="B126" s="25"/>
      <c r="C126" s="76">
        <v>1582993</v>
      </c>
      <c r="D126" s="76">
        <v>25093</v>
      </c>
      <c r="E126" s="76">
        <v>22601.429</v>
      </c>
      <c r="F126" s="76">
        <v>98474</v>
      </c>
      <c r="G126" s="76">
        <v>1182</v>
      </c>
      <c r="H126" s="76">
        <v>1273.4290000000001</v>
      </c>
      <c r="I126" s="76">
        <v>4679.3980000000001</v>
      </c>
      <c r="J126" s="76">
        <v>74.176000000000002</v>
      </c>
      <c r="K126" s="76">
        <v>66.811000000000007</v>
      </c>
      <c r="L126" s="76">
        <v>291.09399999999999</v>
      </c>
      <c r="M126" s="76">
        <v>3.4940000000000002</v>
      </c>
      <c r="N126" s="76">
        <v>3.7639999999999998</v>
      </c>
      <c r="O126" s="76">
        <v>0.95</v>
      </c>
      <c r="P126" s="76"/>
      <c r="Q126" s="76"/>
      <c r="R126" s="76"/>
      <c r="S126" s="76"/>
      <c r="T126" s="76"/>
      <c r="U126" s="76"/>
      <c r="V126" s="76"/>
      <c r="W126" s="76"/>
      <c r="X126" s="76">
        <v>14777089</v>
      </c>
      <c r="Y126" s="76">
        <v>459823</v>
      </c>
      <c r="Z126" s="76">
        <v>43.848999999999997</v>
      </c>
      <c r="AA126" s="76">
        <v>1.3640000000000001</v>
      </c>
      <c r="AB126" s="76">
        <v>403763</v>
      </c>
      <c r="AC126" s="76">
        <v>1.198</v>
      </c>
      <c r="AD126" s="76">
        <v>7.6999999999999999E-2</v>
      </c>
      <c r="AE126" s="76">
        <v>13</v>
      </c>
      <c r="AF126" s="76" t="s">
        <v>1016</v>
      </c>
      <c r="AG126" s="76"/>
      <c r="AH126" s="76"/>
      <c r="AI126" s="76"/>
      <c r="AJ126" s="76"/>
      <c r="AK126" s="76"/>
      <c r="AL126" s="76"/>
      <c r="AM126" s="76"/>
      <c r="AN126" s="76"/>
      <c r="AO126" s="76"/>
      <c r="AP126" s="76"/>
      <c r="AQ126" s="76"/>
      <c r="AR126" s="76"/>
      <c r="AS126" s="76"/>
      <c r="AT126" s="76">
        <v>72.69</v>
      </c>
      <c r="AU126" s="76">
        <v>35.607999999999997</v>
      </c>
      <c r="AV126" s="76">
        <v>38.299999999999997</v>
      </c>
      <c r="AW126" s="76">
        <v>15.413</v>
      </c>
      <c r="AX126" s="76">
        <v>9.7319999999999993</v>
      </c>
      <c r="AY126" s="76">
        <v>54225.446000000004</v>
      </c>
      <c r="AZ126" s="76">
        <v>1.2</v>
      </c>
      <c r="BA126" s="76">
        <v>151.089</v>
      </c>
      <c r="BB126" s="76">
        <v>10.79</v>
      </c>
      <c r="BC126" s="76">
        <v>19.100000000000001</v>
      </c>
      <c r="BD126" s="76">
        <v>24.6</v>
      </c>
      <c r="BE126" s="76"/>
      <c r="BF126" s="76">
        <v>2.77</v>
      </c>
      <c r="BG126" s="76">
        <v>78.86</v>
      </c>
      <c r="BH126" s="76">
        <v>0.92600000000000005</v>
      </c>
      <c r="BI126" s="76">
        <v>338289856</v>
      </c>
      <c r="BJ126" s="76"/>
      <c r="BK126" s="76"/>
      <c r="BL126" s="76"/>
      <c r="BM126" s="76"/>
      <c r="BN126" s="76"/>
      <c r="BO126" s="76"/>
      <c r="BP126" s="76"/>
      <c r="BQ126" s="76"/>
    </row>
    <row r="127" spans="1:69" x14ac:dyDescent="0.25">
      <c r="A127" s="25">
        <v>43973</v>
      </c>
      <c r="B127" s="25"/>
      <c r="C127" s="76">
        <v>1606824</v>
      </c>
      <c r="D127" s="76">
        <v>23831</v>
      </c>
      <c r="E127" s="76">
        <v>22459.143</v>
      </c>
      <c r="F127" s="76">
        <v>99678</v>
      </c>
      <c r="G127" s="76">
        <v>1204</v>
      </c>
      <c r="H127" s="76">
        <v>1212.857</v>
      </c>
      <c r="I127" s="76">
        <v>4749.8440000000001</v>
      </c>
      <c r="J127" s="76">
        <v>70.445999999999998</v>
      </c>
      <c r="K127" s="76">
        <v>66.39</v>
      </c>
      <c r="L127" s="76">
        <v>294.65300000000002</v>
      </c>
      <c r="M127" s="76">
        <v>3.5590000000000002</v>
      </c>
      <c r="N127" s="76">
        <v>3.585</v>
      </c>
      <c r="O127" s="76">
        <v>0.94</v>
      </c>
      <c r="P127" s="76"/>
      <c r="Q127" s="76"/>
      <c r="R127" s="76"/>
      <c r="S127" s="76"/>
      <c r="T127" s="76"/>
      <c r="U127" s="76"/>
      <c r="V127" s="76"/>
      <c r="W127" s="76"/>
      <c r="X127" s="76">
        <v>15269699</v>
      </c>
      <c r="Y127" s="76">
        <v>492610</v>
      </c>
      <c r="Z127" s="76">
        <v>45.311</v>
      </c>
      <c r="AA127" s="76">
        <v>1.462</v>
      </c>
      <c r="AB127" s="76">
        <v>410467</v>
      </c>
      <c r="AC127" s="76">
        <v>1.218</v>
      </c>
      <c r="AD127" s="76">
        <v>7.5999999999999998E-2</v>
      </c>
      <c r="AE127" s="76">
        <v>13.2</v>
      </c>
      <c r="AF127" s="76" t="s">
        <v>1016</v>
      </c>
      <c r="AG127" s="76"/>
      <c r="AH127" s="76"/>
      <c r="AI127" s="76"/>
      <c r="AJ127" s="76"/>
      <c r="AK127" s="76"/>
      <c r="AL127" s="76"/>
      <c r="AM127" s="76"/>
      <c r="AN127" s="76"/>
      <c r="AO127" s="76"/>
      <c r="AP127" s="76"/>
      <c r="AQ127" s="76"/>
      <c r="AR127" s="76"/>
      <c r="AS127" s="76"/>
      <c r="AT127" s="76">
        <v>72.69</v>
      </c>
      <c r="AU127" s="76">
        <v>35.607999999999997</v>
      </c>
      <c r="AV127" s="76">
        <v>38.299999999999997</v>
      </c>
      <c r="AW127" s="76">
        <v>15.413</v>
      </c>
      <c r="AX127" s="76">
        <v>9.7319999999999993</v>
      </c>
      <c r="AY127" s="76">
        <v>54225.446000000004</v>
      </c>
      <c r="AZ127" s="76">
        <v>1.2</v>
      </c>
      <c r="BA127" s="76">
        <v>151.089</v>
      </c>
      <c r="BB127" s="76">
        <v>10.79</v>
      </c>
      <c r="BC127" s="76">
        <v>19.100000000000001</v>
      </c>
      <c r="BD127" s="76">
        <v>24.6</v>
      </c>
      <c r="BE127" s="76"/>
      <c r="BF127" s="76">
        <v>2.77</v>
      </c>
      <c r="BG127" s="76">
        <v>78.86</v>
      </c>
      <c r="BH127" s="76">
        <v>0.92600000000000005</v>
      </c>
      <c r="BI127" s="76">
        <v>338289856</v>
      </c>
      <c r="BJ127" s="76"/>
      <c r="BK127" s="76"/>
      <c r="BL127" s="76"/>
      <c r="BM127" s="76"/>
      <c r="BN127" s="76"/>
      <c r="BO127" s="76"/>
      <c r="BP127" s="76"/>
      <c r="BQ127" s="76"/>
    </row>
    <row r="128" spans="1:69" x14ac:dyDescent="0.25">
      <c r="A128" s="25">
        <v>43974</v>
      </c>
      <c r="B128" s="25"/>
      <c r="C128" s="76">
        <v>1626709</v>
      </c>
      <c r="D128" s="76">
        <v>19885</v>
      </c>
      <c r="E128" s="76">
        <v>21887.714</v>
      </c>
      <c r="F128" s="76">
        <v>100756</v>
      </c>
      <c r="G128" s="76">
        <v>1078</v>
      </c>
      <c r="H128" s="76">
        <v>1199.857</v>
      </c>
      <c r="I128" s="76">
        <v>4808.625</v>
      </c>
      <c r="J128" s="76">
        <v>58.780999999999999</v>
      </c>
      <c r="K128" s="76">
        <v>64.700999999999993</v>
      </c>
      <c r="L128" s="76">
        <v>297.839</v>
      </c>
      <c r="M128" s="76">
        <v>3.1869999999999998</v>
      </c>
      <c r="N128" s="76">
        <v>3.5470000000000002</v>
      </c>
      <c r="O128" s="76">
        <v>0.94</v>
      </c>
      <c r="P128" s="76"/>
      <c r="Q128" s="76"/>
      <c r="R128" s="76"/>
      <c r="S128" s="76"/>
      <c r="T128" s="76"/>
      <c r="U128" s="76"/>
      <c r="V128" s="76"/>
      <c r="W128" s="76"/>
      <c r="X128" s="76">
        <v>15660091</v>
      </c>
      <c r="Y128" s="76">
        <v>390392</v>
      </c>
      <c r="Z128" s="76">
        <v>46.469000000000001</v>
      </c>
      <c r="AA128" s="76">
        <v>1.1579999999999999</v>
      </c>
      <c r="AB128" s="76">
        <v>413932</v>
      </c>
      <c r="AC128" s="76">
        <v>1.228</v>
      </c>
      <c r="AD128" s="76">
        <v>7.3999999999999996E-2</v>
      </c>
      <c r="AE128" s="76">
        <v>13.5</v>
      </c>
      <c r="AF128" s="76" t="s">
        <v>1016</v>
      </c>
      <c r="AG128" s="76"/>
      <c r="AH128" s="76"/>
      <c r="AI128" s="76"/>
      <c r="AJ128" s="76"/>
      <c r="AK128" s="76"/>
      <c r="AL128" s="76"/>
      <c r="AM128" s="76"/>
      <c r="AN128" s="76"/>
      <c r="AO128" s="76"/>
      <c r="AP128" s="76"/>
      <c r="AQ128" s="76"/>
      <c r="AR128" s="76"/>
      <c r="AS128" s="76"/>
      <c r="AT128" s="76">
        <v>72.69</v>
      </c>
      <c r="AU128" s="76">
        <v>35.607999999999997</v>
      </c>
      <c r="AV128" s="76">
        <v>38.299999999999997</v>
      </c>
      <c r="AW128" s="76">
        <v>15.413</v>
      </c>
      <c r="AX128" s="76">
        <v>9.7319999999999993</v>
      </c>
      <c r="AY128" s="76">
        <v>54225.446000000004</v>
      </c>
      <c r="AZ128" s="76">
        <v>1.2</v>
      </c>
      <c r="BA128" s="76">
        <v>151.089</v>
      </c>
      <c r="BB128" s="76">
        <v>10.79</v>
      </c>
      <c r="BC128" s="76">
        <v>19.100000000000001</v>
      </c>
      <c r="BD128" s="76">
        <v>24.6</v>
      </c>
      <c r="BE128" s="76"/>
      <c r="BF128" s="76">
        <v>2.77</v>
      </c>
      <c r="BG128" s="76">
        <v>78.86</v>
      </c>
      <c r="BH128" s="76">
        <v>0.92600000000000005</v>
      </c>
      <c r="BI128" s="76">
        <v>338289856</v>
      </c>
      <c r="BJ128" s="76"/>
      <c r="BK128" s="76"/>
      <c r="BL128" s="76"/>
      <c r="BM128" s="76"/>
      <c r="BN128" s="76"/>
      <c r="BO128" s="76"/>
      <c r="BP128" s="76"/>
      <c r="BQ128" s="76"/>
    </row>
    <row r="129" spans="1:69" x14ac:dyDescent="0.25">
      <c r="A129" s="25">
        <v>43975</v>
      </c>
      <c r="B129" s="25"/>
      <c r="C129" s="76">
        <v>1646821</v>
      </c>
      <c r="D129" s="76">
        <v>20112</v>
      </c>
      <c r="E129" s="76">
        <v>22099.857</v>
      </c>
      <c r="F129" s="76">
        <v>101395</v>
      </c>
      <c r="G129" s="76">
        <v>639</v>
      </c>
      <c r="H129" s="76">
        <v>1174.7139999999999</v>
      </c>
      <c r="I129" s="76">
        <v>4868.0770000000002</v>
      </c>
      <c r="J129" s="76">
        <v>59.451999999999998</v>
      </c>
      <c r="K129" s="76">
        <v>65.328000000000003</v>
      </c>
      <c r="L129" s="76">
        <v>299.72800000000001</v>
      </c>
      <c r="M129" s="76">
        <v>1.889</v>
      </c>
      <c r="N129" s="76">
        <v>3.4729999999999999</v>
      </c>
      <c r="O129" s="76">
        <v>0.94</v>
      </c>
      <c r="P129" s="76"/>
      <c r="Q129" s="76"/>
      <c r="R129" s="76"/>
      <c r="S129" s="76"/>
      <c r="T129" s="76"/>
      <c r="U129" s="76"/>
      <c r="V129" s="76"/>
      <c r="W129" s="76"/>
      <c r="X129" s="76">
        <v>16007015</v>
      </c>
      <c r="Y129" s="76">
        <v>346924</v>
      </c>
      <c r="Z129" s="76">
        <v>47.499000000000002</v>
      </c>
      <c r="AA129" s="76">
        <v>1.0289999999999999</v>
      </c>
      <c r="AB129" s="76">
        <v>419997</v>
      </c>
      <c r="AC129" s="76">
        <v>1.246</v>
      </c>
      <c r="AD129" s="76">
        <v>7.1999999999999995E-2</v>
      </c>
      <c r="AE129" s="76">
        <v>13.9</v>
      </c>
      <c r="AF129" s="76" t="s">
        <v>1016</v>
      </c>
      <c r="AG129" s="76"/>
      <c r="AH129" s="76"/>
      <c r="AI129" s="76"/>
      <c r="AJ129" s="76"/>
      <c r="AK129" s="76"/>
      <c r="AL129" s="76"/>
      <c r="AM129" s="76"/>
      <c r="AN129" s="76"/>
      <c r="AO129" s="76"/>
      <c r="AP129" s="76"/>
      <c r="AQ129" s="76"/>
      <c r="AR129" s="76"/>
      <c r="AS129" s="76"/>
      <c r="AT129" s="76">
        <v>72.69</v>
      </c>
      <c r="AU129" s="76">
        <v>35.607999999999997</v>
      </c>
      <c r="AV129" s="76">
        <v>38.299999999999997</v>
      </c>
      <c r="AW129" s="76">
        <v>15.413</v>
      </c>
      <c r="AX129" s="76">
        <v>9.7319999999999993</v>
      </c>
      <c r="AY129" s="76">
        <v>54225.446000000004</v>
      </c>
      <c r="AZ129" s="76">
        <v>1.2</v>
      </c>
      <c r="BA129" s="76">
        <v>151.089</v>
      </c>
      <c r="BB129" s="76">
        <v>10.79</v>
      </c>
      <c r="BC129" s="76">
        <v>19.100000000000001</v>
      </c>
      <c r="BD129" s="76">
        <v>24.6</v>
      </c>
      <c r="BE129" s="76"/>
      <c r="BF129" s="76">
        <v>2.77</v>
      </c>
      <c r="BG129" s="76">
        <v>78.86</v>
      </c>
      <c r="BH129" s="76">
        <v>0.92600000000000005</v>
      </c>
      <c r="BI129" s="76">
        <v>338289856</v>
      </c>
      <c r="BJ129" s="76">
        <v>116858.8</v>
      </c>
      <c r="BK129" s="76">
        <v>9.56</v>
      </c>
      <c r="BL129" s="76">
        <v>14.99</v>
      </c>
      <c r="BM129" s="76">
        <v>346.76446264796198</v>
      </c>
      <c r="BN129" s="76"/>
      <c r="BO129" s="76"/>
      <c r="BP129" s="76"/>
      <c r="BQ129" s="76"/>
    </row>
    <row r="130" spans="1:69" x14ac:dyDescent="0.25">
      <c r="A130" s="25">
        <v>43976</v>
      </c>
      <c r="B130" s="25"/>
      <c r="C130" s="76">
        <v>1665995</v>
      </c>
      <c r="D130" s="76">
        <v>19174</v>
      </c>
      <c r="E130" s="76">
        <v>21640.286</v>
      </c>
      <c r="F130" s="76">
        <v>101995</v>
      </c>
      <c r="G130" s="76">
        <v>600</v>
      </c>
      <c r="H130" s="76">
        <v>1085.857</v>
      </c>
      <c r="I130" s="76">
        <v>4924.7560000000003</v>
      </c>
      <c r="J130" s="76">
        <v>56.679000000000002</v>
      </c>
      <c r="K130" s="76">
        <v>63.97</v>
      </c>
      <c r="L130" s="76">
        <v>301.50200000000001</v>
      </c>
      <c r="M130" s="76">
        <v>1.774</v>
      </c>
      <c r="N130" s="76">
        <v>3.21</v>
      </c>
      <c r="O130" s="76">
        <v>0.94</v>
      </c>
      <c r="P130" s="76"/>
      <c r="Q130" s="76"/>
      <c r="R130" s="76"/>
      <c r="S130" s="76"/>
      <c r="T130" s="76"/>
      <c r="U130" s="76"/>
      <c r="V130" s="76"/>
      <c r="W130" s="76"/>
      <c r="X130" s="76">
        <v>16336135</v>
      </c>
      <c r="Y130" s="76">
        <v>329120</v>
      </c>
      <c r="Z130" s="76">
        <v>48.475999999999999</v>
      </c>
      <c r="AA130" s="76">
        <v>0.97699999999999998</v>
      </c>
      <c r="AB130" s="76">
        <v>416565</v>
      </c>
      <c r="AC130" s="76">
        <v>1.236</v>
      </c>
      <c r="AD130" s="76">
        <v>7.0999999999999994E-2</v>
      </c>
      <c r="AE130" s="76">
        <v>14.1</v>
      </c>
      <c r="AF130" s="76" t="s">
        <v>1016</v>
      </c>
      <c r="AG130" s="76"/>
      <c r="AH130" s="76"/>
      <c r="AI130" s="76"/>
      <c r="AJ130" s="76"/>
      <c r="AK130" s="76"/>
      <c r="AL130" s="76"/>
      <c r="AM130" s="76"/>
      <c r="AN130" s="76"/>
      <c r="AO130" s="76"/>
      <c r="AP130" s="76"/>
      <c r="AQ130" s="76"/>
      <c r="AR130" s="76"/>
      <c r="AS130" s="76"/>
      <c r="AT130" s="76">
        <v>72.69</v>
      </c>
      <c r="AU130" s="76">
        <v>35.607999999999997</v>
      </c>
      <c r="AV130" s="76">
        <v>38.299999999999997</v>
      </c>
      <c r="AW130" s="76">
        <v>15.413</v>
      </c>
      <c r="AX130" s="76">
        <v>9.7319999999999993</v>
      </c>
      <c r="AY130" s="76">
        <v>54225.446000000004</v>
      </c>
      <c r="AZ130" s="76">
        <v>1.2</v>
      </c>
      <c r="BA130" s="76">
        <v>151.089</v>
      </c>
      <c r="BB130" s="76">
        <v>10.79</v>
      </c>
      <c r="BC130" s="76">
        <v>19.100000000000001</v>
      </c>
      <c r="BD130" s="76">
        <v>24.6</v>
      </c>
      <c r="BE130" s="76"/>
      <c r="BF130" s="76">
        <v>2.77</v>
      </c>
      <c r="BG130" s="76">
        <v>78.86</v>
      </c>
      <c r="BH130" s="76">
        <v>0.92600000000000005</v>
      </c>
      <c r="BI130" s="76">
        <v>338289856</v>
      </c>
      <c r="BJ130" s="76"/>
      <c r="BK130" s="76"/>
      <c r="BL130" s="76"/>
      <c r="BM130" s="76"/>
      <c r="BN130" s="76"/>
      <c r="BO130" s="76"/>
      <c r="BP130" s="76"/>
      <c r="BQ130" s="76"/>
    </row>
    <row r="131" spans="1:69" x14ac:dyDescent="0.25">
      <c r="A131" s="25">
        <v>43977</v>
      </c>
      <c r="B131" s="25"/>
      <c r="C131" s="76">
        <v>1684687</v>
      </c>
      <c r="D131" s="76">
        <v>18692</v>
      </c>
      <c r="E131" s="76">
        <v>21375</v>
      </c>
      <c r="F131" s="76">
        <v>102648</v>
      </c>
      <c r="G131" s="76">
        <v>653</v>
      </c>
      <c r="H131" s="76">
        <v>975.14300000000003</v>
      </c>
      <c r="I131" s="76">
        <v>4980.01</v>
      </c>
      <c r="J131" s="76">
        <v>55.253999999999998</v>
      </c>
      <c r="K131" s="76">
        <v>63.185000000000002</v>
      </c>
      <c r="L131" s="76">
        <v>303.43200000000002</v>
      </c>
      <c r="M131" s="76">
        <v>1.93</v>
      </c>
      <c r="N131" s="76">
        <v>2.883</v>
      </c>
      <c r="O131" s="76">
        <v>0.94</v>
      </c>
      <c r="P131" s="76"/>
      <c r="Q131" s="76"/>
      <c r="R131" s="76"/>
      <c r="S131" s="76"/>
      <c r="T131" s="76"/>
      <c r="U131" s="76"/>
      <c r="V131" s="76"/>
      <c r="W131" s="76"/>
      <c r="X131" s="76">
        <v>16797638</v>
      </c>
      <c r="Y131" s="76">
        <v>461503</v>
      </c>
      <c r="Z131" s="76">
        <v>49.844999999999999</v>
      </c>
      <c r="AA131" s="76">
        <v>1.369</v>
      </c>
      <c r="AB131" s="76">
        <v>420483</v>
      </c>
      <c r="AC131" s="76">
        <v>1.248</v>
      </c>
      <c r="AD131" s="76">
        <v>7.0000000000000007E-2</v>
      </c>
      <c r="AE131" s="76">
        <v>14.3</v>
      </c>
      <c r="AF131" s="76" t="s">
        <v>1016</v>
      </c>
      <c r="AG131" s="76"/>
      <c r="AH131" s="76"/>
      <c r="AI131" s="76"/>
      <c r="AJ131" s="76"/>
      <c r="AK131" s="76"/>
      <c r="AL131" s="76"/>
      <c r="AM131" s="76"/>
      <c r="AN131" s="76"/>
      <c r="AO131" s="76"/>
      <c r="AP131" s="76"/>
      <c r="AQ131" s="76"/>
      <c r="AR131" s="76"/>
      <c r="AS131" s="76"/>
      <c r="AT131" s="76">
        <v>72.69</v>
      </c>
      <c r="AU131" s="76">
        <v>35.607999999999997</v>
      </c>
      <c r="AV131" s="76">
        <v>38.299999999999997</v>
      </c>
      <c r="AW131" s="76">
        <v>15.413</v>
      </c>
      <c r="AX131" s="76">
        <v>9.7319999999999993</v>
      </c>
      <c r="AY131" s="76">
        <v>54225.446000000004</v>
      </c>
      <c r="AZ131" s="76">
        <v>1.2</v>
      </c>
      <c r="BA131" s="76">
        <v>151.089</v>
      </c>
      <c r="BB131" s="76">
        <v>10.79</v>
      </c>
      <c r="BC131" s="76">
        <v>19.100000000000001</v>
      </c>
      <c r="BD131" s="76">
        <v>24.6</v>
      </c>
      <c r="BE131" s="76"/>
      <c r="BF131" s="76">
        <v>2.77</v>
      </c>
      <c r="BG131" s="76">
        <v>78.86</v>
      </c>
      <c r="BH131" s="76">
        <v>0.92600000000000005</v>
      </c>
      <c r="BI131" s="76">
        <v>338289856</v>
      </c>
      <c r="BJ131" s="76"/>
      <c r="BK131" s="76"/>
      <c r="BL131" s="76"/>
      <c r="BM131" s="76"/>
      <c r="BN131" s="76"/>
      <c r="BO131" s="76"/>
      <c r="BP131" s="76"/>
      <c r="BQ131" s="76"/>
    </row>
    <row r="132" spans="1:69" x14ac:dyDescent="0.25">
      <c r="A132" s="25">
        <v>43978</v>
      </c>
      <c r="B132" s="25"/>
      <c r="C132" s="76">
        <v>1703488</v>
      </c>
      <c r="D132" s="76">
        <v>18801</v>
      </c>
      <c r="E132" s="76">
        <v>20798.286</v>
      </c>
      <c r="F132" s="76">
        <v>104100</v>
      </c>
      <c r="G132" s="76">
        <v>1452</v>
      </c>
      <c r="H132" s="76">
        <v>972.57100000000003</v>
      </c>
      <c r="I132" s="76">
        <v>5035.5870000000004</v>
      </c>
      <c r="J132" s="76">
        <v>55.576999999999998</v>
      </c>
      <c r="K132" s="76">
        <v>61.481000000000002</v>
      </c>
      <c r="L132" s="76">
        <v>307.72399999999999</v>
      </c>
      <c r="M132" s="76">
        <v>4.2919999999999998</v>
      </c>
      <c r="N132" s="76">
        <v>2.875</v>
      </c>
      <c r="O132" s="76">
        <v>0.94</v>
      </c>
      <c r="P132" s="76"/>
      <c r="Q132" s="76"/>
      <c r="R132" s="76"/>
      <c r="S132" s="76"/>
      <c r="T132" s="76"/>
      <c r="U132" s="76"/>
      <c r="V132" s="76"/>
      <c r="W132" s="76"/>
      <c r="X132" s="76">
        <v>17351427</v>
      </c>
      <c r="Y132" s="76">
        <v>553789</v>
      </c>
      <c r="Z132" s="76">
        <v>51.488</v>
      </c>
      <c r="AA132" s="76">
        <v>1.643</v>
      </c>
      <c r="AB132" s="76">
        <v>433452</v>
      </c>
      <c r="AC132" s="76">
        <v>1.286</v>
      </c>
      <c r="AD132" s="76">
        <v>6.8000000000000005E-2</v>
      </c>
      <c r="AE132" s="76">
        <v>14.7</v>
      </c>
      <c r="AF132" s="76" t="s">
        <v>1016</v>
      </c>
      <c r="AG132" s="76"/>
      <c r="AH132" s="76"/>
      <c r="AI132" s="76"/>
      <c r="AJ132" s="76"/>
      <c r="AK132" s="76"/>
      <c r="AL132" s="76"/>
      <c r="AM132" s="76"/>
      <c r="AN132" s="76"/>
      <c r="AO132" s="76"/>
      <c r="AP132" s="76"/>
      <c r="AQ132" s="76"/>
      <c r="AR132" s="76"/>
      <c r="AS132" s="76"/>
      <c r="AT132" s="76">
        <v>72.69</v>
      </c>
      <c r="AU132" s="76">
        <v>35.607999999999997</v>
      </c>
      <c r="AV132" s="76">
        <v>38.299999999999997</v>
      </c>
      <c r="AW132" s="76">
        <v>15.413</v>
      </c>
      <c r="AX132" s="76">
        <v>9.7319999999999993</v>
      </c>
      <c r="AY132" s="76">
        <v>54225.446000000004</v>
      </c>
      <c r="AZ132" s="76">
        <v>1.2</v>
      </c>
      <c r="BA132" s="76">
        <v>151.089</v>
      </c>
      <c r="BB132" s="76">
        <v>10.79</v>
      </c>
      <c r="BC132" s="76">
        <v>19.100000000000001</v>
      </c>
      <c r="BD132" s="76">
        <v>24.6</v>
      </c>
      <c r="BE132" s="76"/>
      <c r="BF132" s="76">
        <v>2.77</v>
      </c>
      <c r="BG132" s="76">
        <v>78.86</v>
      </c>
      <c r="BH132" s="76">
        <v>0.92600000000000005</v>
      </c>
      <c r="BI132" s="76">
        <v>338289856</v>
      </c>
      <c r="BJ132" s="76"/>
      <c r="BK132" s="76"/>
      <c r="BL132" s="76"/>
      <c r="BM132" s="76"/>
      <c r="BN132" s="76"/>
      <c r="BO132" s="76"/>
      <c r="BP132" s="76"/>
      <c r="BQ132" s="76"/>
    </row>
    <row r="133" spans="1:69" x14ac:dyDescent="0.25">
      <c r="A133" s="25">
        <v>43979</v>
      </c>
      <c r="B133" s="25"/>
      <c r="C133" s="76">
        <v>1724617</v>
      </c>
      <c r="D133" s="76">
        <v>21129</v>
      </c>
      <c r="E133" s="76">
        <v>20232</v>
      </c>
      <c r="F133" s="76">
        <v>105166</v>
      </c>
      <c r="G133" s="76">
        <v>1066</v>
      </c>
      <c r="H133" s="76">
        <v>956</v>
      </c>
      <c r="I133" s="76">
        <v>5098.0450000000001</v>
      </c>
      <c r="J133" s="76">
        <v>62.457999999999998</v>
      </c>
      <c r="K133" s="76">
        <v>59.807000000000002</v>
      </c>
      <c r="L133" s="76">
        <v>310.875</v>
      </c>
      <c r="M133" s="76">
        <v>3.1509999999999998</v>
      </c>
      <c r="N133" s="76">
        <v>2.8260000000000001</v>
      </c>
      <c r="O133" s="76">
        <v>0.95</v>
      </c>
      <c r="P133" s="76"/>
      <c r="Q133" s="76"/>
      <c r="R133" s="76"/>
      <c r="S133" s="76"/>
      <c r="T133" s="76"/>
      <c r="U133" s="76"/>
      <c r="V133" s="76"/>
      <c r="W133" s="76"/>
      <c r="X133" s="76">
        <v>17888192</v>
      </c>
      <c r="Y133" s="76">
        <v>536765</v>
      </c>
      <c r="Z133" s="76">
        <v>53.081000000000003</v>
      </c>
      <c r="AA133" s="76">
        <v>1.593</v>
      </c>
      <c r="AB133" s="76">
        <v>444443</v>
      </c>
      <c r="AC133" s="76">
        <v>1.319</v>
      </c>
      <c r="AD133" s="76">
        <v>6.8000000000000005E-2</v>
      </c>
      <c r="AE133" s="76">
        <v>14.7</v>
      </c>
      <c r="AF133" s="76" t="s">
        <v>1016</v>
      </c>
      <c r="AG133" s="76"/>
      <c r="AH133" s="76"/>
      <c r="AI133" s="76"/>
      <c r="AJ133" s="76"/>
      <c r="AK133" s="76"/>
      <c r="AL133" s="76"/>
      <c r="AM133" s="76"/>
      <c r="AN133" s="76"/>
      <c r="AO133" s="76"/>
      <c r="AP133" s="76"/>
      <c r="AQ133" s="76"/>
      <c r="AR133" s="76"/>
      <c r="AS133" s="76"/>
      <c r="AT133" s="76">
        <v>72.69</v>
      </c>
      <c r="AU133" s="76">
        <v>35.607999999999997</v>
      </c>
      <c r="AV133" s="76">
        <v>38.299999999999997</v>
      </c>
      <c r="AW133" s="76">
        <v>15.413</v>
      </c>
      <c r="AX133" s="76">
        <v>9.7319999999999993</v>
      </c>
      <c r="AY133" s="76">
        <v>54225.446000000004</v>
      </c>
      <c r="AZ133" s="76">
        <v>1.2</v>
      </c>
      <c r="BA133" s="76">
        <v>151.089</v>
      </c>
      <c r="BB133" s="76">
        <v>10.79</v>
      </c>
      <c r="BC133" s="76">
        <v>19.100000000000001</v>
      </c>
      <c r="BD133" s="76">
        <v>24.6</v>
      </c>
      <c r="BE133" s="76"/>
      <c r="BF133" s="76">
        <v>2.77</v>
      </c>
      <c r="BG133" s="76">
        <v>78.86</v>
      </c>
      <c r="BH133" s="76">
        <v>0.92600000000000005</v>
      </c>
      <c r="BI133" s="76">
        <v>338289856</v>
      </c>
      <c r="BJ133" s="76"/>
      <c r="BK133" s="76"/>
      <c r="BL133" s="76"/>
      <c r="BM133" s="76"/>
      <c r="BN133" s="76"/>
      <c r="BO133" s="76"/>
      <c r="BP133" s="76"/>
      <c r="BQ133" s="76"/>
    </row>
    <row r="134" spans="1:69" x14ac:dyDescent="0.25">
      <c r="A134" s="25">
        <v>43980</v>
      </c>
      <c r="B134" s="25"/>
      <c r="C134" s="76">
        <v>1749394</v>
      </c>
      <c r="D134" s="76">
        <v>24777</v>
      </c>
      <c r="E134" s="76">
        <v>20367.143</v>
      </c>
      <c r="F134" s="76">
        <v>106275</v>
      </c>
      <c r="G134" s="76">
        <v>1109</v>
      </c>
      <c r="H134" s="76">
        <v>942.42899999999997</v>
      </c>
      <c r="I134" s="76">
        <v>5171.2870000000003</v>
      </c>
      <c r="J134" s="76">
        <v>73.242000000000004</v>
      </c>
      <c r="K134" s="76">
        <v>60.206000000000003</v>
      </c>
      <c r="L134" s="76">
        <v>314.154</v>
      </c>
      <c r="M134" s="76">
        <v>3.278</v>
      </c>
      <c r="N134" s="76">
        <v>2.786</v>
      </c>
      <c r="O134" s="76">
        <v>0.97</v>
      </c>
      <c r="P134" s="76"/>
      <c r="Q134" s="76"/>
      <c r="R134" s="76"/>
      <c r="S134" s="76"/>
      <c r="T134" s="76"/>
      <c r="U134" s="76"/>
      <c r="V134" s="76"/>
      <c r="W134" s="76"/>
      <c r="X134" s="76">
        <v>18435513</v>
      </c>
      <c r="Y134" s="76">
        <v>547321</v>
      </c>
      <c r="Z134" s="76">
        <v>54.704999999999998</v>
      </c>
      <c r="AA134" s="76">
        <v>1.6240000000000001</v>
      </c>
      <c r="AB134" s="76">
        <v>452259</v>
      </c>
      <c r="AC134" s="76">
        <v>1.3420000000000001</v>
      </c>
      <c r="AD134" s="76">
        <v>6.7000000000000004E-2</v>
      </c>
      <c r="AE134" s="76">
        <v>14.9</v>
      </c>
      <c r="AF134" s="76" t="s">
        <v>1016</v>
      </c>
      <c r="AG134" s="76"/>
      <c r="AH134" s="76"/>
      <c r="AI134" s="76"/>
      <c r="AJ134" s="76"/>
      <c r="AK134" s="76"/>
      <c r="AL134" s="76"/>
      <c r="AM134" s="76"/>
      <c r="AN134" s="76"/>
      <c r="AO134" s="76"/>
      <c r="AP134" s="76"/>
      <c r="AQ134" s="76"/>
      <c r="AR134" s="76"/>
      <c r="AS134" s="76"/>
      <c r="AT134" s="76">
        <v>72.69</v>
      </c>
      <c r="AU134" s="76">
        <v>35.607999999999997</v>
      </c>
      <c r="AV134" s="76">
        <v>38.299999999999997</v>
      </c>
      <c r="AW134" s="76">
        <v>15.413</v>
      </c>
      <c r="AX134" s="76">
        <v>9.7319999999999993</v>
      </c>
      <c r="AY134" s="76">
        <v>54225.446000000004</v>
      </c>
      <c r="AZ134" s="76">
        <v>1.2</v>
      </c>
      <c r="BA134" s="76">
        <v>151.089</v>
      </c>
      <c r="BB134" s="76">
        <v>10.79</v>
      </c>
      <c r="BC134" s="76">
        <v>19.100000000000001</v>
      </c>
      <c r="BD134" s="76">
        <v>24.6</v>
      </c>
      <c r="BE134" s="76"/>
      <c r="BF134" s="76">
        <v>2.77</v>
      </c>
      <c r="BG134" s="76">
        <v>78.86</v>
      </c>
      <c r="BH134" s="76">
        <v>0.92600000000000005</v>
      </c>
      <c r="BI134" s="76">
        <v>338289856</v>
      </c>
      <c r="BJ134" s="76"/>
      <c r="BK134" s="76"/>
      <c r="BL134" s="76"/>
      <c r="BM134" s="76"/>
      <c r="BN134" s="76"/>
      <c r="BO134" s="76"/>
      <c r="BP134" s="76"/>
      <c r="BQ134" s="76"/>
    </row>
    <row r="135" spans="1:69" x14ac:dyDescent="0.25">
      <c r="A135" s="25">
        <v>43981</v>
      </c>
      <c r="B135" s="25"/>
      <c r="C135" s="76">
        <v>1772108</v>
      </c>
      <c r="D135" s="76">
        <v>22714</v>
      </c>
      <c r="E135" s="76">
        <v>20771.286</v>
      </c>
      <c r="F135" s="76">
        <v>107223</v>
      </c>
      <c r="G135" s="76">
        <v>948</v>
      </c>
      <c r="H135" s="76">
        <v>923.85699999999997</v>
      </c>
      <c r="I135" s="76">
        <v>5238.4309999999996</v>
      </c>
      <c r="J135" s="76">
        <v>67.144000000000005</v>
      </c>
      <c r="K135" s="76">
        <v>61.401000000000003</v>
      </c>
      <c r="L135" s="76">
        <v>316.95600000000002</v>
      </c>
      <c r="M135" s="76">
        <v>2.802</v>
      </c>
      <c r="N135" s="76">
        <v>2.7309999999999999</v>
      </c>
      <c r="O135" s="76">
        <v>0.98</v>
      </c>
      <c r="P135" s="76"/>
      <c r="Q135" s="76"/>
      <c r="R135" s="76"/>
      <c r="S135" s="76"/>
      <c r="T135" s="76"/>
      <c r="U135" s="76"/>
      <c r="V135" s="76"/>
      <c r="W135" s="76"/>
      <c r="X135" s="76">
        <v>18889687</v>
      </c>
      <c r="Y135" s="76">
        <v>454174</v>
      </c>
      <c r="Z135" s="76">
        <v>56.052999999999997</v>
      </c>
      <c r="AA135" s="76">
        <v>1.3480000000000001</v>
      </c>
      <c r="AB135" s="76">
        <v>461371</v>
      </c>
      <c r="AC135" s="76">
        <v>1.369</v>
      </c>
      <c r="AD135" s="76">
        <v>6.6000000000000003E-2</v>
      </c>
      <c r="AE135" s="76">
        <v>15.2</v>
      </c>
      <c r="AF135" s="76" t="s">
        <v>1016</v>
      </c>
      <c r="AG135" s="76"/>
      <c r="AH135" s="76"/>
      <c r="AI135" s="76"/>
      <c r="AJ135" s="76"/>
      <c r="AK135" s="76"/>
      <c r="AL135" s="76"/>
      <c r="AM135" s="76"/>
      <c r="AN135" s="76"/>
      <c r="AO135" s="76"/>
      <c r="AP135" s="76"/>
      <c r="AQ135" s="76"/>
      <c r="AR135" s="76"/>
      <c r="AS135" s="76"/>
      <c r="AT135" s="76">
        <v>72.69</v>
      </c>
      <c r="AU135" s="76">
        <v>35.607999999999997</v>
      </c>
      <c r="AV135" s="76">
        <v>38.299999999999997</v>
      </c>
      <c r="AW135" s="76">
        <v>15.413</v>
      </c>
      <c r="AX135" s="76">
        <v>9.7319999999999993</v>
      </c>
      <c r="AY135" s="76">
        <v>54225.446000000004</v>
      </c>
      <c r="AZ135" s="76">
        <v>1.2</v>
      </c>
      <c r="BA135" s="76">
        <v>151.089</v>
      </c>
      <c r="BB135" s="76">
        <v>10.79</v>
      </c>
      <c r="BC135" s="76">
        <v>19.100000000000001</v>
      </c>
      <c r="BD135" s="76">
        <v>24.6</v>
      </c>
      <c r="BE135" s="76"/>
      <c r="BF135" s="76">
        <v>2.77</v>
      </c>
      <c r="BG135" s="76">
        <v>78.86</v>
      </c>
      <c r="BH135" s="76">
        <v>0.92600000000000005</v>
      </c>
      <c r="BI135" s="76">
        <v>338289856</v>
      </c>
      <c r="BJ135" s="76"/>
      <c r="BK135" s="76"/>
      <c r="BL135" s="76"/>
      <c r="BM135" s="76"/>
      <c r="BN135" s="76"/>
      <c r="BO135" s="76"/>
      <c r="BP135" s="76"/>
      <c r="BQ135" s="76"/>
    </row>
    <row r="136" spans="1:69" x14ac:dyDescent="0.25">
      <c r="A136" s="25">
        <v>43982</v>
      </c>
      <c r="B136" s="25"/>
      <c r="C136" s="76">
        <v>1790871</v>
      </c>
      <c r="D136" s="76">
        <v>18763</v>
      </c>
      <c r="E136" s="76">
        <v>20578.571</v>
      </c>
      <c r="F136" s="76">
        <v>107846</v>
      </c>
      <c r="G136" s="76">
        <v>623</v>
      </c>
      <c r="H136" s="76">
        <v>921.57100000000003</v>
      </c>
      <c r="I136" s="76">
        <v>5293.8950000000004</v>
      </c>
      <c r="J136" s="76">
        <v>55.463999999999999</v>
      </c>
      <c r="K136" s="76">
        <v>60.831000000000003</v>
      </c>
      <c r="L136" s="76">
        <v>318.798</v>
      </c>
      <c r="M136" s="76">
        <v>1.8420000000000001</v>
      </c>
      <c r="N136" s="76">
        <v>2.7240000000000002</v>
      </c>
      <c r="O136" s="76">
        <v>0.99</v>
      </c>
      <c r="P136" s="76"/>
      <c r="Q136" s="76"/>
      <c r="R136" s="76"/>
      <c r="S136" s="76"/>
      <c r="T136" s="76"/>
      <c r="U136" s="76"/>
      <c r="V136" s="76"/>
      <c r="W136" s="76"/>
      <c r="X136" s="76">
        <v>19263248</v>
      </c>
      <c r="Y136" s="76">
        <v>373561</v>
      </c>
      <c r="Z136" s="76">
        <v>57.161000000000001</v>
      </c>
      <c r="AA136" s="76">
        <v>1.1080000000000001</v>
      </c>
      <c r="AB136" s="76">
        <v>465176</v>
      </c>
      <c r="AC136" s="76">
        <v>1.38</v>
      </c>
      <c r="AD136" s="76">
        <v>6.5000000000000002E-2</v>
      </c>
      <c r="AE136" s="76">
        <v>15.4</v>
      </c>
      <c r="AF136" s="76" t="s">
        <v>1016</v>
      </c>
      <c r="AG136" s="76"/>
      <c r="AH136" s="76"/>
      <c r="AI136" s="76"/>
      <c r="AJ136" s="76"/>
      <c r="AK136" s="76"/>
      <c r="AL136" s="76"/>
      <c r="AM136" s="76"/>
      <c r="AN136" s="76"/>
      <c r="AO136" s="76"/>
      <c r="AP136" s="76"/>
      <c r="AQ136" s="76"/>
      <c r="AR136" s="76"/>
      <c r="AS136" s="76"/>
      <c r="AT136" s="76">
        <v>72.69</v>
      </c>
      <c r="AU136" s="76">
        <v>35.607999999999997</v>
      </c>
      <c r="AV136" s="76">
        <v>38.299999999999997</v>
      </c>
      <c r="AW136" s="76">
        <v>15.413</v>
      </c>
      <c r="AX136" s="76">
        <v>9.7319999999999993</v>
      </c>
      <c r="AY136" s="76">
        <v>54225.446000000004</v>
      </c>
      <c r="AZ136" s="76">
        <v>1.2</v>
      </c>
      <c r="BA136" s="76">
        <v>151.089</v>
      </c>
      <c r="BB136" s="76">
        <v>10.79</v>
      </c>
      <c r="BC136" s="76">
        <v>19.100000000000001</v>
      </c>
      <c r="BD136" s="76">
        <v>24.6</v>
      </c>
      <c r="BE136" s="76"/>
      <c r="BF136" s="76">
        <v>2.77</v>
      </c>
      <c r="BG136" s="76">
        <v>78.86</v>
      </c>
      <c r="BH136" s="76">
        <v>0.92600000000000005</v>
      </c>
      <c r="BI136" s="76">
        <v>338289856</v>
      </c>
      <c r="BJ136" s="76">
        <v>123338.2</v>
      </c>
      <c r="BK136" s="76">
        <v>9.67</v>
      </c>
      <c r="BL136" s="76">
        <v>12.18</v>
      </c>
      <c r="BM136" s="76">
        <v>365.99130443720901</v>
      </c>
      <c r="BN136" s="76"/>
      <c r="BO136" s="76"/>
      <c r="BP136" s="76"/>
      <c r="BQ136" s="76"/>
    </row>
    <row r="137" spans="1:69" x14ac:dyDescent="0.25">
      <c r="A137" s="25">
        <v>43983</v>
      </c>
      <c r="B137" s="25"/>
      <c r="C137" s="76">
        <v>1808724</v>
      </c>
      <c r="D137" s="76">
        <v>17853</v>
      </c>
      <c r="E137" s="76">
        <v>20389.857</v>
      </c>
      <c r="F137" s="76">
        <v>108613</v>
      </c>
      <c r="G137" s="76">
        <v>767</v>
      </c>
      <c r="H137" s="76">
        <v>945.42899999999997</v>
      </c>
      <c r="I137" s="76">
        <v>5346.6689999999999</v>
      </c>
      <c r="J137" s="76">
        <v>52.774000000000001</v>
      </c>
      <c r="K137" s="76">
        <v>60.273000000000003</v>
      </c>
      <c r="L137" s="76">
        <v>321.065</v>
      </c>
      <c r="M137" s="76">
        <v>2.2669999999999999</v>
      </c>
      <c r="N137" s="76">
        <v>2.7949999999999999</v>
      </c>
      <c r="O137" s="76">
        <v>0.99</v>
      </c>
      <c r="P137" s="76"/>
      <c r="Q137" s="76"/>
      <c r="R137" s="76"/>
      <c r="S137" s="76"/>
      <c r="T137" s="76"/>
      <c r="U137" s="76"/>
      <c r="V137" s="76"/>
      <c r="W137" s="76"/>
      <c r="X137" s="76">
        <v>19702700</v>
      </c>
      <c r="Y137" s="76">
        <v>439452</v>
      </c>
      <c r="Z137" s="76">
        <v>58.465000000000003</v>
      </c>
      <c r="AA137" s="76">
        <v>1.304</v>
      </c>
      <c r="AB137" s="76">
        <v>480938</v>
      </c>
      <c r="AC137" s="76">
        <v>1.427</v>
      </c>
      <c r="AD137" s="76">
        <v>6.4000000000000001E-2</v>
      </c>
      <c r="AE137" s="76">
        <v>15.6</v>
      </c>
      <c r="AF137" s="76" t="s">
        <v>1016</v>
      </c>
      <c r="AG137" s="76"/>
      <c r="AH137" s="76"/>
      <c r="AI137" s="76"/>
      <c r="AJ137" s="76"/>
      <c r="AK137" s="76"/>
      <c r="AL137" s="76"/>
      <c r="AM137" s="76"/>
      <c r="AN137" s="76"/>
      <c r="AO137" s="76"/>
      <c r="AP137" s="76"/>
      <c r="AQ137" s="76"/>
      <c r="AR137" s="76"/>
      <c r="AS137" s="76"/>
      <c r="AT137" s="76">
        <v>72.69</v>
      </c>
      <c r="AU137" s="76">
        <v>35.607999999999997</v>
      </c>
      <c r="AV137" s="76">
        <v>38.299999999999997</v>
      </c>
      <c r="AW137" s="76">
        <v>15.413</v>
      </c>
      <c r="AX137" s="76">
        <v>9.7319999999999993</v>
      </c>
      <c r="AY137" s="76">
        <v>54225.446000000004</v>
      </c>
      <c r="AZ137" s="76">
        <v>1.2</v>
      </c>
      <c r="BA137" s="76">
        <v>151.089</v>
      </c>
      <c r="BB137" s="76">
        <v>10.79</v>
      </c>
      <c r="BC137" s="76">
        <v>19.100000000000001</v>
      </c>
      <c r="BD137" s="76">
        <v>24.6</v>
      </c>
      <c r="BE137" s="76"/>
      <c r="BF137" s="76">
        <v>2.77</v>
      </c>
      <c r="BG137" s="76">
        <v>78.86</v>
      </c>
      <c r="BH137" s="76">
        <v>0.92600000000000005</v>
      </c>
      <c r="BI137" s="76">
        <v>338289856</v>
      </c>
      <c r="BJ137" s="76"/>
      <c r="BK137" s="76"/>
      <c r="BL137" s="76"/>
      <c r="BM137" s="76"/>
      <c r="BN137" s="76"/>
      <c r="BO137" s="76"/>
      <c r="BP137" s="76"/>
      <c r="BQ137" s="76"/>
    </row>
    <row r="138" spans="1:69" x14ac:dyDescent="0.25">
      <c r="A138" s="25">
        <v>43984</v>
      </c>
      <c r="B138" s="25"/>
      <c r="C138" s="76">
        <v>1828784</v>
      </c>
      <c r="D138" s="76">
        <v>20060</v>
      </c>
      <c r="E138" s="76">
        <v>20585.286</v>
      </c>
      <c r="F138" s="76">
        <v>109584</v>
      </c>
      <c r="G138" s="76">
        <v>971</v>
      </c>
      <c r="H138" s="76">
        <v>990.85699999999997</v>
      </c>
      <c r="I138" s="76">
        <v>5405.9679999999998</v>
      </c>
      <c r="J138" s="76">
        <v>59.298000000000002</v>
      </c>
      <c r="K138" s="76">
        <v>60.850999999999999</v>
      </c>
      <c r="L138" s="76">
        <v>323.935</v>
      </c>
      <c r="M138" s="76">
        <v>2.87</v>
      </c>
      <c r="N138" s="76">
        <v>2.9289999999999998</v>
      </c>
      <c r="O138" s="76">
        <v>1</v>
      </c>
      <c r="P138" s="76"/>
      <c r="Q138" s="76"/>
      <c r="R138" s="76"/>
      <c r="S138" s="76"/>
      <c r="T138" s="76"/>
      <c r="U138" s="76"/>
      <c r="V138" s="76"/>
      <c r="W138" s="76"/>
      <c r="X138" s="76">
        <v>20224997</v>
      </c>
      <c r="Y138" s="76">
        <v>522297</v>
      </c>
      <c r="Z138" s="76">
        <v>60.015000000000001</v>
      </c>
      <c r="AA138" s="76">
        <v>1.55</v>
      </c>
      <c r="AB138" s="76">
        <v>489623</v>
      </c>
      <c r="AC138" s="76">
        <v>1.4530000000000001</v>
      </c>
      <c r="AD138" s="76">
        <v>6.3E-2</v>
      </c>
      <c r="AE138" s="76">
        <v>15.9</v>
      </c>
      <c r="AF138" s="76" t="s">
        <v>1016</v>
      </c>
      <c r="AG138" s="76"/>
      <c r="AH138" s="76"/>
      <c r="AI138" s="76"/>
      <c r="AJ138" s="76"/>
      <c r="AK138" s="76"/>
      <c r="AL138" s="76"/>
      <c r="AM138" s="76"/>
      <c r="AN138" s="76"/>
      <c r="AO138" s="76"/>
      <c r="AP138" s="76"/>
      <c r="AQ138" s="76"/>
      <c r="AR138" s="76"/>
      <c r="AS138" s="76"/>
      <c r="AT138" s="76">
        <v>72.69</v>
      </c>
      <c r="AU138" s="76">
        <v>35.607999999999997</v>
      </c>
      <c r="AV138" s="76">
        <v>38.299999999999997</v>
      </c>
      <c r="AW138" s="76">
        <v>15.413</v>
      </c>
      <c r="AX138" s="76">
        <v>9.7319999999999993</v>
      </c>
      <c r="AY138" s="76">
        <v>54225.446000000004</v>
      </c>
      <c r="AZ138" s="76">
        <v>1.2</v>
      </c>
      <c r="BA138" s="76">
        <v>151.089</v>
      </c>
      <c r="BB138" s="76">
        <v>10.79</v>
      </c>
      <c r="BC138" s="76">
        <v>19.100000000000001</v>
      </c>
      <c r="BD138" s="76">
        <v>24.6</v>
      </c>
      <c r="BE138" s="76"/>
      <c r="BF138" s="76">
        <v>2.77</v>
      </c>
      <c r="BG138" s="76">
        <v>78.86</v>
      </c>
      <c r="BH138" s="76">
        <v>0.92600000000000005</v>
      </c>
      <c r="BI138" s="76">
        <v>338289856</v>
      </c>
      <c r="BJ138" s="76"/>
      <c r="BK138" s="76"/>
      <c r="BL138" s="76"/>
      <c r="BM138" s="76"/>
      <c r="BN138" s="76"/>
      <c r="BO138" s="76"/>
      <c r="BP138" s="76"/>
      <c r="BQ138" s="76"/>
    </row>
    <row r="139" spans="1:69" x14ac:dyDescent="0.25">
      <c r="A139" s="25">
        <v>43985</v>
      </c>
      <c r="B139" s="25"/>
      <c r="C139" s="76">
        <v>1847869</v>
      </c>
      <c r="D139" s="76">
        <v>19085</v>
      </c>
      <c r="E139" s="76">
        <v>20625.857</v>
      </c>
      <c r="F139" s="76">
        <v>110584</v>
      </c>
      <c r="G139" s="76">
        <v>1000</v>
      </c>
      <c r="H139" s="76">
        <v>926.28599999999994</v>
      </c>
      <c r="I139" s="76">
        <v>5462.384</v>
      </c>
      <c r="J139" s="76">
        <v>56.415999999999997</v>
      </c>
      <c r="K139" s="76">
        <v>60.970999999999997</v>
      </c>
      <c r="L139" s="76">
        <v>326.89100000000002</v>
      </c>
      <c r="M139" s="76">
        <v>2.956</v>
      </c>
      <c r="N139" s="76">
        <v>2.738</v>
      </c>
      <c r="O139" s="76">
        <v>1</v>
      </c>
      <c r="P139" s="76"/>
      <c r="Q139" s="76"/>
      <c r="R139" s="76"/>
      <c r="S139" s="76"/>
      <c r="T139" s="76"/>
      <c r="U139" s="76"/>
      <c r="V139" s="76"/>
      <c r="W139" s="76"/>
      <c r="X139" s="76">
        <v>20807626</v>
      </c>
      <c r="Y139" s="76">
        <v>582629</v>
      </c>
      <c r="Z139" s="76">
        <v>61.744</v>
      </c>
      <c r="AA139" s="76">
        <v>1.7290000000000001</v>
      </c>
      <c r="AB139" s="76">
        <v>493743</v>
      </c>
      <c r="AC139" s="76">
        <v>1.4650000000000001</v>
      </c>
      <c r="AD139" s="76">
        <v>6.2E-2</v>
      </c>
      <c r="AE139" s="76">
        <v>16.100000000000001</v>
      </c>
      <c r="AF139" s="76" t="s">
        <v>1016</v>
      </c>
      <c r="AG139" s="76"/>
      <c r="AH139" s="76"/>
      <c r="AI139" s="76"/>
      <c r="AJ139" s="76"/>
      <c r="AK139" s="76"/>
      <c r="AL139" s="76"/>
      <c r="AM139" s="76"/>
      <c r="AN139" s="76"/>
      <c r="AO139" s="76"/>
      <c r="AP139" s="76"/>
      <c r="AQ139" s="76"/>
      <c r="AR139" s="76"/>
      <c r="AS139" s="76"/>
      <c r="AT139" s="76">
        <v>72.69</v>
      </c>
      <c r="AU139" s="76">
        <v>35.607999999999997</v>
      </c>
      <c r="AV139" s="76">
        <v>38.299999999999997</v>
      </c>
      <c r="AW139" s="76">
        <v>15.413</v>
      </c>
      <c r="AX139" s="76">
        <v>9.7319999999999993</v>
      </c>
      <c r="AY139" s="76">
        <v>54225.446000000004</v>
      </c>
      <c r="AZ139" s="76">
        <v>1.2</v>
      </c>
      <c r="BA139" s="76">
        <v>151.089</v>
      </c>
      <c r="BB139" s="76">
        <v>10.79</v>
      </c>
      <c r="BC139" s="76">
        <v>19.100000000000001</v>
      </c>
      <c r="BD139" s="76">
        <v>24.6</v>
      </c>
      <c r="BE139" s="76"/>
      <c r="BF139" s="76">
        <v>2.77</v>
      </c>
      <c r="BG139" s="76">
        <v>78.86</v>
      </c>
      <c r="BH139" s="76">
        <v>0.92600000000000005</v>
      </c>
      <c r="BI139" s="76">
        <v>338289856</v>
      </c>
      <c r="BJ139" s="76"/>
      <c r="BK139" s="76"/>
      <c r="BL139" s="76"/>
      <c r="BM139" s="76"/>
      <c r="BN139" s="76"/>
      <c r="BO139" s="76"/>
      <c r="BP139" s="76"/>
      <c r="BQ139" s="76"/>
    </row>
    <row r="140" spans="1:69" x14ac:dyDescent="0.25">
      <c r="A140" s="25">
        <v>43986</v>
      </c>
      <c r="B140" s="25"/>
      <c r="C140" s="76">
        <v>1875676</v>
      </c>
      <c r="D140" s="76">
        <v>27807</v>
      </c>
      <c r="E140" s="76">
        <v>21579.857</v>
      </c>
      <c r="F140" s="76">
        <v>111582</v>
      </c>
      <c r="G140" s="76">
        <v>998</v>
      </c>
      <c r="H140" s="76">
        <v>916.57100000000003</v>
      </c>
      <c r="I140" s="76">
        <v>5544.5820000000003</v>
      </c>
      <c r="J140" s="76">
        <v>82.198999999999998</v>
      </c>
      <c r="K140" s="76">
        <v>63.790999999999997</v>
      </c>
      <c r="L140" s="76">
        <v>329.84100000000001</v>
      </c>
      <c r="M140" s="76">
        <v>2.95</v>
      </c>
      <c r="N140" s="76">
        <v>2.7090000000000001</v>
      </c>
      <c r="O140" s="76">
        <v>1.02</v>
      </c>
      <c r="P140" s="76"/>
      <c r="Q140" s="76"/>
      <c r="R140" s="76"/>
      <c r="S140" s="76"/>
      <c r="T140" s="76"/>
      <c r="U140" s="76"/>
      <c r="V140" s="76"/>
      <c r="W140" s="76"/>
      <c r="X140" s="76">
        <v>21426434</v>
      </c>
      <c r="Y140" s="76">
        <v>618808</v>
      </c>
      <c r="Z140" s="76">
        <v>63.58</v>
      </c>
      <c r="AA140" s="76">
        <v>1.8360000000000001</v>
      </c>
      <c r="AB140" s="76">
        <v>505463</v>
      </c>
      <c r="AC140" s="76">
        <v>1.5</v>
      </c>
      <c r="AD140" s="76">
        <v>6.0999999999999999E-2</v>
      </c>
      <c r="AE140" s="76">
        <v>16.399999999999999</v>
      </c>
      <c r="AF140" s="76" t="s">
        <v>1016</v>
      </c>
      <c r="AG140" s="76"/>
      <c r="AH140" s="76"/>
      <c r="AI140" s="76"/>
      <c r="AJ140" s="76"/>
      <c r="AK140" s="76"/>
      <c r="AL140" s="76"/>
      <c r="AM140" s="76"/>
      <c r="AN140" s="76"/>
      <c r="AO140" s="76"/>
      <c r="AP140" s="76"/>
      <c r="AQ140" s="76"/>
      <c r="AR140" s="76"/>
      <c r="AS140" s="76"/>
      <c r="AT140" s="76">
        <v>72.69</v>
      </c>
      <c r="AU140" s="76">
        <v>35.607999999999997</v>
      </c>
      <c r="AV140" s="76">
        <v>38.299999999999997</v>
      </c>
      <c r="AW140" s="76">
        <v>15.413</v>
      </c>
      <c r="AX140" s="76">
        <v>9.7319999999999993</v>
      </c>
      <c r="AY140" s="76">
        <v>54225.446000000004</v>
      </c>
      <c r="AZ140" s="76">
        <v>1.2</v>
      </c>
      <c r="BA140" s="76">
        <v>151.089</v>
      </c>
      <c r="BB140" s="76">
        <v>10.79</v>
      </c>
      <c r="BC140" s="76">
        <v>19.100000000000001</v>
      </c>
      <c r="BD140" s="76">
        <v>24.6</v>
      </c>
      <c r="BE140" s="76"/>
      <c r="BF140" s="76">
        <v>2.77</v>
      </c>
      <c r="BG140" s="76">
        <v>78.86</v>
      </c>
      <c r="BH140" s="76">
        <v>0.92600000000000005</v>
      </c>
      <c r="BI140" s="76">
        <v>338289856</v>
      </c>
      <c r="BJ140" s="76"/>
      <c r="BK140" s="76"/>
      <c r="BL140" s="76"/>
      <c r="BM140" s="76"/>
      <c r="BN140" s="76"/>
      <c r="BO140" s="76"/>
      <c r="BP140" s="76"/>
      <c r="BQ140" s="76"/>
    </row>
    <row r="141" spans="1:69" x14ac:dyDescent="0.25">
      <c r="A141" s="25">
        <v>43987</v>
      </c>
      <c r="B141" s="25"/>
      <c r="C141" s="76">
        <v>1902014</v>
      </c>
      <c r="D141" s="76">
        <v>26338</v>
      </c>
      <c r="E141" s="76">
        <v>21802.857</v>
      </c>
      <c r="F141" s="76">
        <v>112452</v>
      </c>
      <c r="G141" s="76">
        <v>870</v>
      </c>
      <c r="H141" s="76">
        <v>882.42899999999997</v>
      </c>
      <c r="I141" s="76">
        <v>5622.4390000000003</v>
      </c>
      <c r="J141" s="76">
        <v>77.855999999999995</v>
      </c>
      <c r="K141" s="76">
        <v>64.45</v>
      </c>
      <c r="L141" s="76">
        <v>332.41300000000001</v>
      </c>
      <c r="M141" s="76">
        <v>2.5720000000000001</v>
      </c>
      <c r="N141" s="76">
        <v>2.6080000000000001</v>
      </c>
      <c r="O141" s="76">
        <v>1.01</v>
      </c>
      <c r="P141" s="76"/>
      <c r="Q141" s="76"/>
      <c r="R141" s="76"/>
      <c r="S141" s="76"/>
      <c r="T141" s="76"/>
      <c r="U141" s="76"/>
      <c r="V141" s="76"/>
      <c r="W141" s="76"/>
      <c r="X141" s="76">
        <v>21999862</v>
      </c>
      <c r="Y141" s="76">
        <v>573428</v>
      </c>
      <c r="Z141" s="76">
        <v>65.281999999999996</v>
      </c>
      <c r="AA141" s="76">
        <v>1.702</v>
      </c>
      <c r="AB141" s="76">
        <v>509193</v>
      </c>
      <c r="AC141" s="76">
        <v>1.5109999999999999</v>
      </c>
      <c r="AD141" s="76">
        <v>0.06</v>
      </c>
      <c r="AE141" s="76">
        <v>16.7</v>
      </c>
      <c r="AF141" s="76" t="s">
        <v>1016</v>
      </c>
      <c r="AG141" s="76"/>
      <c r="AH141" s="76"/>
      <c r="AI141" s="76"/>
      <c r="AJ141" s="76"/>
      <c r="AK141" s="76"/>
      <c r="AL141" s="76"/>
      <c r="AM141" s="76"/>
      <c r="AN141" s="76"/>
      <c r="AO141" s="76"/>
      <c r="AP141" s="76"/>
      <c r="AQ141" s="76"/>
      <c r="AR141" s="76"/>
      <c r="AS141" s="76"/>
      <c r="AT141" s="76">
        <v>72.69</v>
      </c>
      <c r="AU141" s="76">
        <v>35.607999999999997</v>
      </c>
      <c r="AV141" s="76">
        <v>38.299999999999997</v>
      </c>
      <c r="AW141" s="76">
        <v>15.413</v>
      </c>
      <c r="AX141" s="76">
        <v>9.7319999999999993</v>
      </c>
      <c r="AY141" s="76">
        <v>54225.446000000004</v>
      </c>
      <c r="AZ141" s="76">
        <v>1.2</v>
      </c>
      <c r="BA141" s="76">
        <v>151.089</v>
      </c>
      <c r="BB141" s="76">
        <v>10.79</v>
      </c>
      <c r="BC141" s="76">
        <v>19.100000000000001</v>
      </c>
      <c r="BD141" s="76">
        <v>24.6</v>
      </c>
      <c r="BE141" s="76"/>
      <c r="BF141" s="76">
        <v>2.77</v>
      </c>
      <c r="BG141" s="76">
        <v>78.86</v>
      </c>
      <c r="BH141" s="76">
        <v>0.92600000000000005</v>
      </c>
      <c r="BI141" s="76">
        <v>338289856</v>
      </c>
      <c r="BJ141" s="76"/>
      <c r="BK141" s="76"/>
      <c r="BL141" s="76"/>
      <c r="BM141" s="76"/>
      <c r="BN141" s="76"/>
      <c r="BO141" s="76"/>
      <c r="BP141" s="76"/>
      <c r="BQ141" s="76"/>
    </row>
    <row r="142" spans="1:69" x14ac:dyDescent="0.25">
      <c r="A142" s="25">
        <v>43988</v>
      </c>
      <c r="B142" s="25"/>
      <c r="C142" s="76">
        <v>1922168</v>
      </c>
      <c r="D142" s="76">
        <v>20154</v>
      </c>
      <c r="E142" s="76">
        <v>21437.143</v>
      </c>
      <c r="F142" s="76">
        <v>113090</v>
      </c>
      <c r="G142" s="76">
        <v>638</v>
      </c>
      <c r="H142" s="76">
        <v>838.14300000000003</v>
      </c>
      <c r="I142" s="76">
        <v>5682.0150000000003</v>
      </c>
      <c r="J142" s="76">
        <v>59.576000000000001</v>
      </c>
      <c r="K142" s="76">
        <v>63.369</v>
      </c>
      <c r="L142" s="76">
        <v>334.29899999999998</v>
      </c>
      <c r="M142" s="76">
        <v>1.8859999999999999</v>
      </c>
      <c r="N142" s="76">
        <v>2.4780000000000002</v>
      </c>
      <c r="O142" s="76">
        <v>1</v>
      </c>
      <c r="P142" s="76"/>
      <c r="Q142" s="76"/>
      <c r="R142" s="76"/>
      <c r="S142" s="76"/>
      <c r="T142" s="76"/>
      <c r="U142" s="76"/>
      <c r="V142" s="76"/>
      <c r="W142" s="76"/>
      <c r="X142" s="76">
        <v>22464445</v>
      </c>
      <c r="Y142" s="76">
        <v>464583</v>
      </c>
      <c r="Z142" s="76">
        <v>66.661000000000001</v>
      </c>
      <c r="AA142" s="76">
        <v>1.379</v>
      </c>
      <c r="AB142" s="76">
        <v>510680</v>
      </c>
      <c r="AC142" s="76">
        <v>1.5149999999999999</v>
      </c>
      <c r="AD142" s="76">
        <v>5.8999999999999997E-2</v>
      </c>
      <c r="AE142" s="76">
        <v>16.899999999999999</v>
      </c>
      <c r="AF142" s="76" t="s">
        <v>1016</v>
      </c>
      <c r="AG142" s="76"/>
      <c r="AH142" s="76"/>
      <c r="AI142" s="76"/>
      <c r="AJ142" s="76"/>
      <c r="AK142" s="76"/>
      <c r="AL142" s="76"/>
      <c r="AM142" s="76"/>
      <c r="AN142" s="76"/>
      <c r="AO142" s="76"/>
      <c r="AP142" s="76"/>
      <c r="AQ142" s="76"/>
      <c r="AR142" s="76"/>
      <c r="AS142" s="76"/>
      <c r="AT142" s="76">
        <v>72.69</v>
      </c>
      <c r="AU142" s="76">
        <v>35.607999999999997</v>
      </c>
      <c r="AV142" s="76">
        <v>38.299999999999997</v>
      </c>
      <c r="AW142" s="76">
        <v>15.413</v>
      </c>
      <c r="AX142" s="76">
        <v>9.7319999999999993</v>
      </c>
      <c r="AY142" s="76">
        <v>54225.446000000004</v>
      </c>
      <c r="AZ142" s="76">
        <v>1.2</v>
      </c>
      <c r="BA142" s="76">
        <v>151.089</v>
      </c>
      <c r="BB142" s="76">
        <v>10.79</v>
      </c>
      <c r="BC142" s="76">
        <v>19.100000000000001</v>
      </c>
      <c r="BD142" s="76">
        <v>24.6</v>
      </c>
      <c r="BE142" s="76"/>
      <c r="BF142" s="76">
        <v>2.77</v>
      </c>
      <c r="BG142" s="76">
        <v>78.86</v>
      </c>
      <c r="BH142" s="76">
        <v>0.92600000000000005</v>
      </c>
      <c r="BI142" s="76">
        <v>338289856</v>
      </c>
      <c r="BJ142" s="76"/>
      <c r="BK142" s="76"/>
      <c r="BL142" s="76"/>
      <c r="BM142" s="76"/>
      <c r="BN142" s="76"/>
      <c r="BO142" s="76"/>
      <c r="BP142" s="76"/>
      <c r="BQ142" s="76"/>
    </row>
    <row r="143" spans="1:69" x14ac:dyDescent="0.25">
      <c r="A143" s="25">
        <v>43989</v>
      </c>
      <c r="B143" s="25"/>
      <c r="C143" s="76">
        <v>1939976</v>
      </c>
      <c r="D143" s="76">
        <v>17808</v>
      </c>
      <c r="E143" s="76">
        <v>21300.714</v>
      </c>
      <c r="F143" s="76">
        <v>113550</v>
      </c>
      <c r="G143" s="76">
        <v>460</v>
      </c>
      <c r="H143" s="76">
        <v>814.85699999999997</v>
      </c>
      <c r="I143" s="76">
        <v>5734.6559999999999</v>
      </c>
      <c r="J143" s="76">
        <v>52.640999999999998</v>
      </c>
      <c r="K143" s="76">
        <v>62.966000000000001</v>
      </c>
      <c r="L143" s="76">
        <v>335.65899999999999</v>
      </c>
      <c r="M143" s="76">
        <v>1.36</v>
      </c>
      <c r="N143" s="76">
        <v>2.4089999999999998</v>
      </c>
      <c r="O143" s="76">
        <v>1</v>
      </c>
      <c r="P143" s="76"/>
      <c r="Q143" s="76"/>
      <c r="R143" s="76"/>
      <c r="S143" s="76"/>
      <c r="T143" s="76"/>
      <c r="U143" s="76"/>
      <c r="V143" s="76"/>
      <c r="W143" s="76"/>
      <c r="X143" s="76">
        <v>22870161</v>
      </c>
      <c r="Y143" s="76">
        <v>405716</v>
      </c>
      <c r="Z143" s="76">
        <v>67.864000000000004</v>
      </c>
      <c r="AA143" s="76">
        <v>1.204</v>
      </c>
      <c r="AB143" s="76">
        <v>515273</v>
      </c>
      <c r="AC143" s="76">
        <v>1.5289999999999999</v>
      </c>
      <c r="AD143" s="76">
        <v>5.8000000000000003E-2</v>
      </c>
      <c r="AE143" s="76">
        <v>17.2</v>
      </c>
      <c r="AF143" s="76" t="s">
        <v>1016</v>
      </c>
      <c r="AG143" s="76"/>
      <c r="AH143" s="76"/>
      <c r="AI143" s="76"/>
      <c r="AJ143" s="76"/>
      <c r="AK143" s="76"/>
      <c r="AL143" s="76"/>
      <c r="AM143" s="76"/>
      <c r="AN143" s="76"/>
      <c r="AO143" s="76"/>
      <c r="AP143" s="76"/>
      <c r="AQ143" s="76"/>
      <c r="AR143" s="76"/>
      <c r="AS143" s="76"/>
      <c r="AT143" s="76">
        <v>72.69</v>
      </c>
      <c r="AU143" s="76">
        <v>35.607999999999997</v>
      </c>
      <c r="AV143" s="76">
        <v>38.299999999999997</v>
      </c>
      <c r="AW143" s="76">
        <v>15.413</v>
      </c>
      <c r="AX143" s="76">
        <v>9.7319999999999993</v>
      </c>
      <c r="AY143" s="76">
        <v>54225.446000000004</v>
      </c>
      <c r="AZ143" s="76">
        <v>1.2</v>
      </c>
      <c r="BA143" s="76">
        <v>151.089</v>
      </c>
      <c r="BB143" s="76">
        <v>10.79</v>
      </c>
      <c r="BC143" s="76">
        <v>19.100000000000001</v>
      </c>
      <c r="BD143" s="76">
        <v>24.6</v>
      </c>
      <c r="BE143" s="76"/>
      <c r="BF143" s="76">
        <v>2.77</v>
      </c>
      <c r="BG143" s="76">
        <v>78.86</v>
      </c>
      <c r="BH143" s="76">
        <v>0.92600000000000005</v>
      </c>
      <c r="BI143" s="76">
        <v>338289856</v>
      </c>
      <c r="BJ143" s="76">
        <v>128581</v>
      </c>
      <c r="BK143" s="76">
        <v>9.67</v>
      </c>
      <c r="BL143" s="76">
        <v>9.77</v>
      </c>
      <c r="BM143" s="76">
        <v>381.54868415333402</v>
      </c>
      <c r="BN143" s="76"/>
      <c r="BO143" s="76"/>
      <c r="BP143" s="76"/>
      <c r="BQ143" s="76"/>
    </row>
    <row r="144" spans="1:69" x14ac:dyDescent="0.25">
      <c r="A144" s="25">
        <v>43990</v>
      </c>
      <c r="B144" s="25"/>
      <c r="C144" s="76">
        <v>1956893</v>
      </c>
      <c r="D144" s="76">
        <v>16917</v>
      </c>
      <c r="E144" s="76">
        <v>21167</v>
      </c>
      <c r="F144" s="76">
        <v>114052</v>
      </c>
      <c r="G144" s="76">
        <v>502</v>
      </c>
      <c r="H144" s="76">
        <v>777</v>
      </c>
      <c r="I144" s="76">
        <v>5784.6639999999998</v>
      </c>
      <c r="J144" s="76">
        <v>50.006999999999998</v>
      </c>
      <c r="K144" s="76">
        <v>62.570999999999998</v>
      </c>
      <c r="L144" s="76">
        <v>337.14299999999997</v>
      </c>
      <c r="M144" s="76">
        <v>1.484</v>
      </c>
      <c r="N144" s="76">
        <v>2.2970000000000002</v>
      </c>
      <c r="O144" s="76">
        <v>1</v>
      </c>
      <c r="P144" s="76"/>
      <c r="Q144" s="76"/>
      <c r="R144" s="76"/>
      <c r="S144" s="76"/>
      <c r="T144" s="76"/>
      <c r="U144" s="76"/>
      <c r="V144" s="76"/>
      <c r="W144" s="76"/>
      <c r="X144" s="76">
        <v>23319580</v>
      </c>
      <c r="Y144" s="76">
        <v>449419</v>
      </c>
      <c r="Z144" s="76">
        <v>69.197999999999993</v>
      </c>
      <c r="AA144" s="76">
        <v>1.3340000000000001</v>
      </c>
      <c r="AB144" s="76">
        <v>516697</v>
      </c>
      <c r="AC144" s="76">
        <v>1.5329999999999999</v>
      </c>
      <c r="AD144" s="76">
        <v>5.8999999999999997E-2</v>
      </c>
      <c r="AE144" s="76">
        <v>16.899999999999999</v>
      </c>
      <c r="AF144" s="76" t="s">
        <v>1016</v>
      </c>
      <c r="AG144" s="76"/>
      <c r="AH144" s="76"/>
      <c r="AI144" s="76"/>
      <c r="AJ144" s="76"/>
      <c r="AK144" s="76"/>
      <c r="AL144" s="76"/>
      <c r="AM144" s="76"/>
      <c r="AN144" s="76"/>
      <c r="AO144" s="76"/>
      <c r="AP144" s="76"/>
      <c r="AQ144" s="76"/>
      <c r="AR144" s="76"/>
      <c r="AS144" s="76"/>
      <c r="AT144" s="76">
        <v>72.69</v>
      </c>
      <c r="AU144" s="76">
        <v>35.607999999999997</v>
      </c>
      <c r="AV144" s="76">
        <v>38.299999999999997</v>
      </c>
      <c r="AW144" s="76">
        <v>15.413</v>
      </c>
      <c r="AX144" s="76">
        <v>9.7319999999999993</v>
      </c>
      <c r="AY144" s="76">
        <v>54225.446000000004</v>
      </c>
      <c r="AZ144" s="76">
        <v>1.2</v>
      </c>
      <c r="BA144" s="76">
        <v>151.089</v>
      </c>
      <c r="BB144" s="76">
        <v>10.79</v>
      </c>
      <c r="BC144" s="76">
        <v>19.100000000000001</v>
      </c>
      <c r="BD144" s="76">
        <v>24.6</v>
      </c>
      <c r="BE144" s="76"/>
      <c r="BF144" s="76">
        <v>2.77</v>
      </c>
      <c r="BG144" s="76">
        <v>78.86</v>
      </c>
      <c r="BH144" s="76">
        <v>0.92600000000000005</v>
      </c>
      <c r="BI144" s="76">
        <v>338289856</v>
      </c>
      <c r="BJ144" s="76"/>
      <c r="BK144" s="76"/>
      <c r="BL144" s="76"/>
      <c r="BM144" s="76"/>
      <c r="BN144" s="76"/>
      <c r="BO144" s="76"/>
      <c r="BP144" s="76"/>
      <c r="BQ144" s="76"/>
    </row>
    <row r="145" spans="1:69" x14ac:dyDescent="0.25">
      <c r="A145" s="25">
        <v>43991</v>
      </c>
      <c r="B145" s="25"/>
      <c r="C145" s="76">
        <v>1977230</v>
      </c>
      <c r="D145" s="76">
        <v>20337</v>
      </c>
      <c r="E145" s="76">
        <v>21206.571</v>
      </c>
      <c r="F145" s="76">
        <v>114961</v>
      </c>
      <c r="G145" s="76">
        <v>909</v>
      </c>
      <c r="H145" s="76">
        <v>768.14300000000003</v>
      </c>
      <c r="I145" s="76">
        <v>5844.7809999999999</v>
      </c>
      <c r="J145" s="76">
        <v>60.116999999999997</v>
      </c>
      <c r="K145" s="76">
        <v>62.688000000000002</v>
      </c>
      <c r="L145" s="76">
        <v>339.83</v>
      </c>
      <c r="M145" s="76">
        <v>2.6869999999999998</v>
      </c>
      <c r="N145" s="76">
        <v>2.2709999999999999</v>
      </c>
      <c r="O145" s="76">
        <v>1.01</v>
      </c>
      <c r="P145" s="76"/>
      <c r="Q145" s="76"/>
      <c r="R145" s="76"/>
      <c r="S145" s="76"/>
      <c r="T145" s="76"/>
      <c r="U145" s="76"/>
      <c r="V145" s="76"/>
      <c r="W145" s="76"/>
      <c r="X145" s="76">
        <v>23880166</v>
      </c>
      <c r="Y145" s="76">
        <v>560586</v>
      </c>
      <c r="Z145" s="76">
        <v>70.861999999999995</v>
      </c>
      <c r="AA145" s="76">
        <v>1.663</v>
      </c>
      <c r="AB145" s="76">
        <v>522167</v>
      </c>
      <c r="AC145" s="76">
        <v>1.5489999999999999</v>
      </c>
      <c r="AD145" s="76">
        <v>5.8000000000000003E-2</v>
      </c>
      <c r="AE145" s="76">
        <v>17.2</v>
      </c>
      <c r="AF145" s="76" t="s">
        <v>1016</v>
      </c>
      <c r="AG145" s="76"/>
      <c r="AH145" s="76"/>
      <c r="AI145" s="76"/>
      <c r="AJ145" s="76"/>
      <c r="AK145" s="76"/>
      <c r="AL145" s="76"/>
      <c r="AM145" s="76"/>
      <c r="AN145" s="76"/>
      <c r="AO145" s="76"/>
      <c r="AP145" s="76"/>
      <c r="AQ145" s="76"/>
      <c r="AR145" s="76"/>
      <c r="AS145" s="76"/>
      <c r="AT145" s="76">
        <v>72.69</v>
      </c>
      <c r="AU145" s="76">
        <v>35.607999999999997</v>
      </c>
      <c r="AV145" s="76">
        <v>38.299999999999997</v>
      </c>
      <c r="AW145" s="76">
        <v>15.413</v>
      </c>
      <c r="AX145" s="76">
        <v>9.7319999999999993</v>
      </c>
      <c r="AY145" s="76">
        <v>54225.446000000004</v>
      </c>
      <c r="AZ145" s="76">
        <v>1.2</v>
      </c>
      <c r="BA145" s="76">
        <v>151.089</v>
      </c>
      <c r="BB145" s="76">
        <v>10.79</v>
      </c>
      <c r="BC145" s="76">
        <v>19.100000000000001</v>
      </c>
      <c r="BD145" s="76">
        <v>24.6</v>
      </c>
      <c r="BE145" s="76"/>
      <c r="BF145" s="76">
        <v>2.77</v>
      </c>
      <c r="BG145" s="76">
        <v>78.86</v>
      </c>
      <c r="BH145" s="76">
        <v>0.92600000000000005</v>
      </c>
      <c r="BI145" s="76">
        <v>338289856</v>
      </c>
      <c r="BJ145" s="76"/>
      <c r="BK145" s="76"/>
      <c r="BL145" s="76"/>
      <c r="BM145" s="76"/>
      <c r="BN145" s="76"/>
      <c r="BO145" s="76"/>
      <c r="BP145" s="76"/>
      <c r="BQ145" s="76"/>
    </row>
    <row r="146" spans="1:69" x14ac:dyDescent="0.25">
      <c r="A146" s="25">
        <v>43992</v>
      </c>
      <c r="B146" s="25"/>
      <c r="C146" s="76">
        <v>1999006</v>
      </c>
      <c r="D146" s="76">
        <v>21776</v>
      </c>
      <c r="E146" s="76">
        <v>21591</v>
      </c>
      <c r="F146" s="76">
        <v>115819</v>
      </c>
      <c r="G146" s="76">
        <v>858</v>
      </c>
      <c r="H146" s="76">
        <v>747.85699999999997</v>
      </c>
      <c r="I146" s="76">
        <v>5909.1509999999998</v>
      </c>
      <c r="J146" s="76">
        <v>64.370999999999995</v>
      </c>
      <c r="K146" s="76">
        <v>63.823999999999998</v>
      </c>
      <c r="L146" s="76">
        <v>342.36599999999999</v>
      </c>
      <c r="M146" s="76">
        <v>2.536</v>
      </c>
      <c r="N146" s="76">
        <v>2.2109999999999999</v>
      </c>
      <c r="O146" s="76">
        <v>1.02</v>
      </c>
      <c r="P146" s="76"/>
      <c r="Q146" s="76"/>
      <c r="R146" s="76"/>
      <c r="S146" s="76"/>
      <c r="T146" s="76"/>
      <c r="U146" s="76"/>
      <c r="V146" s="76"/>
      <c r="W146" s="76"/>
      <c r="X146" s="76">
        <v>24509206</v>
      </c>
      <c r="Y146" s="76">
        <v>629040</v>
      </c>
      <c r="Z146" s="76">
        <v>72.727999999999994</v>
      </c>
      <c r="AA146" s="76">
        <v>1.867</v>
      </c>
      <c r="AB146" s="76">
        <v>528797</v>
      </c>
      <c r="AC146" s="76">
        <v>1.569</v>
      </c>
      <c r="AD146" s="76">
        <v>5.8000000000000003E-2</v>
      </c>
      <c r="AE146" s="76">
        <v>17.2</v>
      </c>
      <c r="AF146" s="76" t="s">
        <v>1016</v>
      </c>
      <c r="AG146" s="76"/>
      <c r="AH146" s="76"/>
      <c r="AI146" s="76"/>
      <c r="AJ146" s="76"/>
      <c r="AK146" s="76"/>
      <c r="AL146" s="76"/>
      <c r="AM146" s="76"/>
      <c r="AN146" s="76"/>
      <c r="AO146" s="76"/>
      <c r="AP146" s="76"/>
      <c r="AQ146" s="76"/>
      <c r="AR146" s="76"/>
      <c r="AS146" s="76"/>
      <c r="AT146" s="76">
        <v>72.69</v>
      </c>
      <c r="AU146" s="76">
        <v>35.607999999999997</v>
      </c>
      <c r="AV146" s="76">
        <v>38.299999999999997</v>
      </c>
      <c r="AW146" s="76">
        <v>15.413</v>
      </c>
      <c r="AX146" s="76">
        <v>9.7319999999999993</v>
      </c>
      <c r="AY146" s="76">
        <v>54225.446000000004</v>
      </c>
      <c r="AZ146" s="76">
        <v>1.2</v>
      </c>
      <c r="BA146" s="76">
        <v>151.089</v>
      </c>
      <c r="BB146" s="76">
        <v>10.79</v>
      </c>
      <c r="BC146" s="76">
        <v>19.100000000000001</v>
      </c>
      <c r="BD146" s="76">
        <v>24.6</v>
      </c>
      <c r="BE146" s="76"/>
      <c r="BF146" s="76">
        <v>2.77</v>
      </c>
      <c r="BG146" s="76">
        <v>78.86</v>
      </c>
      <c r="BH146" s="76">
        <v>0.92600000000000005</v>
      </c>
      <c r="BI146" s="76">
        <v>338289856</v>
      </c>
      <c r="BJ146" s="76"/>
      <c r="BK146" s="76"/>
      <c r="BL146" s="76"/>
      <c r="BM146" s="76"/>
      <c r="BN146" s="76"/>
      <c r="BO146" s="76"/>
      <c r="BP146" s="76"/>
      <c r="BQ146" s="76"/>
    </row>
    <row r="147" spans="1:69" x14ac:dyDescent="0.25">
      <c r="A147" s="25">
        <v>43993</v>
      </c>
      <c r="B147" s="25"/>
      <c r="C147" s="76">
        <v>2021315</v>
      </c>
      <c r="D147" s="76">
        <v>22309</v>
      </c>
      <c r="E147" s="76">
        <v>20805.571</v>
      </c>
      <c r="F147" s="76">
        <v>116630</v>
      </c>
      <c r="G147" s="76">
        <v>811</v>
      </c>
      <c r="H147" s="76">
        <v>721.14300000000003</v>
      </c>
      <c r="I147" s="76">
        <v>5975.098</v>
      </c>
      <c r="J147" s="76">
        <v>65.945999999999998</v>
      </c>
      <c r="K147" s="76">
        <v>61.502000000000002</v>
      </c>
      <c r="L147" s="76">
        <v>344.76400000000001</v>
      </c>
      <c r="M147" s="76">
        <v>2.3969999999999998</v>
      </c>
      <c r="N147" s="76">
        <v>2.1320000000000001</v>
      </c>
      <c r="O147" s="76">
        <v>1.04</v>
      </c>
      <c r="P147" s="76"/>
      <c r="Q147" s="76"/>
      <c r="R147" s="76"/>
      <c r="S147" s="76"/>
      <c r="T147" s="76"/>
      <c r="U147" s="76"/>
      <c r="V147" s="76"/>
      <c r="W147" s="76"/>
      <c r="X147" s="76">
        <v>25124266</v>
      </c>
      <c r="Y147" s="76">
        <v>615060</v>
      </c>
      <c r="Z147" s="76">
        <v>74.552999999999997</v>
      </c>
      <c r="AA147" s="76">
        <v>1.825</v>
      </c>
      <c r="AB147" s="76">
        <v>528262</v>
      </c>
      <c r="AC147" s="76">
        <v>1.5680000000000001</v>
      </c>
      <c r="AD147" s="76">
        <v>5.7000000000000002E-2</v>
      </c>
      <c r="AE147" s="76">
        <v>17.5</v>
      </c>
      <c r="AF147" s="76" t="s">
        <v>1016</v>
      </c>
      <c r="AG147" s="76"/>
      <c r="AH147" s="76"/>
      <c r="AI147" s="76"/>
      <c r="AJ147" s="76"/>
      <c r="AK147" s="76"/>
      <c r="AL147" s="76"/>
      <c r="AM147" s="76"/>
      <c r="AN147" s="76"/>
      <c r="AO147" s="76"/>
      <c r="AP147" s="76"/>
      <c r="AQ147" s="76"/>
      <c r="AR147" s="76"/>
      <c r="AS147" s="76"/>
      <c r="AT147" s="76">
        <v>72.69</v>
      </c>
      <c r="AU147" s="76">
        <v>35.607999999999997</v>
      </c>
      <c r="AV147" s="76">
        <v>38.299999999999997</v>
      </c>
      <c r="AW147" s="76">
        <v>15.413</v>
      </c>
      <c r="AX147" s="76">
        <v>9.7319999999999993</v>
      </c>
      <c r="AY147" s="76">
        <v>54225.446000000004</v>
      </c>
      <c r="AZ147" s="76">
        <v>1.2</v>
      </c>
      <c r="BA147" s="76">
        <v>151.089</v>
      </c>
      <c r="BB147" s="76">
        <v>10.79</v>
      </c>
      <c r="BC147" s="76">
        <v>19.100000000000001</v>
      </c>
      <c r="BD147" s="76">
        <v>24.6</v>
      </c>
      <c r="BE147" s="76"/>
      <c r="BF147" s="76">
        <v>2.77</v>
      </c>
      <c r="BG147" s="76">
        <v>78.86</v>
      </c>
      <c r="BH147" s="76">
        <v>0.92600000000000005</v>
      </c>
      <c r="BI147" s="76">
        <v>338289856</v>
      </c>
      <c r="BJ147" s="76"/>
      <c r="BK147" s="76"/>
      <c r="BL147" s="76"/>
      <c r="BM147" s="76"/>
      <c r="BN147" s="76"/>
      <c r="BO147" s="76"/>
      <c r="BP147" s="76"/>
      <c r="BQ147" s="76"/>
    </row>
    <row r="148" spans="1:69" x14ac:dyDescent="0.25">
      <c r="A148" s="25">
        <v>43994</v>
      </c>
      <c r="B148" s="25"/>
      <c r="C148" s="76">
        <v>2046869</v>
      </c>
      <c r="D148" s="76">
        <v>25554</v>
      </c>
      <c r="E148" s="76">
        <v>20693.571</v>
      </c>
      <c r="F148" s="76">
        <v>117453</v>
      </c>
      <c r="G148" s="76">
        <v>823</v>
      </c>
      <c r="H148" s="76">
        <v>714.42899999999997</v>
      </c>
      <c r="I148" s="76">
        <v>6050.6369999999997</v>
      </c>
      <c r="J148" s="76">
        <v>75.539000000000001</v>
      </c>
      <c r="K148" s="76">
        <v>61.170999999999999</v>
      </c>
      <c r="L148" s="76">
        <v>347.19600000000003</v>
      </c>
      <c r="M148" s="76">
        <v>2.4329999999999998</v>
      </c>
      <c r="N148" s="76">
        <v>2.1120000000000001</v>
      </c>
      <c r="O148" s="76">
        <v>1.06</v>
      </c>
      <c r="P148" s="76"/>
      <c r="Q148" s="76"/>
      <c r="R148" s="76"/>
      <c r="S148" s="76"/>
      <c r="T148" s="76"/>
      <c r="U148" s="76"/>
      <c r="V148" s="76"/>
      <c r="W148" s="76"/>
      <c r="X148" s="76">
        <v>25741024</v>
      </c>
      <c r="Y148" s="76">
        <v>616758</v>
      </c>
      <c r="Z148" s="76">
        <v>76.382999999999996</v>
      </c>
      <c r="AA148" s="76">
        <v>1.83</v>
      </c>
      <c r="AB148" s="76">
        <v>534452</v>
      </c>
      <c r="AC148" s="76">
        <v>1.5860000000000001</v>
      </c>
      <c r="AD148" s="76">
        <v>5.8000000000000003E-2</v>
      </c>
      <c r="AE148" s="76">
        <v>17.2</v>
      </c>
      <c r="AF148" s="76" t="s">
        <v>1016</v>
      </c>
      <c r="AG148" s="76"/>
      <c r="AH148" s="76"/>
      <c r="AI148" s="76"/>
      <c r="AJ148" s="76"/>
      <c r="AK148" s="76"/>
      <c r="AL148" s="76"/>
      <c r="AM148" s="76"/>
      <c r="AN148" s="76"/>
      <c r="AO148" s="76"/>
      <c r="AP148" s="76"/>
      <c r="AQ148" s="76"/>
      <c r="AR148" s="76"/>
      <c r="AS148" s="76"/>
      <c r="AT148" s="76">
        <v>72.69</v>
      </c>
      <c r="AU148" s="76">
        <v>35.607999999999997</v>
      </c>
      <c r="AV148" s="76">
        <v>38.299999999999997</v>
      </c>
      <c r="AW148" s="76">
        <v>15.413</v>
      </c>
      <c r="AX148" s="76">
        <v>9.7319999999999993</v>
      </c>
      <c r="AY148" s="76">
        <v>54225.446000000004</v>
      </c>
      <c r="AZ148" s="76">
        <v>1.2</v>
      </c>
      <c r="BA148" s="76">
        <v>151.089</v>
      </c>
      <c r="BB148" s="76">
        <v>10.79</v>
      </c>
      <c r="BC148" s="76">
        <v>19.100000000000001</v>
      </c>
      <c r="BD148" s="76">
        <v>24.6</v>
      </c>
      <c r="BE148" s="76"/>
      <c r="BF148" s="76">
        <v>2.77</v>
      </c>
      <c r="BG148" s="76">
        <v>78.86</v>
      </c>
      <c r="BH148" s="76">
        <v>0.92600000000000005</v>
      </c>
      <c r="BI148" s="76">
        <v>338289856</v>
      </c>
      <c r="BJ148" s="76"/>
      <c r="BK148" s="76"/>
      <c r="BL148" s="76"/>
      <c r="BM148" s="76"/>
      <c r="BN148" s="76"/>
      <c r="BO148" s="76"/>
      <c r="BP148" s="76"/>
      <c r="BQ148" s="76"/>
    </row>
    <row r="149" spans="1:69" x14ac:dyDescent="0.25">
      <c r="A149" s="25">
        <v>43995</v>
      </c>
      <c r="B149" s="25"/>
      <c r="C149" s="76">
        <v>2070998</v>
      </c>
      <c r="D149" s="76">
        <v>24129</v>
      </c>
      <c r="E149" s="76">
        <v>21261.429</v>
      </c>
      <c r="F149" s="76">
        <v>118159</v>
      </c>
      <c r="G149" s="76">
        <v>706</v>
      </c>
      <c r="H149" s="76">
        <v>724.14300000000003</v>
      </c>
      <c r="I149" s="76">
        <v>6121.9629999999997</v>
      </c>
      <c r="J149" s="76">
        <v>71.325999999999993</v>
      </c>
      <c r="K149" s="76">
        <v>62.85</v>
      </c>
      <c r="L149" s="76">
        <v>349.28300000000002</v>
      </c>
      <c r="M149" s="76">
        <v>2.0870000000000002</v>
      </c>
      <c r="N149" s="76">
        <v>2.141</v>
      </c>
      <c r="O149" s="76">
        <v>1.07</v>
      </c>
      <c r="P149" s="76"/>
      <c r="Q149" s="76"/>
      <c r="R149" s="76"/>
      <c r="S149" s="76"/>
      <c r="T149" s="76"/>
      <c r="U149" s="76"/>
      <c r="V149" s="76"/>
      <c r="W149" s="76"/>
      <c r="X149" s="76">
        <v>26272873</v>
      </c>
      <c r="Y149" s="76">
        <v>531849</v>
      </c>
      <c r="Z149" s="76">
        <v>77.962000000000003</v>
      </c>
      <c r="AA149" s="76">
        <v>1.5780000000000001</v>
      </c>
      <c r="AB149" s="76">
        <v>544061</v>
      </c>
      <c r="AC149" s="76">
        <v>1.6140000000000001</v>
      </c>
      <c r="AD149" s="76">
        <v>5.8000000000000003E-2</v>
      </c>
      <c r="AE149" s="76">
        <v>17.2</v>
      </c>
      <c r="AF149" s="76" t="s">
        <v>1016</v>
      </c>
      <c r="AG149" s="76"/>
      <c r="AH149" s="76"/>
      <c r="AI149" s="76"/>
      <c r="AJ149" s="76"/>
      <c r="AK149" s="76"/>
      <c r="AL149" s="76"/>
      <c r="AM149" s="76"/>
      <c r="AN149" s="76"/>
      <c r="AO149" s="76"/>
      <c r="AP149" s="76"/>
      <c r="AQ149" s="76"/>
      <c r="AR149" s="76"/>
      <c r="AS149" s="76"/>
      <c r="AT149" s="76">
        <v>72.69</v>
      </c>
      <c r="AU149" s="76">
        <v>35.607999999999997</v>
      </c>
      <c r="AV149" s="76">
        <v>38.299999999999997</v>
      </c>
      <c r="AW149" s="76">
        <v>15.413</v>
      </c>
      <c r="AX149" s="76">
        <v>9.7319999999999993</v>
      </c>
      <c r="AY149" s="76">
        <v>54225.446000000004</v>
      </c>
      <c r="AZ149" s="76">
        <v>1.2</v>
      </c>
      <c r="BA149" s="76">
        <v>151.089</v>
      </c>
      <c r="BB149" s="76">
        <v>10.79</v>
      </c>
      <c r="BC149" s="76">
        <v>19.100000000000001</v>
      </c>
      <c r="BD149" s="76">
        <v>24.6</v>
      </c>
      <c r="BE149" s="76"/>
      <c r="BF149" s="76">
        <v>2.77</v>
      </c>
      <c r="BG149" s="76">
        <v>78.86</v>
      </c>
      <c r="BH149" s="76">
        <v>0.92600000000000005</v>
      </c>
      <c r="BI149" s="76">
        <v>338289856</v>
      </c>
      <c r="BJ149" s="76"/>
      <c r="BK149" s="76"/>
      <c r="BL149" s="76"/>
      <c r="BM149" s="76"/>
      <c r="BN149" s="76"/>
      <c r="BO149" s="76"/>
      <c r="BP149" s="76"/>
      <c r="BQ149" s="76"/>
    </row>
    <row r="150" spans="1:69" x14ac:dyDescent="0.25">
      <c r="A150" s="25">
        <v>43996</v>
      </c>
      <c r="B150" s="25"/>
      <c r="C150" s="76">
        <v>2089949</v>
      </c>
      <c r="D150" s="76">
        <v>18951</v>
      </c>
      <c r="E150" s="76">
        <v>21424.714</v>
      </c>
      <c r="F150" s="76">
        <v>118507</v>
      </c>
      <c r="G150" s="76">
        <v>348</v>
      </c>
      <c r="H150" s="76">
        <v>708.14300000000003</v>
      </c>
      <c r="I150" s="76">
        <v>6177.9830000000002</v>
      </c>
      <c r="J150" s="76">
        <v>56.02</v>
      </c>
      <c r="K150" s="76">
        <v>63.332000000000001</v>
      </c>
      <c r="L150" s="76">
        <v>350.31200000000001</v>
      </c>
      <c r="M150" s="76">
        <v>1.0289999999999999</v>
      </c>
      <c r="N150" s="76">
        <v>2.093</v>
      </c>
      <c r="O150" s="76">
        <v>1.0900000000000001</v>
      </c>
      <c r="P150" s="76"/>
      <c r="Q150" s="76"/>
      <c r="R150" s="76"/>
      <c r="S150" s="76"/>
      <c r="T150" s="76"/>
      <c r="U150" s="76"/>
      <c r="V150" s="76"/>
      <c r="W150" s="76"/>
      <c r="X150" s="76">
        <v>26686077</v>
      </c>
      <c r="Y150" s="76">
        <v>413204</v>
      </c>
      <c r="Z150" s="76">
        <v>79.188000000000002</v>
      </c>
      <c r="AA150" s="76">
        <v>1.226</v>
      </c>
      <c r="AB150" s="76">
        <v>545131</v>
      </c>
      <c r="AC150" s="76">
        <v>1.6180000000000001</v>
      </c>
      <c r="AD150" s="76">
        <v>5.8999999999999997E-2</v>
      </c>
      <c r="AE150" s="76">
        <v>16.899999999999999</v>
      </c>
      <c r="AF150" s="76" t="s">
        <v>1016</v>
      </c>
      <c r="AG150" s="76"/>
      <c r="AH150" s="76"/>
      <c r="AI150" s="76"/>
      <c r="AJ150" s="76"/>
      <c r="AK150" s="76"/>
      <c r="AL150" s="76"/>
      <c r="AM150" s="76"/>
      <c r="AN150" s="76"/>
      <c r="AO150" s="76"/>
      <c r="AP150" s="76"/>
      <c r="AQ150" s="76"/>
      <c r="AR150" s="76"/>
      <c r="AS150" s="76"/>
      <c r="AT150" s="76">
        <v>72.69</v>
      </c>
      <c r="AU150" s="76">
        <v>35.607999999999997</v>
      </c>
      <c r="AV150" s="76">
        <v>38.299999999999997</v>
      </c>
      <c r="AW150" s="76">
        <v>15.413</v>
      </c>
      <c r="AX150" s="76">
        <v>9.7319999999999993</v>
      </c>
      <c r="AY150" s="76">
        <v>54225.446000000004</v>
      </c>
      <c r="AZ150" s="76">
        <v>1.2</v>
      </c>
      <c r="BA150" s="76">
        <v>151.089</v>
      </c>
      <c r="BB150" s="76">
        <v>10.79</v>
      </c>
      <c r="BC150" s="76">
        <v>19.100000000000001</v>
      </c>
      <c r="BD150" s="76">
        <v>24.6</v>
      </c>
      <c r="BE150" s="76"/>
      <c r="BF150" s="76">
        <v>2.77</v>
      </c>
      <c r="BG150" s="76">
        <v>78.86</v>
      </c>
      <c r="BH150" s="76">
        <v>0.92600000000000005</v>
      </c>
      <c r="BI150" s="76">
        <v>338289856</v>
      </c>
      <c r="BJ150" s="76">
        <v>133422.39999999999</v>
      </c>
      <c r="BK150" s="76">
        <v>9.65</v>
      </c>
      <c r="BL150" s="76">
        <v>9.1</v>
      </c>
      <c r="BM150" s="76">
        <v>395.91495754878099</v>
      </c>
      <c r="BN150" s="76"/>
      <c r="BO150" s="76"/>
      <c r="BP150" s="76"/>
      <c r="BQ150" s="76"/>
    </row>
    <row r="151" spans="1:69" x14ac:dyDescent="0.25">
      <c r="A151" s="25">
        <v>43997</v>
      </c>
      <c r="B151" s="25"/>
      <c r="C151" s="76">
        <v>2111054</v>
      </c>
      <c r="D151" s="76">
        <v>21105</v>
      </c>
      <c r="E151" s="76">
        <v>22023</v>
      </c>
      <c r="F151" s="76">
        <v>118905</v>
      </c>
      <c r="G151" s="76">
        <v>398</v>
      </c>
      <c r="H151" s="76">
        <v>693.28599999999994</v>
      </c>
      <c r="I151" s="76">
        <v>6240.37</v>
      </c>
      <c r="J151" s="76">
        <v>62.387</v>
      </c>
      <c r="K151" s="76">
        <v>65.100999999999999</v>
      </c>
      <c r="L151" s="76">
        <v>351.48899999999998</v>
      </c>
      <c r="M151" s="76">
        <v>1.177</v>
      </c>
      <c r="N151" s="76">
        <v>2.0489999999999999</v>
      </c>
      <c r="O151" s="76">
        <v>1.1100000000000001</v>
      </c>
      <c r="P151" s="76"/>
      <c r="Q151" s="76"/>
      <c r="R151" s="76"/>
      <c r="S151" s="76"/>
      <c r="T151" s="76"/>
      <c r="U151" s="76"/>
      <c r="V151" s="76"/>
      <c r="W151" s="76"/>
      <c r="X151" s="76">
        <v>27192712</v>
      </c>
      <c r="Y151" s="76">
        <v>506635</v>
      </c>
      <c r="Z151" s="76">
        <v>80.691000000000003</v>
      </c>
      <c r="AA151" s="76">
        <v>1.5029999999999999</v>
      </c>
      <c r="AB151" s="76">
        <v>553305</v>
      </c>
      <c r="AC151" s="76">
        <v>1.6419999999999999</v>
      </c>
      <c r="AD151" s="76">
        <v>6.0999999999999999E-2</v>
      </c>
      <c r="AE151" s="76">
        <v>16.399999999999999</v>
      </c>
      <c r="AF151" s="76" t="s">
        <v>1016</v>
      </c>
      <c r="AG151" s="76"/>
      <c r="AH151" s="76"/>
      <c r="AI151" s="76"/>
      <c r="AJ151" s="76"/>
      <c r="AK151" s="76"/>
      <c r="AL151" s="76"/>
      <c r="AM151" s="76"/>
      <c r="AN151" s="76"/>
      <c r="AO151" s="76"/>
      <c r="AP151" s="76"/>
      <c r="AQ151" s="76"/>
      <c r="AR151" s="76"/>
      <c r="AS151" s="76"/>
      <c r="AT151" s="76">
        <v>68.98</v>
      </c>
      <c r="AU151" s="76">
        <v>35.607999999999997</v>
      </c>
      <c r="AV151" s="76">
        <v>38.299999999999997</v>
      </c>
      <c r="AW151" s="76">
        <v>15.413</v>
      </c>
      <c r="AX151" s="76">
        <v>9.7319999999999993</v>
      </c>
      <c r="AY151" s="76">
        <v>54225.446000000004</v>
      </c>
      <c r="AZ151" s="76">
        <v>1.2</v>
      </c>
      <c r="BA151" s="76">
        <v>151.089</v>
      </c>
      <c r="BB151" s="76">
        <v>10.79</v>
      </c>
      <c r="BC151" s="76">
        <v>19.100000000000001</v>
      </c>
      <c r="BD151" s="76">
        <v>24.6</v>
      </c>
      <c r="BE151" s="76"/>
      <c r="BF151" s="76">
        <v>2.77</v>
      </c>
      <c r="BG151" s="76">
        <v>78.86</v>
      </c>
      <c r="BH151" s="76">
        <v>0.92600000000000005</v>
      </c>
      <c r="BI151" s="76">
        <v>338289856</v>
      </c>
      <c r="BJ151" s="76"/>
      <c r="BK151" s="76"/>
      <c r="BL151" s="76"/>
      <c r="BM151" s="76"/>
      <c r="BN151" s="76"/>
      <c r="BO151" s="76"/>
      <c r="BP151" s="76"/>
      <c r="BQ151" s="76"/>
    </row>
    <row r="152" spans="1:69" x14ac:dyDescent="0.25">
      <c r="A152" s="25">
        <v>43998</v>
      </c>
      <c r="B152" s="25"/>
      <c r="C152" s="76">
        <v>2135693</v>
      </c>
      <c r="D152" s="76">
        <v>24639</v>
      </c>
      <c r="E152" s="76">
        <v>22637.571</v>
      </c>
      <c r="F152" s="76">
        <v>119681</v>
      </c>
      <c r="G152" s="76">
        <v>776</v>
      </c>
      <c r="H152" s="76">
        <v>674.28599999999994</v>
      </c>
      <c r="I152" s="76">
        <v>6313.2039999999997</v>
      </c>
      <c r="J152" s="76">
        <v>72.834000000000003</v>
      </c>
      <c r="K152" s="76">
        <v>66.918000000000006</v>
      </c>
      <c r="L152" s="76">
        <v>353.78199999999998</v>
      </c>
      <c r="M152" s="76">
        <v>2.294</v>
      </c>
      <c r="N152" s="76">
        <v>1.9930000000000001</v>
      </c>
      <c r="O152" s="76">
        <v>1.1399999999999999</v>
      </c>
      <c r="P152" s="76"/>
      <c r="Q152" s="76"/>
      <c r="R152" s="76"/>
      <c r="S152" s="76"/>
      <c r="T152" s="76"/>
      <c r="U152" s="76"/>
      <c r="V152" s="76"/>
      <c r="W152" s="76"/>
      <c r="X152" s="76">
        <v>27865885</v>
      </c>
      <c r="Y152" s="76">
        <v>673173</v>
      </c>
      <c r="Z152" s="76">
        <v>82.688999999999993</v>
      </c>
      <c r="AA152" s="76">
        <v>1.998</v>
      </c>
      <c r="AB152" s="76">
        <v>569388</v>
      </c>
      <c r="AC152" s="76">
        <v>1.69</v>
      </c>
      <c r="AD152" s="76">
        <v>6.3E-2</v>
      </c>
      <c r="AE152" s="76">
        <v>15.9</v>
      </c>
      <c r="AF152" s="76" t="s">
        <v>1016</v>
      </c>
      <c r="AG152" s="76"/>
      <c r="AH152" s="76"/>
      <c r="AI152" s="76"/>
      <c r="AJ152" s="76"/>
      <c r="AK152" s="76"/>
      <c r="AL152" s="76"/>
      <c r="AM152" s="76"/>
      <c r="AN152" s="76"/>
      <c r="AO152" s="76"/>
      <c r="AP152" s="76"/>
      <c r="AQ152" s="76"/>
      <c r="AR152" s="76"/>
      <c r="AS152" s="76"/>
      <c r="AT152" s="76">
        <v>68.98</v>
      </c>
      <c r="AU152" s="76">
        <v>35.607999999999997</v>
      </c>
      <c r="AV152" s="76">
        <v>38.299999999999997</v>
      </c>
      <c r="AW152" s="76">
        <v>15.413</v>
      </c>
      <c r="AX152" s="76">
        <v>9.7319999999999993</v>
      </c>
      <c r="AY152" s="76">
        <v>54225.446000000004</v>
      </c>
      <c r="AZ152" s="76">
        <v>1.2</v>
      </c>
      <c r="BA152" s="76">
        <v>151.089</v>
      </c>
      <c r="BB152" s="76">
        <v>10.79</v>
      </c>
      <c r="BC152" s="76">
        <v>19.100000000000001</v>
      </c>
      <c r="BD152" s="76">
        <v>24.6</v>
      </c>
      <c r="BE152" s="76"/>
      <c r="BF152" s="76">
        <v>2.77</v>
      </c>
      <c r="BG152" s="76">
        <v>78.86</v>
      </c>
      <c r="BH152" s="76">
        <v>0.92600000000000005</v>
      </c>
      <c r="BI152" s="76">
        <v>338289856</v>
      </c>
      <c r="BJ152" s="76"/>
      <c r="BK152" s="76"/>
      <c r="BL152" s="76"/>
      <c r="BM152" s="76"/>
      <c r="BN152" s="76"/>
      <c r="BO152" s="76"/>
      <c r="BP152" s="76"/>
      <c r="BQ152" s="76"/>
    </row>
    <row r="153" spans="1:69" x14ac:dyDescent="0.25">
      <c r="A153" s="25">
        <v>43999</v>
      </c>
      <c r="B153" s="25"/>
      <c r="C153" s="76">
        <v>2162775</v>
      </c>
      <c r="D153" s="76">
        <v>27082</v>
      </c>
      <c r="E153" s="76">
        <v>23395.571</v>
      </c>
      <c r="F153" s="76">
        <v>120422</v>
      </c>
      <c r="G153" s="76">
        <v>741</v>
      </c>
      <c r="H153" s="76">
        <v>657.57100000000003</v>
      </c>
      <c r="I153" s="76">
        <v>6393.26</v>
      </c>
      <c r="J153" s="76">
        <v>80.055999999999997</v>
      </c>
      <c r="K153" s="76">
        <v>69.158000000000001</v>
      </c>
      <c r="L153" s="76">
        <v>355.97300000000001</v>
      </c>
      <c r="M153" s="76">
        <v>2.19</v>
      </c>
      <c r="N153" s="76">
        <v>1.944</v>
      </c>
      <c r="O153" s="76">
        <v>1.1599999999999999</v>
      </c>
      <c r="P153" s="76"/>
      <c r="Q153" s="76"/>
      <c r="R153" s="76"/>
      <c r="S153" s="76"/>
      <c r="T153" s="76"/>
      <c r="U153" s="76"/>
      <c r="V153" s="76"/>
      <c r="W153" s="76"/>
      <c r="X153" s="76">
        <v>28572066</v>
      </c>
      <c r="Y153" s="76">
        <v>706181</v>
      </c>
      <c r="Z153" s="76">
        <v>84.784000000000006</v>
      </c>
      <c r="AA153" s="76">
        <v>2.0960000000000001</v>
      </c>
      <c r="AB153" s="76">
        <v>580409</v>
      </c>
      <c r="AC153" s="76">
        <v>1.722</v>
      </c>
      <c r="AD153" s="76">
        <v>6.6000000000000003E-2</v>
      </c>
      <c r="AE153" s="76">
        <v>15.2</v>
      </c>
      <c r="AF153" s="76" t="s">
        <v>1016</v>
      </c>
      <c r="AG153" s="76"/>
      <c r="AH153" s="76"/>
      <c r="AI153" s="76"/>
      <c r="AJ153" s="76"/>
      <c r="AK153" s="76"/>
      <c r="AL153" s="76"/>
      <c r="AM153" s="76"/>
      <c r="AN153" s="76"/>
      <c r="AO153" s="76"/>
      <c r="AP153" s="76"/>
      <c r="AQ153" s="76"/>
      <c r="AR153" s="76"/>
      <c r="AS153" s="76"/>
      <c r="AT153" s="76">
        <v>68.98</v>
      </c>
      <c r="AU153" s="76">
        <v>35.607999999999997</v>
      </c>
      <c r="AV153" s="76">
        <v>38.299999999999997</v>
      </c>
      <c r="AW153" s="76">
        <v>15.413</v>
      </c>
      <c r="AX153" s="76">
        <v>9.7319999999999993</v>
      </c>
      <c r="AY153" s="76">
        <v>54225.446000000004</v>
      </c>
      <c r="AZ153" s="76">
        <v>1.2</v>
      </c>
      <c r="BA153" s="76">
        <v>151.089</v>
      </c>
      <c r="BB153" s="76">
        <v>10.79</v>
      </c>
      <c r="BC153" s="76">
        <v>19.100000000000001</v>
      </c>
      <c r="BD153" s="76">
        <v>24.6</v>
      </c>
      <c r="BE153" s="76"/>
      <c r="BF153" s="76">
        <v>2.77</v>
      </c>
      <c r="BG153" s="76">
        <v>78.86</v>
      </c>
      <c r="BH153" s="76">
        <v>0.92600000000000005</v>
      </c>
      <c r="BI153" s="76">
        <v>338289856</v>
      </c>
      <c r="BJ153" s="76"/>
      <c r="BK153" s="76"/>
      <c r="BL153" s="76"/>
      <c r="BM153" s="76"/>
      <c r="BN153" s="76"/>
      <c r="BO153" s="76"/>
      <c r="BP153" s="76"/>
      <c r="BQ153" s="76"/>
    </row>
    <row r="154" spans="1:69" x14ac:dyDescent="0.25">
      <c r="A154" s="25">
        <v>44000</v>
      </c>
      <c r="B154" s="25"/>
      <c r="C154" s="76">
        <v>2191015</v>
      </c>
      <c r="D154" s="76">
        <v>28240</v>
      </c>
      <c r="E154" s="76">
        <v>24242.857</v>
      </c>
      <c r="F154" s="76">
        <v>121119</v>
      </c>
      <c r="G154" s="76">
        <v>697</v>
      </c>
      <c r="H154" s="76">
        <v>641.28599999999994</v>
      </c>
      <c r="I154" s="76">
        <v>6476.7389999999996</v>
      </c>
      <c r="J154" s="76">
        <v>83.478999999999999</v>
      </c>
      <c r="K154" s="76">
        <v>71.662999999999997</v>
      </c>
      <c r="L154" s="76">
        <v>358.03300000000002</v>
      </c>
      <c r="M154" s="76">
        <v>2.06</v>
      </c>
      <c r="N154" s="76">
        <v>1.8959999999999999</v>
      </c>
      <c r="O154" s="76">
        <v>1.18</v>
      </c>
      <c r="P154" s="76"/>
      <c r="Q154" s="76"/>
      <c r="R154" s="76"/>
      <c r="S154" s="76"/>
      <c r="T154" s="76"/>
      <c r="U154" s="76"/>
      <c r="V154" s="76"/>
      <c r="W154" s="76"/>
      <c r="X154" s="76">
        <v>29274269</v>
      </c>
      <c r="Y154" s="76">
        <v>702203</v>
      </c>
      <c r="Z154" s="76">
        <v>86.867999999999995</v>
      </c>
      <c r="AA154" s="76">
        <v>2.0840000000000001</v>
      </c>
      <c r="AB154" s="76">
        <v>592858</v>
      </c>
      <c r="AC154" s="76">
        <v>1.7589999999999999</v>
      </c>
      <c r="AD154" s="76">
        <v>6.9000000000000006E-2</v>
      </c>
      <c r="AE154" s="76">
        <v>14.5</v>
      </c>
      <c r="AF154" s="76" t="s">
        <v>1016</v>
      </c>
      <c r="AG154" s="76"/>
      <c r="AH154" s="76"/>
      <c r="AI154" s="76"/>
      <c r="AJ154" s="76"/>
      <c r="AK154" s="76"/>
      <c r="AL154" s="76"/>
      <c r="AM154" s="76"/>
      <c r="AN154" s="76"/>
      <c r="AO154" s="76"/>
      <c r="AP154" s="76"/>
      <c r="AQ154" s="76"/>
      <c r="AR154" s="76"/>
      <c r="AS154" s="76"/>
      <c r="AT154" s="76">
        <v>68.98</v>
      </c>
      <c r="AU154" s="76">
        <v>35.607999999999997</v>
      </c>
      <c r="AV154" s="76">
        <v>38.299999999999997</v>
      </c>
      <c r="AW154" s="76">
        <v>15.413</v>
      </c>
      <c r="AX154" s="76">
        <v>9.7319999999999993</v>
      </c>
      <c r="AY154" s="76">
        <v>54225.446000000004</v>
      </c>
      <c r="AZ154" s="76">
        <v>1.2</v>
      </c>
      <c r="BA154" s="76">
        <v>151.089</v>
      </c>
      <c r="BB154" s="76">
        <v>10.79</v>
      </c>
      <c r="BC154" s="76">
        <v>19.100000000000001</v>
      </c>
      <c r="BD154" s="76">
        <v>24.6</v>
      </c>
      <c r="BE154" s="76"/>
      <c r="BF154" s="76">
        <v>2.77</v>
      </c>
      <c r="BG154" s="76">
        <v>78.86</v>
      </c>
      <c r="BH154" s="76">
        <v>0.92600000000000005</v>
      </c>
      <c r="BI154" s="76">
        <v>338289856</v>
      </c>
      <c r="BJ154" s="76"/>
      <c r="BK154" s="76"/>
      <c r="BL154" s="76"/>
      <c r="BM154" s="76"/>
      <c r="BN154" s="76"/>
      <c r="BO154" s="76"/>
      <c r="BP154" s="76"/>
      <c r="BQ154" s="76"/>
    </row>
    <row r="155" spans="1:69" x14ac:dyDescent="0.25">
      <c r="A155" s="25">
        <v>44001</v>
      </c>
      <c r="B155" s="25"/>
      <c r="C155" s="76">
        <v>2222001</v>
      </c>
      <c r="D155" s="76">
        <v>30986</v>
      </c>
      <c r="E155" s="76">
        <v>25018.857</v>
      </c>
      <c r="F155" s="76">
        <v>121750</v>
      </c>
      <c r="G155" s="76">
        <v>631</v>
      </c>
      <c r="H155" s="76">
        <v>613.85699999999997</v>
      </c>
      <c r="I155" s="76">
        <v>6568.335</v>
      </c>
      <c r="J155" s="76">
        <v>91.596000000000004</v>
      </c>
      <c r="K155" s="76">
        <v>73.956999999999994</v>
      </c>
      <c r="L155" s="76">
        <v>359.89800000000002</v>
      </c>
      <c r="M155" s="76">
        <v>1.865</v>
      </c>
      <c r="N155" s="76">
        <v>1.8149999999999999</v>
      </c>
      <c r="O155" s="76">
        <v>1.2</v>
      </c>
      <c r="P155" s="76"/>
      <c r="Q155" s="76"/>
      <c r="R155" s="76"/>
      <c r="S155" s="76"/>
      <c r="T155" s="76"/>
      <c r="U155" s="76"/>
      <c r="V155" s="76"/>
      <c r="W155" s="76"/>
      <c r="X155" s="76">
        <v>29978796</v>
      </c>
      <c r="Y155" s="76">
        <v>704527</v>
      </c>
      <c r="Z155" s="76">
        <v>88.957999999999998</v>
      </c>
      <c r="AA155" s="76">
        <v>2.0910000000000002</v>
      </c>
      <c r="AB155" s="76">
        <v>605396</v>
      </c>
      <c r="AC155" s="76">
        <v>1.796</v>
      </c>
      <c r="AD155" s="76">
        <v>7.1999999999999995E-2</v>
      </c>
      <c r="AE155" s="76">
        <v>13.9</v>
      </c>
      <c r="AF155" s="76" t="s">
        <v>1016</v>
      </c>
      <c r="AG155" s="76"/>
      <c r="AH155" s="76"/>
      <c r="AI155" s="76"/>
      <c r="AJ155" s="76"/>
      <c r="AK155" s="76"/>
      <c r="AL155" s="76"/>
      <c r="AM155" s="76"/>
      <c r="AN155" s="76"/>
      <c r="AO155" s="76"/>
      <c r="AP155" s="76"/>
      <c r="AQ155" s="76"/>
      <c r="AR155" s="76"/>
      <c r="AS155" s="76"/>
      <c r="AT155" s="76">
        <v>68.98</v>
      </c>
      <c r="AU155" s="76">
        <v>35.607999999999997</v>
      </c>
      <c r="AV155" s="76">
        <v>38.299999999999997</v>
      </c>
      <c r="AW155" s="76">
        <v>15.413</v>
      </c>
      <c r="AX155" s="76">
        <v>9.7319999999999993</v>
      </c>
      <c r="AY155" s="76">
        <v>54225.446000000004</v>
      </c>
      <c r="AZ155" s="76">
        <v>1.2</v>
      </c>
      <c r="BA155" s="76">
        <v>151.089</v>
      </c>
      <c r="BB155" s="76">
        <v>10.79</v>
      </c>
      <c r="BC155" s="76">
        <v>19.100000000000001</v>
      </c>
      <c r="BD155" s="76">
        <v>24.6</v>
      </c>
      <c r="BE155" s="76"/>
      <c r="BF155" s="76">
        <v>2.77</v>
      </c>
      <c r="BG155" s="76">
        <v>78.86</v>
      </c>
      <c r="BH155" s="76">
        <v>0.92600000000000005</v>
      </c>
      <c r="BI155" s="76">
        <v>338289856</v>
      </c>
      <c r="BJ155" s="76"/>
      <c r="BK155" s="76"/>
      <c r="BL155" s="76"/>
      <c r="BM155" s="76"/>
      <c r="BN155" s="76"/>
      <c r="BO155" s="76"/>
      <c r="BP155" s="76"/>
      <c r="BQ155" s="76"/>
    </row>
    <row r="156" spans="1:69" x14ac:dyDescent="0.25">
      <c r="A156" s="25">
        <v>44002</v>
      </c>
      <c r="B156" s="25"/>
      <c r="C156" s="76">
        <v>2253863</v>
      </c>
      <c r="D156" s="76">
        <v>31862</v>
      </c>
      <c r="E156" s="76">
        <v>26123.571</v>
      </c>
      <c r="F156" s="76">
        <v>122313</v>
      </c>
      <c r="G156" s="76">
        <v>563</v>
      </c>
      <c r="H156" s="76">
        <v>593.42899999999997</v>
      </c>
      <c r="I156" s="76">
        <v>6662.52</v>
      </c>
      <c r="J156" s="76">
        <v>94.186000000000007</v>
      </c>
      <c r="K156" s="76">
        <v>77.221999999999994</v>
      </c>
      <c r="L156" s="76">
        <v>361.56299999999999</v>
      </c>
      <c r="M156" s="76">
        <v>1.6639999999999999</v>
      </c>
      <c r="N156" s="76">
        <v>1.754</v>
      </c>
      <c r="O156" s="76">
        <v>1.22</v>
      </c>
      <c r="P156" s="76"/>
      <c r="Q156" s="76"/>
      <c r="R156" s="76"/>
      <c r="S156" s="76"/>
      <c r="T156" s="76"/>
      <c r="U156" s="76"/>
      <c r="V156" s="76"/>
      <c r="W156" s="76"/>
      <c r="X156" s="76">
        <v>30563132</v>
      </c>
      <c r="Y156" s="76">
        <v>584336</v>
      </c>
      <c r="Z156" s="76">
        <v>90.691999999999993</v>
      </c>
      <c r="AA156" s="76">
        <v>1.734</v>
      </c>
      <c r="AB156" s="76">
        <v>612894</v>
      </c>
      <c r="AC156" s="76">
        <v>1.819</v>
      </c>
      <c r="AD156" s="76">
        <v>7.3999999999999996E-2</v>
      </c>
      <c r="AE156" s="76">
        <v>13.5</v>
      </c>
      <c r="AF156" s="76" t="s">
        <v>1016</v>
      </c>
      <c r="AG156" s="76"/>
      <c r="AH156" s="76"/>
      <c r="AI156" s="76"/>
      <c r="AJ156" s="76"/>
      <c r="AK156" s="76"/>
      <c r="AL156" s="76"/>
      <c r="AM156" s="76"/>
      <c r="AN156" s="76"/>
      <c r="AO156" s="76"/>
      <c r="AP156" s="76"/>
      <c r="AQ156" s="76"/>
      <c r="AR156" s="76"/>
      <c r="AS156" s="76"/>
      <c r="AT156" s="76">
        <v>68.98</v>
      </c>
      <c r="AU156" s="76">
        <v>35.607999999999997</v>
      </c>
      <c r="AV156" s="76">
        <v>38.299999999999997</v>
      </c>
      <c r="AW156" s="76">
        <v>15.413</v>
      </c>
      <c r="AX156" s="76">
        <v>9.7319999999999993</v>
      </c>
      <c r="AY156" s="76">
        <v>54225.446000000004</v>
      </c>
      <c r="AZ156" s="76">
        <v>1.2</v>
      </c>
      <c r="BA156" s="76">
        <v>151.089</v>
      </c>
      <c r="BB156" s="76">
        <v>10.79</v>
      </c>
      <c r="BC156" s="76">
        <v>19.100000000000001</v>
      </c>
      <c r="BD156" s="76">
        <v>24.6</v>
      </c>
      <c r="BE156" s="76"/>
      <c r="BF156" s="76">
        <v>2.77</v>
      </c>
      <c r="BG156" s="76">
        <v>78.86</v>
      </c>
      <c r="BH156" s="76">
        <v>0.92600000000000005</v>
      </c>
      <c r="BI156" s="76">
        <v>338289856</v>
      </c>
      <c r="BJ156" s="76"/>
      <c r="BK156" s="76"/>
      <c r="BL156" s="76"/>
      <c r="BM156" s="76"/>
      <c r="BN156" s="76"/>
      <c r="BO156" s="76"/>
      <c r="BP156" s="76"/>
      <c r="BQ156" s="76"/>
    </row>
    <row r="157" spans="1:69" x14ac:dyDescent="0.25">
      <c r="A157" s="25">
        <v>44003</v>
      </c>
      <c r="B157" s="25"/>
      <c r="C157" s="76">
        <v>2279721</v>
      </c>
      <c r="D157" s="76">
        <v>25858</v>
      </c>
      <c r="E157" s="76">
        <v>27110.286</v>
      </c>
      <c r="F157" s="76">
        <v>122632</v>
      </c>
      <c r="G157" s="76">
        <v>319</v>
      </c>
      <c r="H157" s="76">
        <v>589.28599999999994</v>
      </c>
      <c r="I157" s="76">
        <v>6738.9579999999996</v>
      </c>
      <c r="J157" s="76">
        <v>76.436999999999998</v>
      </c>
      <c r="K157" s="76">
        <v>80.138999999999996</v>
      </c>
      <c r="L157" s="76">
        <v>362.50599999999997</v>
      </c>
      <c r="M157" s="76">
        <v>0.94299999999999995</v>
      </c>
      <c r="N157" s="76">
        <v>1.742</v>
      </c>
      <c r="O157" s="76">
        <v>1.24</v>
      </c>
      <c r="P157" s="76"/>
      <c r="Q157" s="76"/>
      <c r="R157" s="76"/>
      <c r="S157" s="76"/>
      <c r="T157" s="76"/>
      <c r="U157" s="76"/>
      <c r="V157" s="76"/>
      <c r="W157" s="76"/>
      <c r="X157" s="76">
        <v>30984606</v>
      </c>
      <c r="Y157" s="76">
        <v>421474</v>
      </c>
      <c r="Z157" s="76">
        <v>91.942999999999998</v>
      </c>
      <c r="AA157" s="76">
        <v>1.2509999999999999</v>
      </c>
      <c r="AB157" s="76">
        <v>614076</v>
      </c>
      <c r="AC157" s="76">
        <v>1.8220000000000001</v>
      </c>
      <c r="AD157" s="76">
        <v>7.4999999999999997E-2</v>
      </c>
      <c r="AE157" s="76">
        <v>13.3</v>
      </c>
      <c r="AF157" s="76" t="s">
        <v>1016</v>
      </c>
      <c r="AG157" s="76"/>
      <c r="AH157" s="76"/>
      <c r="AI157" s="76"/>
      <c r="AJ157" s="76"/>
      <c r="AK157" s="76"/>
      <c r="AL157" s="76"/>
      <c r="AM157" s="76"/>
      <c r="AN157" s="76"/>
      <c r="AO157" s="76"/>
      <c r="AP157" s="76"/>
      <c r="AQ157" s="76"/>
      <c r="AR157" s="76"/>
      <c r="AS157" s="76"/>
      <c r="AT157" s="76">
        <v>68.98</v>
      </c>
      <c r="AU157" s="76">
        <v>35.607999999999997</v>
      </c>
      <c r="AV157" s="76">
        <v>38.299999999999997</v>
      </c>
      <c r="AW157" s="76">
        <v>15.413</v>
      </c>
      <c r="AX157" s="76">
        <v>9.7319999999999993</v>
      </c>
      <c r="AY157" s="76">
        <v>54225.446000000004</v>
      </c>
      <c r="AZ157" s="76">
        <v>1.2</v>
      </c>
      <c r="BA157" s="76">
        <v>151.089</v>
      </c>
      <c r="BB157" s="76">
        <v>10.79</v>
      </c>
      <c r="BC157" s="76">
        <v>19.100000000000001</v>
      </c>
      <c r="BD157" s="76">
        <v>24.6</v>
      </c>
      <c r="BE157" s="76"/>
      <c r="BF157" s="76">
        <v>2.77</v>
      </c>
      <c r="BG157" s="76">
        <v>78.86</v>
      </c>
      <c r="BH157" s="76">
        <v>0.92600000000000005</v>
      </c>
      <c r="BI157" s="76">
        <v>338289856</v>
      </c>
      <c r="BJ157" s="76">
        <v>138355.6</v>
      </c>
      <c r="BK157" s="76">
        <v>9.64</v>
      </c>
      <c r="BL157" s="76">
        <v>9.3000000000000007</v>
      </c>
      <c r="BM157" s="76">
        <v>410.55363642563799</v>
      </c>
      <c r="BN157" s="76"/>
      <c r="BO157" s="76"/>
      <c r="BP157" s="76"/>
      <c r="BQ157" s="76"/>
    </row>
    <row r="158" spans="1:69" x14ac:dyDescent="0.25">
      <c r="A158" s="25">
        <v>44004</v>
      </c>
      <c r="B158" s="25"/>
      <c r="C158" s="76">
        <v>2309713</v>
      </c>
      <c r="D158" s="76">
        <v>29992</v>
      </c>
      <c r="E158" s="76">
        <v>28379.857</v>
      </c>
      <c r="F158" s="76">
        <v>123011</v>
      </c>
      <c r="G158" s="76">
        <v>379</v>
      </c>
      <c r="H158" s="76">
        <v>586.57100000000003</v>
      </c>
      <c r="I158" s="76">
        <v>6827.6149999999998</v>
      </c>
      <c r="J158" s="76">
        <v>88.658000000000001</v>
      </c>
      <c r="K158" s="76">
        <v>83.891999999999996</v>
      </c>
      <c r="L158" s="76">
        <v>363.62599999999998</v>
      </c>
      <c r="M158" s="76">
        <v>1.1200000000000001</v>
      </c>
      <c r="N158" s="76">
        <v>1.734</v>
      </c>
      <c r="O158" s="76">
        <v>1.27</v>
      </c>
      <c r="P158" s="76"/>
      <c r="Q158" s="76"/>
      <c r="R158" s="76"/>
      <c r="S158" s="76"/>
      <c r="T158" s="76"/>
      <c r="U158" s="76"/>
      <c r="V158" s="76"/>
      <c r="W158" s="76"/>
      <c r="X158" s="76">
        <v>31532732</v>
      </c>
      <c r="Y158" s="76">
        <v>548126</v>
      </c>
      <c r="Z158" s="76">
        <v>93.57</v>
      </c>
      <c r="AA158" s="76">
        <v>1.6259999999999999</v>
      </c>
      <c r="AB158" s="76">
        <v>620003</v>
      </c>
      <c r="AC158" s="76">
        <v>1.84</v>
      </c>
      <c r="AD158" s="76">
        <v>7.6999999999999999E-2</v>
      </c>
      <c r="AE158" s="76">
        <v>13</v>
      </c>
      <c r="AF158" s="76" t="s">
        <v>1016</v>
      </c>
      <c r="AG158" s="76"/>
      <c r="AH158" s="76"/>
      <c r="AI158" s="76"/>
      <c r="AJ158" s="76"/>
      <c r="AK158" s="76"/>
      <c r="AL158" s="76"/>
      <c r="AM158" s="76"/>
      <c r="AN158" s="76"/>
      <c r="AO158" s="76"/>
      <c r="AP158" s="76"/>
      <c r="AQ158" s="76"/>
      <c r="AR158" s="76"/>
      <c r="AS158" s="76"/>
      <c r="AT158" s="76">
        <v>68.98</v>
      </c>
      <c r="AU158" s="76">
        <v>35.607999999999997</v>
      </c>
      <c r="AV158" s="76">
        <v>38.299999999999997</v>
      </c>
      <c r="AW158" s="76">
        <v>15.413</v>
      </c>
      <c r="AX158" s="76">
        <v>9.7319999999999993</v>
      </c>
      <c r="AY158" s="76">
        <v>54225.446000000004</v>
      </c>
      <c r="AZ158" s="76">
        <v>1.2</v>
      </c>
      <c r="BA158" s="76">
        <v>151.089</v>
      </c>
      <c r="BB158" s="76">
        <v>10.79</v>
      </c>
      <c r="BC158" s="76">
        <v>19.100000000000001</v>
      </c>
      <c r="BD158" s="76">
        <v>24.6</v>
      </c>
      <c r="BE158" s="76"/>
      <c r="BF158" s="76">
        <v>2.77</v>
      </c>
      <c r="BG158" s="76">
        <v>78.86</v>
      </c>
      <c r="BH158" s="76">
        <v>0.92600000000000005</v>
      </c>
      <c r="BI158" s="76">
        <v>338289856</v>
      </c>
      <c r="BJ158" s="76"/>
      <c r="BK158" s="76"/>
      <c r="BL158" s="76"/>
      <c r="BM158" s="76"/>
      <c r="BN158" s="76"/>
      <c r="BO158" s="76"/>
      <c r="BP158" s="76"/>
      <c r="BQ158" s="76"/>
    </row>
    <row r="159" spans="1:69" x14ac:dyDescent="0.25">
      <c r="A159" s="25">
        <v>44005</v>
      </c>
      <c r="B159" s="25"/>
      <c r="C159" s="76">
        <v>2348599</v>
      </c>
      <c r="D159" s="76">
        <v>38886</v>
      </c>
      <c r="E159" s="76">
        <v>30415.143</v>
      </c>
      <c r="F159" s="76">
        <v>123741</v>
      </c>
      <c r="G159" s="76">
        <v>730</v>
      </c>
      <c r="H159" s="76">
        <v>580</v>
      </c>
      <c r="I159" s="76">
        <v>6942.5640000000003</v>
      </c>
      <c r="J159" s="76">
        <v>114.949</v>
      </c>
      <c r="K159" s="76">
        <v>89.909000000000006</v>
      </c>
      <c r="L159" s="76">
        <v>365.78399999999999</v>
      </c>
      <c r="M159" s="76">
        <v>2.1579999999999999</v>
      </c>
      <c r="N159" s="76">
        <v>1.7150000000000001</v>
      </c>
      <c r="O159" s="76">
        <v>1.28</v>
      </c>
      <c r="P159" s="76"/>
      <c r="Q159" s="76"/>
      <c r="R159" s="76"/>
      <c r="S159" s="76"/>
      <c r="T159" s="76"/>
      <c r="U159" s="76"/>
      <c r="V159" s="76"/>
      <c r="W159" s="76"/>
      <c r="X159" s="76">
        <v>32233546</v>
      </c>
      <c r="Y159" s="76">
        <v>700814</v>
      </c>
      <c r="Z159" s="76">
        <v>95.649000000000001</v>
      </c>
      <c r="AA159" s="76">
        <v>2.08</v>
      </c>
      <c r="AB159" s="76">
        <v>623952</v>
      </c>
      <c r="AC159" s="76">
        <v>1.8520000000000001</v>
      </c>
      <c r="AD159" s="76">
        <v>7.8E-2</v>
      </c>
      <c r="AE159" s="76">
        <v>12.8</v>
      </c>
      <c r="AF159" s="76" t="s">
        <v>1016</v>
      </c>
      <c r="AG159" s="76"/>
      <c r="AH159" s="76"/>
      <c r="AI159" s="76"/>
      <c r="AJ159" s="76"/>
      <c r="AK159" s="76"/>
      <c r="AL159" s="76"/>
      <c r="AM159" s="76"/>
      <c r="AN159" s="76"/>
      <c r="AO159" s="76"/>
      <c r="AP159" s="76"/>
      <c r="AQ159" s="76"/>
      <c r="AR159" s="76"/>
      <c r="AS159" s="76"/>
      <c r="AT159" s="76">
        <v>68.98</v>
      </c>
      <c r="AU159" s="76">
        <v>35.607999999999997</v>
      </c>
      <c r="AV159" s="76">
        <v>38.299999999999997</v>
      </c>
      <c r="AW159" s="76">
        <v>15.413</v>
      </c>
      <c r="AX159" s="76">
        <v>9.7319999999999993</v>
      </c>
      <c r="AY159" s="76">
        <v>54225.446000000004</v>
      </c>
      <c r="AZ159" s="76">
        <v>1.2</v>
      </c>
      <c r="BA159" s="76">
        <v>151.089</v>
      </c>
      <c r="BB159" s="76">
        <v>10.79</v>
      </c>
      <c r="BC159" s="76">
        <v>19.100000000000001</v>
      </c>
      <c r="BD159" s="76">
        <v>24.6</v>
      </c>
      <c r="BE159" s="76"/>
      <c r="BF159" s="76">
        <v>2.77</v>
      </c>
      <c r="BG159" s="76">
        <v>78.86</v>
      </c>
      <c r="BH159" s="76">
        <v>0.92600000000000005</v>
      </c>
      <c r="BI159" s="76">
        <v>338289856</v>
      </c>
      <c r="BJ159" s="76"/>
      <c r="BK159" s="76"/>
      <c r="BL159" s="76"/>
      <c r="BM159" s="76"/>
      <c r="BN159" s="76"/>
      <c r="BO159" s="76"/>
      <c r="BP159" s="76"/>
      <c r="BQ159" s="76"/>
    </row>
    <row r="160" spans="1:69" x14ac:dyDescent="0.25">
      <c r="A160" s="25">
        <v>44006</v>
      </c>
      <c r="B160" s="25"/>
      <c r="C160" s="76">
        <v>2384908</v>
      </c>
      <c r="D160" s="76">
        <v>36309</v>
      </c>
      <c r="E160" s="76">
        <v>31733.286</v>
      </c>
      <c r="F160" s="76">
        <v>124496</v>
      </c>
      <c r="G160" s="76">
        <v>755</v>
      </c>
      <c r="H160" s="76">
        <v>582</v>
      </c>
      <c r="I160" s="76">
        <v>7049.8950000000004</v>
      </c>
      <c r="J160" s="76">
        <v>107.331</v>
      </c>
      <c r="K160" s="76">
        <v>93.805000000000007</v>
      </c>
      <c r="L160" s="76">
        <v>368.01600000000002</v>
      </c>
      <c r="M160" s="76">
        <v>2.2320000000000002</v>
      </c>
      <c r="N160" s="76">
        <v>1.72</v>
      </c>
      <c r="O160" s="76">
        <v>1.29</v>
      </c>
      <c r="P160" s="76"/>
      <c r="Q160" s="76"/>
      <c r="R160" s="76"/>
      <c r="S160" s="76"/>
      <c r="T160" s="76"/>
      <c r="U160" s="76"/>
      <c r="V160" s="76"/>
      <c r="W160" s="76"/>
      <c r="X160" s="76">
        <v>33000820</v>
      </c>
      <c r="Y160" s="76">
        <v>767274</v>
      </c>
      <c r="Z160" s="76">
        <v>97.926000000000002</v>
      </c>
      <c r="AA160" s="76">
        <v>2.2770000000000001</v>
      </c>
      <c r="AB160" s="76">
        <v>632679</v>
      </c>
      <c r="AC160" s="76">
        <v>1.877</v>
      </c>
      <c r="AD160" s="76">
        <v>7.9000000000000001E-2</v>
      </c>
      <c r="AE160" s="76">
        <v>12.7</v>
      </c>
      <c r="AF160" s="76" t="s">
        <v>1016</v>
      </c>
      <c r="AG160" s="76"/>
      <c r="AH160" s="76"/>
      <c r="AI160" s="76"/>
      <c r="AJ160" s="76"/>
      <c r="AK160" s="76"/>
      <c r="AL160" s="76"/>
      <c r="AM160" s="76"/>
      <c r="AN160" s="76"/>
      <c r="AO160" s="76"/>
      <c r="AP160" s="76"/>
      <c r="AQ160" s="76"/>
      <c r="AR160" s="76"/>
      <c r="AS160" s="76"/>
      <c r="AT160" s="76">
        <v>68.98</v>
      </c>
      <c r="AU160" s="76">
        <v>35.607999999999997</v>
      </c>
      <c r="AV160" s="76">
        <v>38.299999999999997</v>
      </c>
      <c r="AW160" s="76">
        <v>15.413</v>
      </c>
      <c r="AX160" s="76">
        <v>9.7319999999999993</v>
      </c>
      <c r="AY160" s="76">
        <v>54225.446000000004</v>
      </c>
      <c r="AZ160" s="76">
        <v>1.2</v>
      </c>
      <c r="BA160" s="76">
        <v>151.089</v>
      </c>
      <c r="BB160" s="76">
        <v>10.79</v>
      </c>
      <c r="BC160" s="76">
        <v>19.100000000000001</v>
      </c>
      <c r="BD160" s="76">
        <v>24.6</v>
      </c>
      <c r="BE160" s="76"/>
      <c r="BF160" s="76">
        <v>2.77</v>
      </c>
      <c r="BG160" s="76">
        <v>78.86</v>
      </c>
      <c r="BH160" s="76">
        <v>0.92600000000000005</v>
      </c>
      <c r="BI160" s="76">
        <v>338289856</v>
      </c>
      <c r="BJ160" s="76"/>
      <c r="BK160" s="76"/>
      <c r="BL160" s="76"/>
      <c r="BM160" s="76"/>
      <c r="BN160" s="76"/>
      <c r="BO160" s="76"/>
      <c r="BP160" s="76"/>
      <c r="BQ160" s="76"/>
    </row>
    <row r="161" spans="1:69" x14ac:dyDescent="0.25">
      <c r="A161" s="25">
        <v>44007</v>
      </c>
      <c r="B161" s="25"/>
      <c r="C161" s="76">
        <v>2424260</v>
      </c>
      <c r="D161" s="76">
        <v>39352</v>
      </c>
      <c r="E161" s="76">
        <v>33320.714</v>
      </c>
      <c r="F161" s="76">
        <v>125047</v>
      </c>
      <c r="G161" s="76">
        <v>551</v>
      </c>
      <c r="H161" s="76">
        <v>561.14300000000003</v>
      </c>
      <c r="I161" s="76">
        <v>7166.2209999999995</v>
      </c>
      <c r="J161" s="76">
        <v>116.32599999999999</v>
      </c>
      <c r="K161" s="76">
        <v>98.498000000000005</v>
      </c>
      <c r="L161" s="76">
        <v>369.64499999999998</v>
      </c>
      <c r="M161" s="76">
        <v>1.629</v>
      </c>
      <c r="N161" s="76">
        <v>1.659</v>
      </c>
      <c r="O161" s="76">
        <v>1.3</v>
      </c>
      <c r="P161" s="76"/>
      <c r="Q161" s="76"/>
      <c r="R161" s="76"/>
      <c r="S161" s="76"/>
      <c r="T161" s="76"/>
      <c r="U161" s="76"/>
      <c r="V161" s="76"/>
      <c r="W161" s="76"/>
      <c r="X161" s="76">
        <v>33772562</v>
      </c>
      <c r="Y161" s="76">
        <v>771742</v>
      </c>
      <c r="Z161" s="76">
        <v>100.21599999999999</v>
      </c>
      <c r="AA161" s="76">
        <v>2.29</v>
      </c>
      <c r="AB161" s="76">
        <v>642613</v>
      </c>
      <c r="AC161" s="76">
        <v>1.907</v>
      </c>
      <c r="AD161" s="76">
        <v>0.08</v>
      </c>
      <c r="AE161" s="76">
        <v>12.5</v>
      </c>
      <c r="AF161" s="76" t="s">
        <v>1016</v>
      </c>
      <c r="AG161" s="76"/>
      <c r="AH161" s="76"/>
      <c r="AI161" s="76"/>
      <c r="AJ161" s="76"/>
      <c r="AK161" s="76"/>
      <c r="AL161" s="76"/>
      <c r="AM161" s="76"/>
      <c r="AN161" s="76"/>
      <c r="AO161" s="76"/>
      <c r="AP161" s="76"/>
      <c r="AQ161" s="76"/>
      <c r="AR161" s="76"/>
      <c r="AS161" s="76"/>
      <c r="AT161" s="76">
        <v>68.98</v>
      </c>
      <c r="AU161" s="76">
        <v>35.607999999999997</v>
      </c>
      <c r="AV161" s="76">
        <v>38.299999999999997</v>
      </c>
      <c r="AW161" s="76">
        <v>15.413</v>
      </c>
      <c r="AX161" s="76">
        <v>9.7319999999999993</v>
      </c>
      <c r="AY161" s="76">
        <v>54225.446000000004</v>
      </c>
      <c r="AZ161" s="76">
        <v>1.2</v>
      </c>
      <c r="BA161" s="76">
        <v>151.089</v>
      </c>
      <c r="BB161" s="76">
        <v>10.79</v>
      </c>
      <c r="BC161" s="76">
        <v>19.100000000000001</v>
      </c>
      <c r="BD161" s="76">
        <v>24.6</v>
      </c>
      <c r="BE161" s="76"/>
      <c r="BF161" s="76">
        <v>2.77</v>
      </c>
      <c r="BG161" s="76">
        <v>78.86</v>
      </c>
      <c r="BH161" s="76">
        <v>0.92600000000000005</v>
      </c>
      <c r="BI161" s="76">
        <v>338289856</v>
      </c>
      <c r="BJ161" s="76"/>
      <c r="BK161" s="76"/>
      <c r="BL161" s="76"/>
      <c r="BM161" s="76"/>
      <c r="BN161" s="76"/>
      <c r="BO161" s="76"/>
      <c r="BP161" s="76"/>
      <c r="BQ161" s="76"/>
    </row>
    <row r="162" spans="1:69" x14ac:dyDescent="0.25">
      <c r="A162" s="25">
        <v>44008</v>
      </c>
      <c r="B162" s="25"/>
      <c r="C162" s="76">
        <v>2473331</v>
      </c>
      <c r="D162" s="76">
        <v>49071</v>
      </c>
      <c r="E162" s="76">
        <v>35904.286</v>
      </c>
      <c r="F162" s="76">
        <v>125676</v>
      </c>
      <c r="G162" s="76">
        <v>629</v>
      </c>
      <c r="H162" s="76">
        <v>560.85699999999997</v>
      </c>
      <c r="I162" s="76">
        <v>7311.277</v>
      </c>
      <c r="J162" s="76">
        <v>145.05600000000001</v>
      </c>
      <c r="K162" s="76">
        <v>106.13500000000001</v>
      </c>
      <c r="L162" s="76">
        <v>371.50400000000002</v>
      </c>
      <c r="M162" s="76">
        <v>1.859</v>
      </c>
      <c r="N162" s="76">
        <v>1.6579999999999999</v>
      </c>
      <c r="O162" s="76">
        <v>1.3</v>
      </c>
      <c r="P162" s="76"/>
      <c r="Q162" s="76"/>
      <c r="R162" s="76"/>
      <c r="S162" s="76"/>
      <c r="T162" s="76"/>
      <c r="U162" s="76"/>
      <c r="V162" s="76"/>
      <c r="W162" s="76"/>
      <c r="X162" s="76">
        <v>34582858</v>
      </c>
      <c r="Y162" s="76">
        <v>810296</v>
      </c>
      <c r="Z162" s="76">
        <v>102.62</v>
      </c>
      <c r="AA162" s="76">
        <v>2.4039999999999999</v>
      </c>
      <c r="AB162" s="76">
        <v>657723</v>
      </c>
      <c r="AC162" s="76">
        <v>1.952</v>
      </c>
      <c r="AD162" s="76">
        <v>8.3000000000000004E-2</v>
      </c>
      <c r="AE162" s="76">
        <v>12</v>
      </c>
      <c r="AF162" s="76" t="s">
        <v>1016</v>
      </c>
      <c r="AG162" s="76"/>
      <c r="AH162" s="76"/>
      <c r="AI162" s="76"/>
      <c r="AJ162" s="76"/>
      <c r="AK162" s="76"/>
      <c r="AL162" s="76"/>
      <c r="AM162" s="76"/>
      <c r="AN162" s="76"/>
      <c r="AO162" s="76"/>
      <c r="AP162" s="76"/>
      <c r="AQ162" s="76"/>
      <c r="AR162" s="76"/>
      <c r="AS162" s="76"/>
      <c r="AT162" s="76">
        <v>68.98</v>
      </c>
      <c r="AU162" s="76">
        <v>35.607999999999997</v>
      </c>
      <c r="AV162" s="76">
        <v>38.299999999999997</v>
      </c>
      <c r="AW162" s="76">
        <v>15.413</v>
      </c>
      <c r="AX162" s="76">
        <v>9.7319999999999993</v>
      </c>
      <c r="AY162" s="76">
        <v>54225.446000000004</v>
      </c>
      <c r="AZ162" s="76">
        <v>1.2</v>
      </c>
      <c r="BA162" s="76">
        <v>151.089</v>
      </c>
      <c r="BB162" s="76">
        <v>10.79</v>
      </c>
      <c r="BC162" s="76">
        <v>19.100000000000001</v>
      </c>
      <c r="BD162" s="76">
        <v>24.6</v>
      </c>
      <c r="BE162" s="76"/>
      <c r="BF162" s="76">
        <v>2.77</v>
      </c>
      <c r="BG162" s="76">
        <v>78.86</v>
      </c>
      <c r="BH162" s="76">
        <v>0.92600000000000005</v>
      </c>
      <c r="BI162" s="76">
        <v>338289856</v>
      </c>
      <c r="BJ162" s="76"/>
      <c r="BK162" s="76"/>
      <c r="BL162" s="76"/>
      <c r="BM162" s="76"/>
      <c r="BN162" s="76"/>
      <c r="BO162" s="76"/>
      <c r="BP162" s="76"/>
      <c r="BQ162" s="76"/>
    </row>
    <row r="163" spans="1:69" x14ac:dyDescent="0.25">
      <c r="A163" s="25">
        <v>44009</v>
      </c>
      <c r="B163" s="25"/>
      <c r="C163" s="76">
        <v>2514149</v>
      </c>
      <c r="D163" s="76">
        <v>40818</v>
      </c>
      <c r="E163" s="76">
        <v>37183.714</v>
      </c>
      <c r="F163" s="76">
        <v>126175</v>
      </c>
      <c r="G163" s="76">
        <v>499</v>
      </c>
      <c r="H163" s="76">
        <v>551.71400000000006</v>
      </c>
      <c r="I163" s="76">
        <v>7431.9369999999999</v>
      </c>
      <c r="J163" s="76">
        <v>120.66</v>
      </c>
      <c r="K163" s="76">
        <v>109.917</v>
      </c>
      <c r="L163" s="76">
        <v>372.97899999999998</v>
      </c>
      <c r="M163" s="76">
        <v>1.4750000000000001</v>
      </c>
      <c r="N163" s="76">
        <v>1.631</v>
      </c>
      <c r="O163" s="76">
        <v>1.3</v>
      </c>
      <c r="P163" s="76"/>
      <c r="Q163" s="76"/>
      <c r="R163" s="76"/>
      <c r="S163" s="76"/>
      <c r="T163" s="76"/>
      <c r="U163" s="76"/>
      <c r="V163" s="76"/>
      <c r="W163" s="76"/>
      <c r="X163" s="76">
        <v>35276698</v>
      </c>
      <c r="Y163" s="76">
        <v>693840</v>
      </c>
      <c r="Z163" s="76">
        <v>104.679</v>
      </c>
      <c r="AA163" s="76">
        <v>2.0590000000000002</v>
      </c>
      <c r="AB163" s="76">
        <v>673367</v>
      </c>
      <c r="AC163" s="76">
        <v>1.998</v>
      </c>
      <c r="AD163" s="76">
        <v>8.5000000000000006E-2</v>
      </c>
      <c r="AE163" s="76">
        <v>11.8</v>
      </c>
      <c r="AF163" s="76" t="s">
        <v>1016</v>
      </c>
      <c r="AG163" s="76"/>
      <c r="AH163" s="76"/>
      <c r="AI163" s="76"/>
      <c r="AJ163" s="76"/>
      <c r="AK163" s="76"/>
      <c r="AL163" s="76"/>
      <c r="AM163" s="76"/>
      <c r="AN163" s="76"/>
      <c r="AO163" s="76"/>
      <c r="AP163" s="76"/>
      <c r="AQ163" s="76"/>
      <c r="AR163" s="76"/>
      <c r="AS163" s="76"/>
      <c r="AT163" s="76">
        <v>68.98</v>
      </c>
      <c r="AU163" s="76">
        <v>35.607999999999997</v>
      </c>
      <c r="AV163" s="76">
        <v>38.299999999999997</v>
      </c>
      <c r="AW163" s="76">
        <v>15.413</v>
      </c>
      <c r="AX163" s="76">
        <v>9.7319999999999993</v>
      </c>
      <c r="AY163" s="76">
        <v>54225.446000000004</v>
      </c>
      <c r="AZ163" s="76">
        <v>1.2</v>
      </c>
      <c r="BA163" s="76">
        <v>151.089</v>
      </c>
      <c r="BB163" s="76">
        <v>10.79</v>
      </c>
      <c r="BC163" s="76">
        <v>19.100000000000001</v>
      </c>
      <c r="BD163" s="76">
        <v>24.6</v>
      </c>
      <c r="BE163" s="76"/>
      <c r="BF163" s="76">
        <v>2.77</v>
      </c>
      <c r="BG163" s="76">
        <v>78.86</v>
      </c>
      <c r="BH163" s="76">
        <v>0.92600000000000005</v>
      </c>
      <c r="BI163" s="76">
        <v>338289856</v>
      </c>
      <c r="BJ163" s="76"/>
      <c r="BK163" s="76"/>
      <c r="BL163" s="76"/>
      <c r="BM163" s="76"/>
      <c r="BN163" s="76"/>
      <c r="BO163" s="76"/>
      <c r="BP163" s="76"/>
      <c r="BQ163" s="76"/>
    </row>
    <row r="164" spans="1:69" x14ac:dyDescent="0.25">
      <c r="A164" s="25">
        <v>44010</v>
      </c>
      <c r="B164" s="25"/>
      <c r="C164" s="76">
        <v>2557062</v>
      </c>
      <c r="D164" s="76">
        <v>42913</v>
      </c>
      <c r="E164" s="76">
        <v>39620.142999999996</v>
      </c>
      <c r="F164" s="76">
        <v>126498</v>
      </c>
      <c r="G164" s="76">
        <v>323</v>
      </c>
      <c r="H164" s="76">
        <v>552.28599999999994</v>
      </c>
      <c r="I164" s="76">
        <v>7558.79</v>
      </c>
      <c r="J164" s="76">
        <v>126.85299999999999</v>
      </c>
      <c r="K164" s="76">
        <v>117.119</v>
      </c>
      <c r="L164" s="76">
        <v>373.93400000000003</v>
      </c>
      <c r="M164" s="76">
        <v>0.95499999999999996</v>
      </c>
      <c r="N164" s="76">
        <v>1.633</v>
      </c>
      <c r="O164" s="76">
        <v>1.3</v>
      </c>
      <c r="P164" s="76"/>
      <c r="Q164" s="76"/>
      <c r="R164" s="76"/>
      <c r="S164" s="76"/>
      <c r="T164" s="76"/>
      <c r="U164" s="76"/>
      <c r="V164" s="76"/>
      <c r="W164" s="76"/>
      <c r="X164" s="76">
        <v>35843099</v>
      </c>
      <c r="Y164" s="76">
        <v>566401</v>
      </c>
      <c r="Z164" s="76">
        <v>106.36</v>
      </c>
      <c r="AA164" s="76">
        <v>1.681</v>
      </c>
      <c r="AB164" s="76">
        <v>694070</v>
      </c>
      <c r="AC164" s="76">
        <v>2.06</v>
      </c>
      <c r="AD164" s="76">
        <v>8.5999999999999993E-2</v>
      </c>
      <c r="AE164" s="76">
        <v>11.6</v>
      </c>
      <c r="AF164" s="76" t="s">
        <v>1016</v>
      </c>
      <c r="AG164" s="76"/>
      <c r="AH164" s="76"/>
      <c r="AI164" s="76"/>
      <c r="AJ164" s="76"/>
      <c r="AK164" s="76"/>
      <c r="AL164" s="76"/>
      <c r="AM164" s="76"/>
      <c r="AN164" s="76"/>
      <c r="AO164" s="76"/>
      <c r="AP164" s="76"/>
      <c r="AQ164" s="76"/>
      <c r="AR164" s="76"/>
      <c r="AS164" s="76"/>
      <c r="AT164" s="76">
        <v>68.98</v>
      </c>
      <c r="AU164" s="76">
        <v>35.607999999999997</v>
      </c>
      <c r="AV164" s="76">
        <v>38.299999999999997</v>
      </c>
      <c r="AW164" s="76">
        <v>15.413</v>
      </c>
      <c r="AX164" s="76">
        <v>9.7319999999999993</v>
      </c>
      <c r="AY164" s="76">
        <v>54225.446000000004</v>
      </c>
      <c r="AZ164" s="76">
        <v>1.2</v>
      </c>
      <c r="BA164" s="76">
        <v>151.089</v>
      </c>
      <c r="BB164" s="76">
        <v>10.79</v>
      </c>
      <c r="BC164" s="76">
        <v>19.100000000000001</v>
      </c>
      <c r="BD164" s="76">
        <v>24.6</v>
      </c>
      <c r="BE164" s="76"/>
      <c r="BF164" s="76">
        <v>2.77</v>
      </c>
      <c r="BG164" s="76">
        <v>78.86</v>
      </c>
      <c r="BH164" s="76">
        <v>0.92600000000000005</v>
      </c>
      <c r="BI164" s="76">
        <v>338289856</v>
      </c>
      <c r="BJ164" s="76">
        <v>143917.79999999999</v>
      </c>
      <c r="BK164" s="76">
        <v>9.67</v>
      </c>
      <c r="BL164" s="76">
        <v>10.51</v>
      </c>
      <c r="BM164" s="76">
        <v>427.05879730475499</v>
      </c>
      <c r="BN164" s="76"/>
      <c r="BO164" s="76"/>
      <c r="BP164" s="76"/>
      <c r="BQ164" s="76"/>
    </row>
    <row r="165" spans="1:69" x14ac:dyDescent="0.25">
      <c r="A165" s="25">
        <v>44011</v>
      </c>
      <c r="B165" s="25"/>
      <c r="C165" s="76">
        <v>2598611</v>
      </c>
      <c r="D165" s="76">
        <v>41549</v>
      </c>
      <c r="E165" s="76">
        <v>41271.142999999996</v>
      </c>
      <c r="F165" s="76">
        <v>126869</v>
      </c>
      <c r="G165" s="76">
        <v>371</v>
      </c>
      <c r="H165" s="76">
        <v>551.14300000000003</v>
      </c>
      <c r="I165" s="76">
        <v>7681.6109999999999</v>
      </c>
      <c r="J165" s="76">
        <v>122.821</v>
      </c>
      <c r="K165" s="76">
        <v>121.999</v>
      </c>
      <c r="L165" s="76">
        <v>375.03</v>
      </c>
      <c r="M165" s="76">
        <v>1.097</v>
      </c>
      <c r="N165" s="76">
        <v>1.629</v>
      </c>
      <c r="O165" s="76">
        <v>1.29</v>
      </c>
      <c r="P165" s="76"/>
      <c r="Q165" s="76"/>
      <c r="R165" s="76"/>
      <c r="S165" s="76"/>
      <c r="T165" s="76"/>
      <c r="U165" s="76"/>
      <c r="V165" s="76"/>
      <c r="W165" s="76"/>
      <c r="X165" s="76">
        <v>36508253</v>
      </c>
      <c r="Y165" s="76">
        <v>665154</v>
      </c>
      <c r="Z165" s="76">
        <v>108.334</v>
      </c>
      <c r="AA165" s="76">
        <v>1.974</v>
      </c>
      <c r="AB165" s="76">
        <v>710789</v>
      </c>
      <c r="AC165" s="76">
        <v>2.109</v>
      </c>
      <c r="AD165" s="76">
        <v>8.7999999999999995E-2</v>
      </c>
      <c r="AE165" s="76">
        <v>11.4</v>
      </c>
      <c r="AF165" s="76" t="s">
        <v>1016</v>
      </c>
      <c r="AG165" s="76"/>
      <c r="AH165" s="76"/>
      <c r="AI165" s="76"/>
      <c r="AJ165" s="76"/>
      <c r="AK165" s="76"/>
      <c r="AL165" s="76"/>
      <c r="AM165" s="76"/>
      <c r="AN165" s="76"/>
      <c r="AO165" s="76"/>
      <c r="AP165" s="76"/>
      <c r="AQ165" s="76"/>
      <c r="AR165" s="76"/>
      <c r="AS165" s="76"/>
      <c r="AT165" s="76">
        <v>68.98</v>
      </c>
      <c r="AU165" s="76">
        <v>35.607999999999997</v>
      </c>
      <c r="AV165" s="76">
        <v>38.299999999999997</v>
      </c>
      <c r="AW165" s="76">
        <v>15.413</v>
      </c>
      <c r="AX165" s="76">
        <v>9.7319999999999993</v>
      </c>
      <c r="AY165" s="76">
        <v>54225.446000000004</v>
      </c>
      <c r="AZ165" s="76">
        <v>1.2</v>
      </c>
      <c r="BA165" s="76">
        <v>151.089</v>
      </c>
      <c r="BB165" s="76">
        <v>10.79</v>
      </c>
      <c r="BC165" s="76">
        <v>19.100000000000001</v>
      </c>
      <c r="BD165" s="76">
        <v>24.6</v>
      </c>
      <c r="BE165" s="76"/>
      <c r="BF165" s="76">
        <v>2.77</v>
      </c>
      <c r="BG165" s="76">
        <v>78.86</v>
      </c>
      <c r="BH165" s="76">
        <v>0.92600000000000005</v>
      </c>
      <c r="BI165" s="76">
        <v>338289856</v>
      </c>
      <c r="BJ165" s="76"/>
      <c r="BK165" s="76"/>
      <c r="BL165" s="76"/>
      <c r="BM165" s="76"/>
      <c r="BN165" s="76"/>
      <c r="BO165" s="76"/>
      <c r="BP165" s="76"/>
      <c r="BQ165" s="76"/>
    </row>
    <row r="166" spans="1:69" x14ac:dyDescent="0.25">
      <c r="A166" s="25">
        <v>44012</v>
      </c>
      <c r="B166" s="25"/>
      <c r="C166" s="76">
        <v>2648650</v>
      </c>
      <c r="D166" s="76">
        <v>50039</v>
      </c>
      <c r="E166" s="76">
        <v>42864.428999999996</v>
      </c>
      <c r="F166" s="76">
        <v>127418</v>
      </c>
      <c r="G166" s="76">
        <v>549</v>
      </c>
      <c r="H166" s="76">
        <v>525.28599999999994</v>
      </c>
      <c r="I166" s="76">
        <v>7829.5280000000002</v>
      </c>
      <c r="J166" s="76">
        <v>147.91800000000001</v>
      </c>
      <c r="K166" s="76">
        <v>126.709</v>
      </c>
      <c r="L166" s="76">
        <v>376.65300000000002</v>
      </c>
      <c r="M166" s="76">
        <v>1.623</v>
      </c>
      <c r="N166" s="76">
        <v>1.5529999999999999</v>
      </c>
      <c r="O166" s="76">
        <v>1.27</v>
      </c>
      <c r="P166" s="76"/>
      <c r="Q166" s="76"/>
      <c r="R166" s="76"/>
      <c r="S166" s="76"/>
      <c r="T166" s="76"/>
      <c r="U166" s="76"/>
      <c r="V166" s="76"/>
      <c r="W166" s="76"/>
      <c r="X166" s="76">
        <v>37364667</v>
      </c>
      <c r="Y166" s="76">
        <v>856414</v>
      </c>
      <c r="Z166" s="76">
        <v>110.875</v>
      </c>
      <c r="AA166" s="76">
        <v>2.5409999999999999</v>
      </c>
      <c r="AB166" s="76">
        <v>733017</v>
      </c>
      <c r="AC166" s="76">
        <v>2.1749999999999998</v>
      </c>
      <c r="AD166" s="76">
        <v>9.0999999999999998E-2</v>
      </c>
      <c r="AE166" s="76">
        <v>11</v>
      </c>
      <c r="AF166" s="76" t="s">
        <v>1016</v>
      </c>
      <c r="AG166" s="76"/>
      <c r="AH166" s="76"/>
      <c r="AI166" s="76"/>
      <c r="AJ166" s="76"/>
      <c r="AK166" s="76"/>
      <c r="AL166" s="76"/>
      <c r="AM166" s="76"/>
      <c r="AN166" s="76"/>
      <c r="AO166" s="76"/>
      <c r="AP166" s="76"/>
      <c r="AQ166" s="76"/>
      <c r="AR166" s="76"/>
      <c r="AS166" s="76"/>
      <c r="AT166" s="76">
        <v>68.98</v>
      </c>
      <c r="AU166" s="76">
        <v>35.607999999999997</v>
      </c>
      <c r="AV166" s="76">
        <v>38.299999999999997</v>
      </c>
      <c r="AW166" s="76">
        <v>15.413</v>
      </c>
      <c r="AX166" s="76">
        <v>9.7319999999999993</v>
      </c>
      <c r="AY166" s="76">
        <v>54225.446000000004</v>
      </c>
      <c r="AZ166" s="76">
        <v>1.2</v>
      </c>
      <c r="BA166" s="76">
        <v>151.089</v>
      </c>
      <c r="BB166" s="76">
        <v>10.79</v>
      </c>
      <c r="BC166" s="76">
        <v>19.100000000000001</v>
      </c>
      <c r="BD166" s="76">
        <v>24.6</v>
      </c>
      <c r="BE166" s="76"/>
      <c r="BF166" s="76">
        <v>2.77</v>
      </c>
      <c r="BG166" s="76">
        <v>78.86</v>
      </c>
      <c r="BH166" s="76">
        <v>0.92600000000000005</v>
      </c>
      <c r="BI166" s="76">
        <v>338289856</v>
      </c>
      <c r="BJ166" s="76"/>
      <c r="BK166" s="76"/>
      <c r="BL166" s="76"/>
      <c r="BM166" s="76"/>
      <c r="BN166" s="76"/>
      <c r="BO166" s="76"/>
      <c r="BP166" s="76"/>
      <c r="BQ166" s="76"/>
    </row>
    <row r="167" spans="1:69" x14ac:dyDescent="0.25">
      <c r="A167" s="25">
        <v>44013</v>
      </c>
      <c r="B167" s="25"/>
      <c r="C167" s="76">
        <v>2697982</v>
      </c>
      <c r="D167" s="76">
        <v>49332</v>
      </c>
      <c r="E167" s="76">
        <v>44724.857000000004</v>
      </c>
      <c r="F167" s="76">
        <v>128120</v>
      </c>
      <c r="G167" s="76">
        <v>702</v>
      </c>
      <c r="H167" s="76">
        <v>517.71400000000006</v>
      </c>
      <c r="I167" s="76">
        <v>7975.3559999999998</v>
      </c>
      <c r="J167" s="76">
        <v>145.828</v>
      </c>
      <c r="K167" s="76">
        <v>132.209</v>
      </c>
      <c r="L167" s="76">
        <v>378.72800000000001</v>
      </c>
      <c r="M167" s="76">
        <v>2.0750000000000002</v>
      </c>
      <c r="N167" s="76">
        <v>1.53</v>
      </c>
      <c r="O167" s="76">
        <v>1.26</v>
      </c>
      <c r="P167" s="76"/>
      <c r="Q167" s="76"/>
      <c r="R167" s="76"/>
      <c r="S167" s="76"/>
      <c r="T167" s="76"/>
      <c r="U167" s="76"/>
      <c r="V167" s="76"/>
      <c r="W167" s="76"/>
      <c r="X167" s="76">
        <v>38249704</v>
      </c>
      <c r="Y167" s="76">
        <v>885037</v>
      </c>
      <c r="Z167" s="76">
        <v>113.501</v>
      </c>
      <c r="AA167" s="76">
        <v>2.6259999999999999</v>
      </c>
      <c r="AB167" s="76">
        <v>749841</v>
      </c>
      <c r="AC167" s="76">
        <v>2.2250000000000001</v>
      </c>
      <c r="AD167" s="76">
        <v>9.4E-2</v>
      </c>
      <c r="AE167" s="76">
        <v>10.6</v>
      </c>
      <c r="AF167" s="76" t="s">
        <v>1016</v>
      </c>
      <c r="AG167" s="76"/>
      <c r="AH167" s="76"/>
      <c r="AI167" s="76"/>
      <c r="AJ167" s="76"/>
      <c r="AK167" s="76"/>
      <c r="AL167" s="76"/>
      <c r="AM167" s="76"/>
      <c r="AN167" s="76"/>
      <c r="AO167" s="76"/>
      <c r="AP167" s="76"/>
      <c r="AQ167" s="76"/>
      <c r="AR167" s="76"/>
      <c r="AS167" s="76"/>
      <c r="AT167" s="76">
        <v>68.98</v>
      </c>
      <c r="AU167" s="76">
        <v>35.607999999999997</v>
      </c>
      <c r="AV167" s="76">
        <v>38.299999999999997</v>
      </c>
      <c r="AW167" s="76">
        <v>15.413</v>
      </c>
      <c r="AX167" s="76">
        <v>9.7319999999999993</v>
      </c>
      <c r="AY167" s="76">
        <v>54225.446000000004</v>
      </c>
      <c r="AZ167" s="76">
        <v>1.2</v>
      </c>
      <c r="BA167" s="76">
        <v>151.089</v>
      </c>
      <c r="BB167" s="76">
        <v>10.79</v>
      </c>
      <c r="BC167" s="76">
        <v>19.100000000000001</v>
      </c>
      <c r="BD167" s="76">
        <v>24.6</v>
      </c>
      <c r="BE167" s="76"/>
      <c r="BF167" s="76">
        <v>2.77</v>
      </c>
      <c r="BG167" s="76">
        <v>78.86</v>
      </c>
      <c r="BH167" s="76">
        <v>0.92600000000000005</v>
      </c>
      <c r="BI167" s="76">
        <v>338289856</v>
      </c>
      <c r="BJ167" s="76"/>
      <c r="BK167" s="76"/>
      <c r="BL167" s="76"/>
      <c r="BM167" s="76"/>
      <c r="BN167" s="76"/>
      <c r="BO167" s="76"/>
      <c r="BP167" s="76"/>
      <c r="BQ167" s="76"/>
    </row>
    <row r="168" spans="1:69" x14ac:dyDescent="0.25">
      <c r="A168" s="25">
        <v>44014</v>
      </c>
      <c r="B168" s="25"/>
      <c r="C168" s="76">
        <v>2753057</v>
      </c>
      <c r="D168" s="76">
        <v>55075</v>
      </c>
      <c r="E168" s="76">
        <v>46971</v>
      </c>
      <c r="F168" s="76">
        <v>128862</v>
      </c>
      <c r="G168" s="76">
        <v>742</v>
      </c>
      <c r="H168" s="76">
        <v>545</v>
      </c>
      <c r="I168" s="76">
        <v>8138.16</v>
      </c>
      <c r="J168" s="76">
        <v>162.804</v>
      </c>
      <c r="K168" s="76">
        <v>138.84800000000001</v>
      </c>
      <c r="L168" s="76">
        <v>380.92200000000003</v>
      </c>
      <c r="M168" s="76">
        <v>2.1930000000000001</v>
      </c>
      <c r="N168" s="76">
        <v>1.611</v>
      </c>
      <c r="O168" s="76">
        <v>1.24</v>
      </c>
      <c r="P168" s="76"/>
      <c r="Q168" s="76"/>
      <c r="R168" s="76"/>
      <c r="S168" s="76"/>
      <c r="T168" s="76"/>
      <c r="U168" s="76"/>
      <c r="V168" s="76"/>
      <c r="W168" s="76"/>
      <c r="X168" s="76">
        <v>39108708</v>
      </c>
      <c r="Y168" s="76">
        <v>859004</v>
      </c>
      <c r="Z168" s="76">
        <v>116.05</v>
      </c>
      <c r="AA168" s="76">
        <v>2.5489999999999999</v>
      </c>
      <c r="AB168" s="76">
        <v>762307</v>
      </c>
      <c r="AC168" s="76">
        <v>2.262</v>
      </c>
      <c r="AD168" s="76">
        <v>9.7000000000000003E-2</v>
      </c>
      <c r="AE168" s="76">
        <v>10.3</v>
      </c>
      <c r="AF168" s="76" t="s">
        <v>1016</v>
      </c>
      <c r="AG168" s="76"/>
      <c r="AH168" s="76"/>
      <c r="AI168" s="76"/>
      <c r="AJ168" s="76"/>
      <c r="AK168" s="76"/>
      <c r="AL168" s="76"/>
      <c r="AM168" s="76"/>
      <c r="AN168" s="76"/>
      <c r="AO168" s="76"/>
      <c r="AP168" s="76"/>
      <c r="AQ168" s="76"/>
      <c r="AR168" s="76"/>
      <c r="AS168" s="76"/>
      <c r="AT168" s="76">
        <v>68.98</v>
      </c>
      <c r="AU168" s="76">
        <v>35.607999999999997</v>
      </c>
      <c r="AV168" s="76">
        <v>38.299999999999997</v>
      </c>
      <c r="AW168" s="76">
        <v>15.413</v>
      </c>
      <c r="AX168" s="76">
        <v>9.7319999999999993</v>
      </c>
      <c r="AY168" s="76">
        <v>54225.446000000004</v>
      </c>
      <c r="AZ168" s="76">
        <v>1.2</v>
      </c>
      <c r="BA168" s="76">
        <v>151.089</v>
      </c>
      <c r="BB168" s="76">
        <v>10.79</v>
      </c>
      <c r="BC168" s="76">
        <v>19.100000000000001</v>
      </c>
      <c r="BD168" s="76">
        <v>24.6</v>
      </c>
      <c r="BE168" s="76"/>
      <c r="BF168" s="76">
        <v>2.77</v>
      </c>
      <c r="BG168" s="76">
        <v>78.86</v>
      </c>
      <c r="BH168" s="76">
        <v>0.92600000000000005</v>
      </c>
      <c r="BI168" s="76">
        <v>338289856</v>
      </c>
      <c r="BJ168" s="76"/>
      <c r="BK168" s="76"/>
      <c r="BL168" s="76"/>
      <c r="BM168" s="76"/>
      <c r="BN168" s="76"/>
      <c r="BO168" s="76"/>
      <c r="BP168" s="76"/>
      <c r="BQ168" s="76"/>
    </row>
    <row r="169" spans="1:69" x14ac:dyDescent="0.25">
      <c r="A169" s="25">
        <v>44015</v>
      </c>
      <c r="B169" s="25"/>
      <c r="C169" s="76">
        <v>2804702</v>
      </c>
      <c r="D169" s="76">
        <v>51645</v>
      </c>
      <c r="E169" s="76">
        <v>47338.714</v>
      </c>
      <c r="F169" s="76">
        <v>129541</v>
      </c>
      <c r="G169" s="76">
        <v>679</v>
      </c>
      <c r="H169" s="76">
        <v>552.14300000000003</v>
      </c>
      <c r="I169" s="76">
        <v>8290.8250000000007</v>
      </c>
      <c r="J169" s="76">
        <v>152.66499999999999</v>
      </c>
      <c r="K169" s="76">
        <v>139.935</v>
      </c>
      <c r="L169" s="76">
        <v>382.92899999999997</v>
      </c>
      <c r="M169" s="76">
        <v>2.0070000000000001</v>
      </c>
      <c r="N169" s="76">
        <v>1.6319999999999999</v>
      </c>
      <c r="O169" s="76">
        <v>1.22</v>
      </c>
      <c r="P169" s="76"/>
      <c r="Q169" s="76"/>
      <c r="R169" s="76"/>
      <c r="S169" s="76"/>
      <c r="T169" s="76"/>
      <c r="U169" s="76"/>
      <c r="V169" s="76"/>
      <c r="W169" s="76"/>
      <c r="X169" s="76">
        <v>39910121</v>
      </c>
      <c r="Y169" s="76">
        <v>801413</v>
      </c>
      <c r="Z169" s="76">
        <v>118.428</v>
      </c>
      <c r="AA169" s="76">
        <v>2.3780000000000001</v>
      </c>
      <c r="AB169" s="76">
        <v>761038</v>
      </c>
      <c r="AC169" s="76">
        <v>2.258</v>
      </c>
      <c r="AD169" s="76">
        <v>9.8000000000000004E-2</v>
      </c>
      <c r="AE169" s="76">
        <v>10.199999999999999</v>
      </c>
      <c r="AF169" s="76" t="s">
        <v>1016</v>
      </c>
      <c r="AG169" s="76"/>
      <c r="AH169" s="76"/>
      <c r="AI169" s="76"/>
      <c r="AJ169" s="76"/>
      <c r="AK169" s="76"/>
      <c r="AL169" s="76"/>
      <c r="AM169" s="76"/>
      <c r="AN169" s="76"/>
      <c r="AO169" s="76"/>
      <c r="AP169" s="76"/>
      <c r="AQ169" s="76"/>
      <c r="AR169" s="76"/>
      <c r="AS169" s="76"/>
      <c r="AT169" s="76">
        <v>68.98</v>
      </c>
      <c r="AU169" s="76">
        <v>35.607999999999997</v>
      </c>
      <c r="AV169" s="76">
        <v>38.299999999999997</v>
      </c>
      <c r="AW169" s="76">
        <v>15.413</v>
      </c>
      <c r="AX169" s="76">
        <v>9.7319999999999993</v>
      </c>
      <c r="AY169" s="76">
        <v>54225.446000000004</v>
      </c>
      <c r="AZ169" s="76">
        <v>1.2</v>
      </c>
      <c r="BA169" s="76">
        <v>151.089</v>
      </c>
      <c r="BB169" s="76">
        <v>10.79</v>
      </c>
      <c r="BC169" s="76">
        <v>19.100000000000001</v>
      </c>
      <c r="BD169" s="76">
        <v>24.6</v>
      </c>
      <c r="BE169" s="76"/>
      <c r="BF169" s="76">
        <v>2.77</v>
      </c>
      <c r="BG169" s="76">
        <v>78.86</v>
      </c>
      <c r="BH169" s="76">
        <v>0.92600000000000005</v>
      </c>
      <c r="BI169" s="76">
        <v>338289856</v>
      </c>
      <c r="BJ169" s="76"/>
      <c r="BK169" s="76"/>
      <c r="BL169" s="76"/>
      <c r="BM169" s="76"/>
      <c r="BN169" s="76"/>
      <c r="BO169" s="76"/>
      <c r="BP169" s="76"/>
      <c r="BQ169" s="76"/>
    </row>
    <row r="170" spans="1:69" x14ac:dyDescent="0.25">
      <c r="A170" s="25">
        <v>44016</v>
      </c>
      <c r="B170" s="25"/>
      <c r="C170" s="76">
        <v>2850717</v>
      </c>
      <c r="D170" s="76">
        <v>46015</v>
      </c>
      <c r="E170" s="76">
        <v>48081.142999999996</v>
      </c>
      <c r="F170" s="76">
        <v>129848</v>
      </c>
      <c r="G170" s="76">
        <v>307</v>
      </c>
      <c r="H170" s="76">
        <v>524.71400000000006</v>
      </c>
      <c r="I170" s="76">
        <v>8426.8469999999998</v>
      </c>
      <c r="J170" s="76">
        <v>136.02199999999999</v>
      </c>
      <c r="K170" s="76">
        <v>142.13</v>
      </c>
      <c r="L170" s="76">
        <v>383.83699999999999</v>
      </c>
      <c r="M170" s="76">
        <v>0.90800000000000003</v>
      </c>
      <c r="N170" s="76">
        <v>1.5509999999999999</v>
      </c>
      <c r="O170" s="76">
        <v>1.21</v>
      </c>
      <c r="P170" s="76"/>
      <c r="Q170" s="76"/>
      <c r="R170" s="76"/>
      <c r="S170" s="76"/>
      <c r="T170" s="76"/>
      <c r="U170" s="76"/>
      <c r="V170" s="76"/>
      <c r="W170" s="76"/>
      <c r="X170" s="76">
        <v>40530960</v>
      </c>
      <c r="Y170" s="76">
        <v>620839</v>
      </c>
      <c r="Z170" s="76">
        <v>120.271</v>
      </c>
      <c r="AA170" s="76">
        <v>1.8420000000000001</v>
      </c>
      <c r="AB170" s="76">
        <v>750609</v>
      </c>
      <c r="AC170" s="76">
        <v>2.2269999999999999</v>
      </c>
      <c r="AD170" s="76">
        <v>0.1</v>
      </c>
      <c r="AE170" s="76">
        <v>10</v>
      </c>
      <c r="AF170" s="76" t="s">
        <v>1016</v>
      </c>
      <c r="AG170" s="76"/>
      <c r="AH170" s="76"/>
      <c r="AI170" s="76"/>
      <c r="AJ170" s="76"/>
      <c r="AK170" s="76"/>
      <c r="AL170" s="76"/>
      <c r="AM170" s="76"/>
      <c r="AN170" s="76"/>
      <c r="AO170" s="76"/>
      <c r="AP170" s="76"/>
      <c r="AQ170" s="76"/>
      <c r="AR170" s="76"/>
      <c r="AS170" s="76"/>
      <c r="AT170" s="76">
        <v>68.98</v>
      </c>
      <c r="AU170" s="76">
        <v>35.607999999999997</v>
      </c>
      <c r="AV170" s="76">
        <v>38.299999999999997</v>
      </c>
      <c r="AW170" s="76">
        <v>15.413</v>
      </c>
      <c r="AX170" s="76">
        <v>9.7319999999999993</v>
      </c>
      <c r="AY170" s="76">
        <v>54225.446000000004</v>
      </c>
      <c r="AZ170" s="76">
        <v>1.2</v>
      </c>
      <c r="BA170" s="76">
        <v>151.089</v>
      </c>
      <c r="BB170" s="76">
        <v>10.79</v>
      </c>
      <c r="BC170" s="76">
        <v>19.100000000000001</v>
      </c>
      <c r="BD170" s="76">
        <v>24.6</v>
      </c>
      <c r="BE170" s="76"/>
      <c r="BF170" s="76">
        <v>2.77</v>
      </c>
      <c r="BG170" s="76">
        <v>78.86</v>
      </c>
      <c r="BH170" s="76">
        <v>0.92600000000000005</v>
      </c>
      <c r="BI170" s="76">
        <v>338289856</v>
      </c>
      <c r="BJ170" s="76"/>
      <c r="BK170" s="76"/>
      <c r="BL170" s="76"/>
      <c r="BM170" s="76"/>
      <c r="BN170" s="76"/>
      <c r="BO170" s="76"/>
      <c r="BP170" s="76"/>
      <c r="BQ170" s="76"/>
    </row>
    <row r="171" spans="1:69" x14ac:dyDescent="0.25">
      <c r="A171" s="25">
        <v>44017</v>
      </c>
      <c r="B171" s="25"/>
      <c r="C171" s="76">
        <v>2904662</v>
      </c>
      <c r="D171" s="76">
        <v>53945</v>
      </c>
      <c r="E171" s="76">
        <v>49657.142999999996</v>
      </c>
      <c r="F171" s="76">
        <v>130171</v>
      </c>
      <c r="G171" s="76">
        <v>323</v>
      </c>
      <c r="H171" s="76">
        <v>524.71400000000006</v>
      </c>
      <c r="I171" s="76">
        <v>8586.3109999999997</v>
      </c>
      <c r="J171" s="76">
        <v>159.464</v>
      </c>
      <c r="K171" s="76">
        <v>146.78899999999999</v>
      </c>
      <c r="L171" s="76">
        <v>384.791</v>
      </c>
      <c r="M171" s="76">
        <v>0.95499999999999996</v>
      </c>
      <c r="N171" s="76">
        <v>1.5509999999999999</v>
      </c>
      <c r="O171" s="76">
        <v>1.21</v>
      </c>
      <c r="P171" s="76"/>
      <c r="Q171" s="76"/>
      <c r="R171" s="76"/>
      <c r="S171" s="76"/>
      <c r="T171" s="76"/>
      <c r="U171" s="76"/>
      <c r="V171" s="76"/>
      <c r="W171" s="76"/>
      <c r="X171" s="76">
        <v>41058075</v>
      </c>
      <c r="Y171" s="76">
        <v>527115</v>
      </c>
      <c r="Z171" s="76">
        <v>121.83499999999999</v>
      </c>
      <c r="AA171" s="76">
        <v>1.5640000000000001</v>
      </c>
      <c r="AB171" s="76">
        <v>744997</v>
      </c>
      <c r="AC171" s="76">
        <v>2.2109999999999999</v>
      </c>
      <c r="AD171" s="76">
        <v>0.10199999999999999</v>
      </c>
      <c r="AE171" s="76">
        <v>9.8000000000000007</v>
      </c>
      <c r="AF171" s="76" t="s">
        <v>1016</v>
      </c>
      <c r="AG171" s="76"/>
      <c r="AH171" s="76"/>
      <c r="AI171" s="76"/>
      <c r="AJ171" s="76"/>
      <c r="AK171" s="76"/>
      <c r="AL171" s="76"/>
      <c r="AM171" s="76"/>
      <c r="AN171" s="76"/>
      <c r="AO171" s="76"/>
      <c r="AP171" s="76"/>
      <c r="AQ171" s="76"/>
      <c r="AR171" s="76"/>
      <c r="AS171" s="76"/>
      <c r="AT171" s="76">
        <v>68.98</v>
      </c>
      <c r="AU171" s="76">
        <v>35.607999999999997</v>
      </c>
      <c r="AV171" s="76">
        <v>38.299999999999997</v>
      </c>
      <c r="AW171" s="76">
        <v>15.413</v>
      </c>
      <c r="AX171" s="76">
        <v>9.7319999999999993</v>
      </c>
      <c r="AY171" s="76">
        <v>54225.446000000004</v>
      </c>
      <c r="AZ171" s="76">
        <v>1.2</v>
      </c>
      <c r="BA171" s="76">
        <v>151.089</v>
      </c>
      <c r="BB171" s="76">
        <v>10.79</v>
      </c>
      <c r="BC171" s="76">
        <v>19.100000000000001</v>
      </c>
      <c r="BD171" s="76">
        <v>24.6</v>
      </c>
      <c r="BE171" s="76"/>
      <c r="BF171" s="76">
        <v>2.77</v>
      </c>
      <c r="BG171" s="76">
        <v>78.86</v>
      </c>
      <c r="BH171" s="76">
        <v>0.92600000000000005</v>
      </c>
      <c r="BI171" s="76">
        <v>338289856</v>
      </c>
      <c r="BJ171" s="76">
        <v>150594.4</v>
      </c>
      <c r="BK171" s="76">
        <v>9.77</v>
      </c>
      <c r="BL171" s="76">
        <v>12.56</v>
      </c>
      <c r="BM171" s="76">
        <v>446.87080642443999</v>
      </c>
      <c r="BN171" s="76"/>
      <c r="BO171" s="76"/>
      <c r="BP171" s="76"/>
      <c r="BQ171" s="76"/>
    </row>
    <row r="172" spans="1:69" x14ac:dyDescent="0.25">
      <c r="A172" s="25">
        <v>44018</v>
      </c>
      <c r="B172" s="25"/>
      <c r="C172" s="76">
        <v>2948300</v>
      </c>
      <c r="D172" s="76">
        <v>43638</v>
      </c>
      <c r="E172" s="76">
        <v>49955.571000000004</v>
      </c>
      <c r="F172" s="76">
        <v>130556</v>
      </c>
      <c r="G172" s="76">
        <v>385</v>
      </c>
      <c r="H172" s="76">
        <v>526.71400000000006</v>
      </c>
      <c r="I172" s="76">
        <v>8715.3070000000007</v>
      </c>
      <c r="J172" s="76">
        <v>128.99600000000001</v>
      </c>
      <c r="K172" s="76">
        <v>147.67099999999999</v>
      </c>
      <c r="L172" s="76">
        <v>385.92899999999997</v>
      </c>
      <c r="M172" s="76">
        <v>1.1379999999999999</v>
      </c>
      <c r="N172" s="76">
        <v>1.5569999999999999</v>
      </c>
      <c r="O172" s="76">
        <v>1.2</v>
      </c>
      <c r="P172" s="76"/>
      <c r="Q172" s="76"/>
      <c r="R172" s="76"/>
      <c r="S172" s="76"/>
      <c r="T172" s="76"/>
      <c r="U172" s="76"/>
      <c r="V172" s="76"/>
      <c r="W172" s="76"/>
      <c r="X172" s="76">
        <v>41784009</v>
      </c>
      <c r="Y172" s="76">
        <v>725934</v>
      </c>
      <c r="Z172" s="76">
        <v>123.989</v>
      </c>
      <c r="AA172" s="76">
        <v>2.1539999999999999</v>
      </c>
      <c r="AB172" s="76">
        <v>753679</v>
      </c>
      <c r="AC172" s="76">
        <v>2.2360000000000002</v>
      </c>
      <c r="AD172" s="76">
        <v>0.104</v>
      </c>
      <c r="AE172" s="76">
        <v>9.6</v>
      </c>
      <c r="AF172" s="76" t="s">
        <v>1016</v>
      </c>
      <c r="AG172" s="76"/>
      <c r="AH172" s="76"/>
      <c r="AI172" s="76"/>
      <c r="AJ172" s="76"/>
      <c r="AK172" s="76"/>
      <c r="AL172" s="76"/>
      <c r="AM172" s="76"/>
      <c r="AN172" s="76"/>
      <c r="AO172" s="76"/>
      <c r="AP172" s="76"/>
      <c r="AQ172" s="76"/>
      <c r="AR172" s="76"/>
      <c r="AS172" s="76"/>
      <c r="AT172" s="76">
        <v>68.98</v>
      </c>
      <c r="AU172" s="76">
        <v>35.607999999999997</v>
      </c>
      <c r="AV172" s="76">
        <v>38.299999999999997</v>
      </c>
      <c r="AW172" s="76">
        <v>15.413</v>
      </c>
      <c r="AX172" s="76">
        <v>9.7319999999999993</v>
      </c>
      <c r="AY172" s="76">
        <v>54225.446000000004</v>
      </c>
      <c r="AZ172" s="76">
        <v>1.2</v>
      </c>
      <c r="BA172" s="76">
        <v>151.089</v>
      </c>
      <c r="BB172" s="76">
        <v>10.79</v>
      </c>
      <c r="BC172" s="76">
        <v>19.100000000000001</v>
      </c>
      <c r="BD172" s="76">
        <v>24.6</v>
      </c>
      <c r="BE172" s="76"/>
      <c r="BF172" s="76">
        <v>2.77</v>
      </c>
      <c r="BG172" s="76">
        <v>78.86</v>
      </c>
      <c r="BH172" s="76">
        <v>0.92600000000000005</v>
      </c>
      <c r="BI172" s="76">
        <v>338289856</v>
      </c>
      <c r="BJ172" s="76"/>
      <c r="BK172" s="76"/>
      <c r="BL172" s="76"/>
      <c r="BM172" s="76"/>
      <c r="BN172" s="76"/>
      <c r="BO172" s="76"/>
      <c r="BP172" s="76"/>
      <c r="BQ172" s="76"/>
    </row>
    <row r="173" spans="1:69" x14ac:dyDescent="0.25">
      <c r="A173" s="25">
        <v>44019</v>
      </c>
      <c r="B173" s="25"/>
      <c r="C173" s="76">
        <v>3005722</v>
      </c>
      <c r="D173" s="76">
        <v>57422</v>
      </c>
      <c r="E173" s="76">
        <v>51010.286</v>
      </c>
      <c r="F173" s="76">
        <v>131700</v>
      </c>
      <c r="G173" s="76">
        <v>1144</v>
      </c>
      <c r="H173" s="76">
        <v>611.71400000000006</v>
      </c>
      <c r="I173" s="76">
        <v>8885.0490000000009</v>
      </c>
      <c r="J173" s="76">
        <v>169.74199999999999</v>
      </c>
      <c r="K173" s="76">
        <v>150.78899999999999</v>
      </c>
      <c r="L173" s="76">
        <v>389.31099999999998</v>
      </c>
      <c r="M173" s="76">
        <v>3.3820000000000001</v>
      </c>
      <c r="N173" s="76">
        <v>1.8080000000000001</v>
      </c>
      <c r="O173" s="76">
        <v>1.2</v>
      </c>
      <c r="P173" s="76"/>
      <c r="Q173" s="76"/>
      <c r="R173" s="76"/>
      <c r="S173" s="76"/>
      <c r="T173" s="76"/>
      <c r="U173" s="76"/>
      <c r="V173" s="76"/>
      <c r="W173" s="76"/>
      <c r="X173" s="76">
        <v>42687872</v>
      </c>
      <c r="Y173" s="76">
        <v>903863</v>
      </c>
      <c r="Z173" s="76">
        <v>126.67100000000001</v>
      </c>
      <c r="AA173" s="76">
        <v>2.6819999999999999</v>
      </c>
      <c r="AB173" s="76">
        <v>760458</v>
      </c>
      <c r="AC173" s="76">
        <v>2.2570000000000001</v>
      </c>
      <c r="AD173" s="76">
        <v>0.105</v>
      </c>
      <c r="AE173" s="76">
        <v>9.5</v>
      </c>
      <c r="AF173" s="76" t="s">
        <v>1016</v>
      </c>
      <c r="AG173" s="76"/>
      <c r="AH173" s="76"/>
      <c r="AI173" s="76"/>
      <c r="AJ173" s="76"/>
      <c r="AK173" s="76"/>
      <c r="AL173" s="76"/>
      <c r="AM173" s="76"/>
      <c r="AN173" s="76"/>
      <c r="AO173" s="76"/>
      <c r="AP173" s="76"/>
      <c r="AQ173" s="76"/>
      <c r="AR173" s="76"/>
      <c r="AS173" s="76"/>
      <c r="AT173" s="76">
        <v>68.98</v>
      </c>
      <c r="AU173" s="76">
        <v>35.607999999999997</v>
      </c>
      <c r="AV173" s="76">
        <v>38.299999999999997</v>
      </c>
      <c r="AW173" s="76">
        <v>15.413</v>
      </c>
      <c r="AX173" s="76">
        <v>9.7319999999999993</v>
      </c>
      <c r="AY173" s="76">
        <v>54225.446000000004</v>
      </c>
      <c r="AZ173" s="76">
        <v>1.2</v>
      </c>
      <c r="BA173" s="76">
        <v>151.089</v>
      </c>
      <c r="BB173" s="76">
        <v>10.79</v>
      </c>
      <c r="BC173" s="76">
        <v>19.100000000000001</v>
      </c>
      <c r="BD173" s="76">
        <v>24.6</v>
      </c>
      <c r="BE173" s="76"/>
      <c r="BF173" s="76">
        <v>2.77</v>
      </c>
      <c r="BG173" s="76">
        <v>78.86</v>
      </c>
      <c r="BH173" s="76">
        <v>0.92600000000000005</v>
      </c>
      <c r="BI173" s="76">
        <v>338289856</v>
      </c>
      <c r="BJ173" s="76"/>
      <c r="BK173" s="76"/>
      <c r="BL173" s="76"/>
      <c r="BM173" s="76"/>
      <c r="BN173" s="76"/>
      <c r="BO173" s="76"/>
      <c r="BP173" s="76"/>
      <c r="BQ173" s="76"/>
    </row>
    <row r="174" spans="1:69" x14ac:dyDescent="0.25">
      <c r="A174" s="25">
        <v>44020</v>
      </c>
      <c r="B174" s="25"/>
      <c r="C174" s="76">
        <v>3066207</v>
      </c>
      <c r="D174" s="76">
        <v>60485</v>
      </c>
      <c r="E174" s="76">
        <v>52603.571000000004</v>
      </c>
      <c r="F174" s="76">
        <v>132542</v>
      </c>
      <c r="G174" s="76">
        <v>842</v>
      </c>
      <c r="H174" s="76">
        <v>631.71400000000006</v>
      </c>
      <c r="I174" s="76">
        <v>9063.8459999999995</v>
      </c>
      <c r="J174" s="76">
        <v>178.79599999999999</v>
      </c>
      <c r="K174" s="76">
        <v>155.499</v>
      </c>
      <c r="L174" s="76">
        <v>391.8</v>
      </c>
      <c r="M174" s="76">
        <v>2.4889999999999999</v>
      </c>
      <c r="N174" s="76">
        <v>1.867</v>
      </c>
      <c r="O174" s="76">
        <v>1.2</v>
      </c>
      <c r="P174" s="76"/>
      <c r="Q174" s="76"/>
      <c r="R174" s="76"/>
      <c r="S174" s="76"/>
      <c r="T174" s="76"/>
      <c r="U174" s="76"/>
      <c r="V174" s="76"/>
      <c r="W174" s="76"/>
      <c r="X174" s="76">
        <v>43669151</v>
      </c>
      <c r="Y174" s="76">
        <v>981279</v>
      </c>
      <c r="Z174" s="76">
        <v>129.583</v>
      </c>
      <c r="AA174" s="76">
        <v>2.9119999999999999</v>
      </c>
      <c r="AB174" s="76">
        <v>774207</v>
      </c>
      <c r="AC174" s="76">
        <v>2.2970000000000002</v>
      </c>
      <c r="AD174" s="76">
        <v>0.105</v>
      </c>
      <c r="AE174" s="76">
        <v>9.5</v>
      </c>
      <c r="AF174" s="76" t="s">
        <v>1016</v>
      </c>
      <c r="AG174" s="76"/>
      <c r="AH174" s="76"/>
      <c r="AI174" s="76"/>
      <c r="AJ174" s="76"/>
      <c r="AK174" s="76"/>
      <c r="AL174" s="76"/>
      <c r="AM174" s="76"/>
      <c r="AN174" s="76"/>
      <c r="AO174" s="76"/>
      <c r="AP174" s="76"/>
      <c r="AQ174" s="76"/>
      <c r="AR174" s="76"/>
      <c r="AS174" s="76"/>
      <c r="AT174" s="76">
        <v>68.98</v>
      </c>
      <c r="AU174" s="76">
        <v>35.607999999999997</v>
      </c>
      <c r="AV174" s="76">
        <v>38.299999999999997</v>
      </c>
      <c r="AW174" s="76">
        <v>15.413</v>
      </c>
      <c r="AX174" s="76">
        <v>9.7319999999999993</v>
      </c>
      <c r="AY174" s="76">
        <v>54225.446000000004</v>
      </c>
      <c r="AZ174" s="76">
        <v>1.2</v>
      </c>
      <c r="BA174" s="76">
        <v>151.089</v>
      </c>
      <c r="BB174" s="76">
        <v>10.79</v>
      </c>
      <c r="BC174" s="76">
        <v>19.100000000000001</v>
      </c>
      <c r="BD174" s="76">
        <v>24.6</v>
      </c>
      <c r="BE174" s="76"/>
      <c r="BF174" s="76">
        <v>2.77</v>
      </c>
      <c r="BG174" s="76">
        <v>78.86</v>
      </c>
      <c r="BH174" s="76">
        <v>0.92600000000000005</v>
      </c>
      <c r="BI174" s="76">
        <v>338289856</v>
      </c>
      <c r="BJ174" s="76"/>
      <c r="BK174" s="76"/>
      <c r="BL174" s="76"/>
      <c r="BM174" s="76"/>
      <c r="BN174" s="76"/>
      <c r="BO174" s="76"/>
      <c r="BP174" s="76"/>
      <c r="BQ174" s="76"/>
    </row>
    <row r="175" spans="1:69" x14ac:dyDescent="0.25">
      <c r="A175" s="25">
        <v>44021</v>
      </c>
      <c r="B175" s="25"/>
      <c r="C175" s="76">
        <v>3126013</v>
      </c>
      <c r="D175" s="76">
        <v>59806</v>
      </c>
      <c r="E175" s="76">
        <v>53279.428999999996</v>
      </c>
      <c r="F175" s="76">
        <v>133578</v>
      </c>
      <c r="G175" s="76">
        <v>1036</v>
      </c>
      <c r="H175" s="76">
        <v>673.71400000000006</v>
      </c>
      <c r="I175" s="76">
        <v>9240.6350000000002</v>
      </c>
      <c r="J175" s="76">
        <v>176.78899999999999</v>
      </c>
      <c r="K175" s="76">
        <v>157.49600000000001</v>
      </c>
      <c r="L175" s="76">
        <v>394.863</v>
      </c>
      <c r="M175" s="76">
        <v>3.0619999999999998</v>
      </c>
      <c r="N175" s="76">
        <v>1.992</v>
      </c>
      <c r="O175" s="76">
        <v>1.2</v>
      </c>
      <c r="P175" s="76"/>
      <c r="Q175" s="76"/>
      <c r="R175" s="76"/>
      <c r="S175" s="76"/>
      <c r="T175" s="76"/>
      <c r="U175" s="76"/>
      <c r="V175" s="76"/>
      <c r="W175" s="76"/>
      <c r="X175" s="76">
        <v>44681497</v>
      </c>
      <c r="Y175" s="76">
        <v>1012346</v>
      </c>
      <c r="Z175" s="76">
        <v>132.58699999999999</v>
      </c>
      <c r="AA175" s="76">
        <v>3.004</v>
      </c>
      <c r="AB175" s="76">
        <v>796113</v>
      </c>
      <c r="AC175" s="76">
        <v>2.3620000000000001</v>
      </c>
      <c r="AD175" s="76">
        <v>0.105</v>
      </c>
      <c r="AE175" s="76">
        <v>9.5</v>
      </c>
      <c r="AF175" s="76" t="s">
        <v>1016</v>
      </c>
      <c r="AG175" s="76"/>
      <c r="AH175" s="76"/>
      <c r="AI175" s="76"/>
      <c r="AJ175" s="76"/>
      <c r="AK175" s="76"/>
      <c r="AL175" s="76"/>
      <c r="AM175" s="76"/>
      <c r="AN175" s="76"/>
      <c r="AO175" s="76"/>
      <c r="AP175" s="76"/>
      <c r="AQ175" s="76"/>
      <c r="AR175" s="76"/>
      <c r="AS175" s="76"/>
      <c r="AT175" s="76">
        <v>68.98</v>
      </c>
      <c r="AU175" s="76">
        <v>35.607999999999997</v>
      </c>
      <c r="AV175" s="76">
        <v>38.299999999999997</v>
      </c>
      <c r="AW175" s="76">
        <v>15.413</v>
      </c>
      <c r="AX175" s="76">
        <v>9.7319999999999993</v>
      </c>
      <c r="AY175" s="76">
        <v>54225.446000000004</v>
      </c>
      <c r="AZ175" s="76">
        <v>1.2</v>
      </c>
      <c r="BA175" s="76">
        <v>151.089</v>
      </c>
      <c r="BB175" s="76">
        <v>10.79</v>
      </c>
      <c r="BC175" s="76">
        <v>19.100000000000001</v>
      </c>
      <c r="BD175" s="76">
        <v>24.6</v>
      </c>
      <c r="BE175" s="76"/>
      <c r="BF175" s="76">
        <v>2.77</v>
      </c>
      <c r="BG175" s="76">
        <v>78.86</v>
      </c>
      <c r="BH175" s="76">
        <v>0.92600000000000005</v>
      </c>
      <c r="BI175" s="76">
        <v>338289856</v>
      </c>
      <c r="BJ175" s="76"/>
      <c r="BK175" s="76"/>
      <c r="BL175" s="76"/>
      <c r="BM175" s="76"/>
      <c r="BN175" s="76"/>
      <c r="BO175" s="76"/>
      <c r="BP175" s="76"/>
      <c r="BQ175" s="76"/>
    </row>
    <row r="176" spans="1:69" x14ac:dyDescent="0.25">
      <c r="A176" s="25">
        <v>44022</v>
      </c>
      <c r="B176" s="25"/>
      <c r="C176" s="76">
        <v>3194754</v>
      </c>
      <c r="D176" s="76">
        <v>68741</v>
      </c>
      <c r="E176" s="76">
        <v>55721.714</v>
      </c>
      <c r="F176" s="76">
        <v>134383</v>
      </c>
      <c r="G176" s="76">
        <v>805</v>
      </c>
      <c r="H176" s="76">
        <v>691.71400000000006</v>
      </c>
      <c r="I176" s="76">
        <v>9443.8359999999993</v>
      </c>
      <c r="J176" s="76">
        <v>203.20099999999999</v>
      </c>
      <c r="K176" s="76">
        <v>164.71600000000001</v>
      </c>
      <c r="L176" s="76">
        <v>397.24200000000002</v>
      </c>
      <c r="M176" s="76">
        <v>2.38</v>
      </c>
      <c r="N176" s="76">
        <v>2.0449999999999999</v>
      </c>
      <c r="O176" s="76">
        <v>1.19</v>
      </c>
      <c r="P176" s="76"/>
      <c r="Q176" s="76"/>
      <c r="R176" s="76"/>
      <c r="S176" s="76"/>
      <c r="T176" s="76"/>
      <c r="U176" s="76"/>
      <c r="V176" s="76"/>
      <c r="W176" s="76"/>
      <c r="X176" s="76">
        <v>45697903</v>
      </c>
      <c r="Y176" s="76">
        <v>1016406</v>
      </c>
      <c r="Z176" s="76">
        <v>135.60300000000001</v>
      </c>
      <c r="AA176" s="76">
        <v>3.016</v>
      </c>
      <c r="AB176" s="76">
        <v>826826</v>
      </c>
      <c r="AC176" s="76">
        <v>2.4540000000000002</v>
      </c>
      <c r="AD176" s="76">
        <v>0.105</v>
      </c>
      <c r="AE176" s="76">
        <v>9.5</v>
      </c>
      <c r="AF176" s="76" t="s">
        <v>1016</v>
      </c>
      <c r="AG176" s="76"/>
      <c r="AH176" s="76"/>
      <c r="AI176" s="76"/>
      <c r="AJ176" s="76"/>
      <c r="AK176" s="76"/>
      <c r="AL176" s="76"/>
      <c r="AM176" s="76"/>
      <c r="AN176" s="76"/>
      <c r="AO176" s="76"/>
      <c r="AP176" s="76"/>
      <c r="AQ176" s="76"/>
      <c r="AR176" s="76"/>
      <c r="AS176" s="76"/>
      <c r="AT176" s="76">
        <v>68.98</v>
      </c>
      <c r="AU176" s="76">
        <v>35.607999999999997</v>
      </c>
      <c r="AV176" s="76">
        <v>38.299999999999997</v>
      </c>
      <c r="AW176" s="76">
        <v>15.413</v>
      </c>
      <c r="AX176" s="76">
        <v>9.7319999999999993</v>
      </c>
      <c r="AY176" s="76">
        <v>54225.446000000004</v>
      </c>
      <c r="AZ176" s="76">
        <v>1.2</v>
      </c>
      <c r="BA176" s="76">
        <v>151.089</v>
      </c>
      <c r="BB176" s="76">
        <v>10.79</v>
      </c>
      <c r="BC176" s="76">
        <v>19.100000000000001</v>
      </c>
      <c r="BD176" s="76">
        <v>24.6</v>
      </c>
      <c r="BE176" s="76"/>
      <c r="BF176" s="76">
        <v>2.77</v>
      </c>
      <c r="BG176" s="76">
        <v>78.86</v>
      </c>
      <c r="BH176" s="76">
        <v>0.92600000000000005</v>
      </c>
      <c r="BI176" s="76">
        <v>338289856</v>
      </c>
      <c r="BJ176" s="76"/>
      <c r="BK176" s="76"/>
      <c r="BL176" s="76"/>
      <c r="BM176" s="76"/>
      <c r="BN176" s="76"/>
      <c r="BO176" s="76"/>
      <c r="BP176" s="76"/>
      <c r="BQ176" s="76"/>
    </row>
    <row r="177" spans="1:69" x14ac:dyDescent="0.25">
      <c r="A177" s="25">
        <v>44023</v>
      </c>
      <c r="B177" s="25"/>
      <c r="C177" s="76">
        <v>3255174</v>
      </c>
      <c r="D177" s="76">
        <v>60420</v>
      </c>
      <c r="E177" s="76">
        <v>57779.571000000004</v>
      </c>
      <c r="F177" s="76">
        <v>135136</v>
      </c>
      <c r="G177" s="76">
        <v>753</v>
      </c>
      <c r="H177" s="76">
        <v>755.42899999999997</v>
      </c>
      <c r="I177" s="76">
        <v>9622.44</v>
      </c>
      <c r="J177" s="76">
        <v>178.60400000000001</v>
      </c>
      <c r="K177" s="76">
        <v>170.79900000000001</v>
      </c>
      <c r="L177" s="76">
        <v>399.46800000000002</v>
      </c>
      <c r="M177" s="76">
        <v>2.226</v>
      </c>
      <c r="N177" s="76">
        <v>2.2330000000000001</v>
      </c>
      <c r="O177" s="76">
        <v>1.19</v>
      </c>
      <c r="P177" s="76"/>
      <c r="Q177" s="76"/>
      <c r="R177" s="76"/>
      <c r="S177" s="76"/>
      <c r="T177" s="76"/>
      <c r="U177" s="76"/>
      <c r="V177" s="76"/>
      <c r="W177" s="76"/>
      <c r="X177" s="76">
        <v>46538398</v>
      </c>
      <c r="Y177" s="76">
        <v>840495</v>
      </c>
      <c r="Z177" s="76">
        <v>138.09700000000001</v>
      </c>
      <c r="AA177" s="76">
        <v>2.4940000000000002</v>
      </c>
      <c r="AB177" s="76">
        <v>858205</v>
      </c>
      <c r="AC177" s="76">
        <v>2.5470000000000002</v>
      </c>
      <c r="AD177" s="76">
        <v>0.105</v>
      </c>
      <c r="AE177" s="76">
        <v>9.5</v>
      </c>
      <c r="AF177" s="76" t="s">
        <v>1016</v>
      </c>
      <c r="AG177" s="76"/>
      <c r="AH177" s="76"/>
      <c r="AI177" s="76"/>
      <c r="AJ177" s="76"/>
      <c r="AK177" s="76"/>
      <c r="AL177" s="76"/>
      <c r="AM177" s="76"/>
      <c r="AN177" s="76"/>
      <c r="AO177" s="76"/>
      <c r="AP177" s="76"/>
      <c r="AQ177" s="76"/>
      <c r="AR177" s="76"/>
      <c r="AS177" s="76"/>
      <c r="AT177" s="76">
        <v>68.98</v>
      </c>
      <c r="AU177" s="76">
        <v>35.607999999999997</v>
      </c>
      <c r="AV177" s="76">
        <v>38.299999999999997</v>
      </c>
      <c r="AW177" s="76">
        <v>15.413</v>
      </c>
      <c r="AX177" s="76">
        <v>9.7319999999999993</v>
      </c>
      <c r="AY177" s="76">
        <v>54225.446000000004</v>
      </c>
      <c r="AZ177" s="76">
        <v>1.2</v>
      </c>
      <c r="BA177" s="76">
        <v>151.089</v>
      </c>
      <c r="BB177" s="76">
        <v>10.79</v>
      </c>
      <c r="BC177" s="76">
        <v>19.100000000000001</v>
      </c>
      <c r="BD177" s="76">
        <v>24.6</v>
      </c>
      <c r="BE177" s="76"/>
      <c r="BF177" s="76">
        <v>2.77</v>
      </c>
      <c r="BG177" s="76">
        <v>78.86</v>
      </c>
      <c r="BH177" s="76">
        <v>0.92600000000000005</v>
      </c>
      <c r="BI177" s="76">
        <v>338289856</v>
      </c>
      <c r="BJ177" s="76"/>
      <c r="BK177" s="76"/>
      <c r="BL177" s="76"/>
      <c r="BM177" s="76"/>
      <c r="BN177" s="76"/>
      <c r="BO177" s="76"/>
      <c r="BP177" s="76"/>
      <c r="BQ177" s="76"/>
    </row>
    <row r="178" spans="1:69" x14ac:dyDescent="0.25">
      <c r="A178" s="25">
        <v>44024</v>
      </c>
      <c r="B178" s="25"/>
      <c r="C178" s="76">
        <v>3315390</v>
      </c>
      <c r="D178" s="76">
        <v>60216</v>
      </c>
      <c r="E178" s="76">
        <v>58675.428999999996</v>
      </c>
      <c r="F178" s="76">
        <v>135613</v>
      </c>
      <c r="G178" s="76">
        <v>477</v>
      </c>
      <c r="H178" s="76">
        <v>777.42899999999997</v>
      </c>
      <c r="I178" s="76">
        <v>9800.4419999999991</v>
      </c>
      <c r="J178" s="76">
        <v>178.001</v>
      </c>
      <c r="K178" s="76">
        <v>173.447</v>
      </c>
      <c r="L178" s="76">
        <v>400.87799999999999</v>
      </c>
      <c r="M178" s="76">
        <v>1.41</v>
      </c>
      <c r="N178" s="76">
        <v>2.298</v>
      </c>
      <c r="O178" s="76">
        <v>1.18</v>
      </c>
      <c r="P178" s="76"/>
      <c r="Q178" s="76"/>
      <c r="R178" s="76"/>
      <c r="S178" s="76"/>
      <c r="T178" s="76"/>
      <c r="U178" s="76"/>
      <c r="V178" s="76"/>
      <c r="W178" s="76"/>
      <c r="X178" s="76">
        <v>47236508</v>
      </c>
      <c r="Y178" s="76">
        <v>698110</v>
      </c>
      <c r="Z178" s="76">
        <v>140.16900000000001</v>
      </c>
      <c r="AA178" s="76">
        <v>2.0720000000000001</v>
      </c>
      <c r="AB178" s="76">
        <v>882633</v>
      </c>
      <c r="AC178" s="76">
        <v>2.6190000000000002</v>
      </c>
      <c r="AD178" s="76">
        <v>0.104</v>
      </c>
      <c r="AE178" s="76">
        <v>9.6</v>
      </c>
      <c r="AF178" s="76" t="s">
        <v>1016</v>
      </c>
      <c r="AG178" s="76"/>
      <c r="AH178" s="76"/>
      <c r="AI178" s="76"/>
      <c r="AJ178" s="76"/>
      <c r="AK178" s="76"/>
      <c r="AL178" s="76"/>
      <c r="AM178" s="76"/>
      <c r="AN178" s="76"/>
      <c r="AO178" s="76"/>
      <c r="AP178" s="76"/>
      <c r="AQ178" s="76"/>
      <c r="AR178" s="76"/>
      <c r="AS178" s="76"/>
      <c r="AT178" s="76">
        <v>68.98</v>
      </c>
      <c r="AU178" s="76">
        <v>35.607999999999997</v>
      </c>
      <c r="AV178" s="76">
        <v>38.299999999999997</v>
      </c>
      <c r="AW178" s="76">
        <v>15.413</v>
      </c>
      <c r="AX178" s="76">
        <v>9.7319999999999993</v>
      </c>
      <c r="AY178" s="76">
        <v>54225.446000000004</v>
      </c>
      <c r="AZ178" s="76">
        <v>1.2</v>
      </c>
      <c r="BA178" s="76">
        <v>151.089</v>
      </c>
      <c r="BB178" s="76">
        <v>10.79</v>
      </c>
      <c r="BC178" s="76">
        <v>19.100000000000001</v>
      </c>
      <c r="BD178" s="76">
        <v>24.6</v>
      </c>
      <c r="BE178" s="76"/>
      <c r="BF178" s="76">
        <v>2.77</v>
      </c>
      <c r="BG178" s="76">
        <v>78.86</v>
      </c>
      <c r="BH178" s="76">
        <v>0.92600000000000005</v>
      </c>
      <c r="BI178" s="76">
        <v>338289856</v>
      </c>
      <c r="BJ178" s="76">
        <v>159717.20000000001</v>
      </c>
      <c r="BK178" s="76">
        <v>10.01</v>
      </c>
      <c r="BL178" s="76">
        <v>17.27</v>
      </c>
      <c r="BM178" s="76">
        <v>473.941620431128</v>
      </c>
      <c r="BN178" s="76"/>
      <c r="BO178" s="76"/>
      <c r="BP178" s="76"/>
      <c r="BQ178" s="76"/>
    </row>
    <row r="179" spans="1:69" x14ac:dyDescent="0.25">
      <c r="A179" s="25">
        <v>44025</v>
      </c>
      <c r="B179" s="25"/>
      <c r="C179" s="76">
        <v>3375015</v>
      </c>
      <c r="D179" s="76">
        <v>59625</v>
      </c>
      <c r="E179" s="76">
        <v>60959.286</v>
      </c>
      <c r="F179" s="76">
        <v>136056</v>
      </c>
      <c r="G179" s="76">
        <v>443</v>
      </c>
      <c r="H179" s="76">
        <v>785.71400000000006</v>
      </c>
      <c r="I179" s="76">
        <v>9976.6959999999999</v>
      </c>
      <c r="J179" s="76">
        <v>176.25399999999999</v>
      </c>
      <c r="K179" s="76">
        <v>180.19800000000001</v>
      </c>
      <c r="L179" s="76">
        <v>402.18799999999999</v>
      </c>
      <c r="M179" s="76">
        <v>1.31</v>
      </c>
      <c r="N179" s="76">
        <v>2.323</v>
      </c>
      <c r="O179" s="76">
        <v>1.1599999999999999</v>
      </c>
      <c r="P179" s="76"/>
      <c r="Q179" s="76"/>
      <c r="R179" s="76"/>
      <c r="S179" s="76"/>
      <c r="T179" s="76"/>
      <c r="U179" s="76"/>
      <c r="V179" s="76"/>
      <c r="W179" s="76"/>
      <c r="X179" s="76">
        <v>48104806</v>
      </c>
      <c r="Y179" s="76">
        <v>868298</v>
      </c>
      <c r="Z179" s="76">
        <v>142.745</v>
      </c>
      <c r="AA179" s="76">
        <v>2.577</v>
      </c>
      <c r="AB179" s="76">
        <v>902971</v>
      </c>
      <c r="AC179" s="76">
        <v>2.6789999999999998</v>
      </c>
      <c r="AD179" s="76">
        <v>0.104</v>
      </c>
      <c r="AE179" s="76">
        <v>9.6</v>
      </c>
      <c r="AF179" s="76" t="s">
        <v>1016</v>
      </c>
      <c r="AG179" s="76"/>
      <c r="AH179" s="76"/>
      <c r="AI179" s="76"/>
      <c r="AJ179" s="76"/>
      <c r="AK179" s="76"/>
      <c r="AL179" s="76"/>
      <c r="AM179" s="76"/>
      <c r="AN179" s="76"/>
      <c r="AO179" s="76"/>
      <c r="AP179" s="76"/>
      <c r="AQ179" s="76"/>
      <c r="AR179" s="76"/>
      <c r="AS179" s="76"/>
      <c r="AT179" s="76">
        <v>68.98</v>
      </c>
      <c r="AU179" s="76">
        <v>35.607999999999997</v>
      </c>
      <c r="AV179" s="76">
        <v>38.299999999999997</v>
      </c>
      <c r="AW179" s="76">
        <v>15.413</v>
      </c>
      <c r="AX179" s="76">
        <v>9.7319999999999993</v>
      </c>
      <c r="AY179" s="76">
        <v>54225.446000000004</v>
      </c>
      <c r="AZ179" s="76">
        <v>1.2</v>
      </c>
      <c r="BA179" s="76">
        <v>151.089</v>
      </c>
      <c r="BB179" s="76">
        <v>10.79</v>
      </c>
      <c r="BC179" s="76">
        <v>19.100000000000001</v>
      </c>
      <c r="BD179" s="76">
        <v>24.6</v>
      </c>
      <c r="BE179" s="76"/>
      <c r="BF179" s="76">
        <v>2.77</v>
      </c>
      <c r="BG179" s="76">
        <v>78.86</v>
      </c>
      <c r="BH179" s="76">
        <v>0.92600000000000005</v>
      </c>
      <c r="BI179" s="76">
        <v>338289856</v>
      </c>
      <c r="BJ179" s="76"/>
      <c r="BK179" s="76"/>
      <c r="BL179" s="76"/>
      <c r="BM179" s="76"/>
      <c r="BN179" s="76"/>
      <c r="BO179" s="76"/>
      <c r="BP179" s="76"/>
      <c r="BQ179" s="76"/>
    </row>
    <row r="180" spans="1:69" x14ac:dyDescent="0.25">
      <c r="A180" s="25">
        <v>44026</v>
      </c>
      <c r="B180" s="25"/>
      <c r="C180" s="76">
        <v>3440751</v>
      </c>
      <c r="D180" s="76">
        <v>65736</v>
      </c>
      <c r="E180" s="76">
        <v>62147</v>
      </c>
      <c r="F180" s="76">
        <v>136951</v>
      </c>
      <c r="G180" s="76">
        <v>895</v>
      </c>
      <c r="H180" s="76">
        <v>750.14300000000003</v>
      </c>
      <c r="I180" s="76">
        <v>10171.013999999999</v>
      </c>
      <c r="J180" s="76">
        <v>194.31899999999999</v>
      </c>
      <c r="K180" s="76">
        <v>183.709</v>
      </c>
      <c r="L180" s="76">
        <v>404.83300000000003</v>
      </c>
      <c r="M180" s="76">
        <v>2.6459999999999999</v>
      </c>
      <c r="N180" s="76">
        <v>2.2170000000000001</v>
      </c>
      <c r="O180" s="76">
        <v>1.1499999999999999</v>
      </c>
      <c r="P180" s="76"/>
      <c r="Q180" s="76"/>
      <c r="R180" s="76"/>
      <c r="S180" s="76"/>
      <c r="T180" s="76"/>
      <c r="U180" s="76"/>
      <c r="V180" s="76"/>
      <c r="W180" s="76"/>
      <c r="X180" s="76">
        <v>49109041</v>
      </c>
      <c r="Y180" s="76">
        <v>1004235</v>
      </c>
      <c r="Z180" s="76">
        <v>145.72499999999999</v>
      </c>
      <c r="AA180" s="76">
        <v>2.98</v>
      </c>
      <c r="AB180" s="76">
        <v>917310</v>
      </c>
      <c r="AC180" s="76">
        <v>2.722</v>
      </c>
      <c r="AD180" s="76">
        <v>0.104</v>
      </c>
      <c r="AE180" s="76">
        <v>9.6</v>
      </c>
      <c r="AF180" s="76" t="s">
        <v>1016</v>
      </c>
      <c r="AG180" s="76"/>
      <c r="AH180" s="76"/>
      <c r="AI180" s="76"/>
      <c r="AJ180" s="76"/>
      <c r="AK180" s="76"/>
      <c r="AL180" s="76"/>
      <c r="AM180" s="76"/>
      <c r="AN180" s="76"/>
      <c r="AO180" s="76"/>
      <c r="AP180" s="76"/>
      <c r="AQ180" s="76"/>
      <c r="AR180" s="76"/>
      <c r="AS180" s="76"/>
      <c r="AT180" s="76">
        <v>68.98</v>
      </c>
      <c r="AU180" s="76">
        <v>35.607999999999997</v>
      </c>
      <c r="AV180" s="76">
        <v>38.299999999999997</v>
      </c>
      <c r="AW180" s="76">
        <v>15.413</v>
      </c>
      <c r="AX180" s="76">
        <v>9.7319999999999993</v>
      </c>
      <c r="AY180" s="76">
        <v>54225.446000000004</v>
      </c>
      <c r="AZ180" s="76">
        <v>1.2</v>
      </c>
      <c r="BA180" s="76">
        <v>151.089</v>
      </c>
      <c r="BB180" s="76">
        <v>10.79</v>
      </c>
      <c r="BC180" s="76">
        <v>19.100000000000001</v>
      </c>
      <c r="BD180" s="76">
        <v>24.6</v>
      </c>
      <c r="BE180" s="76"/>
      <c r="BF180" s="76">
        <v>2.77</v>
      </c>
      <c r="BG180" s="76">
        <v>78.86</v>
      </c>
      <c r="BH180" s="76">
        <v>0.92600000000000005</v>
      </c>
      <c r="BI180" s="76">
        <v>338289856</v>
      </c>
      <c r="BJ180" s="76"/>
      <c r="BK180" s="76"/>
      <c r="BL180" s="76"/>
      <c r="BM180" s="76"/>
      <c r="BN180" s="76"/>
      <c r="BO180" s="76"/>
      <c r="BP180" s="76"/>
      <c r="BQ180" s="76"/>
    </row>
    <row r="181" spans="1:69" x14ac:dyDescent="0.25">
      <c r="A181" s="25">
        <v>44027</v>
      </c>
      <c r="B181" s="25"/>
      <c r="C181" s="76">
        <v>3507040</v>
      </c>
      <c r="D181" s="76">
        <v>66289</v>
      </c>
      <c r="E181" s="76">
        <v>62976.142999999996</v>
      </c>
      <c r="F181" s="76">
        <v>137912</v>
      </c>
      <c r="G181" s="76">
        <v>961</v>
      </c>
      <c r="H181" s="76">
        <v>767.14300000000003</v>
      </c>
      <c r="I181" s="76">
        <v>10366.968000000001</v>
      </c>
      <c r="J181" s="76">
        <v>195.953</v>
      </c>
      <c r="K181" s="76">
        <v>186.16</v>
      </c>
      <c r="L181" s="76">
        <v>407.67399999999998</v>
      </c>
      <c r="M181" s="76">
        <v>2.8410000000000002</v>
      </c>
      <c r="N181" s="76">
        <v>2.2679999999999998</v>
      </c>
      <c r="O181" s="76">
        <v>1.1299999999999999</v>
      </c>
      <c r="P181" s="76">
        <v>9245</v>
      </c>
      <c r="Q181" s="76">
        <v>27.329000000000001</v>
      </c>
      <c r="R181" s="76">
        <v>33760</v>
      </c>
      <c r="S181" s="76">
        <v>99.796000000000006</v>
      </c>
      <c r="T181" s="76"/>
      <c r="U181" s="76"/>
      <c r="V181" s="76"/>
      <c r="W181" s="76"/>
      <c r="X181" s="76">
        <v>50144736</v>
      </c>
      <c r="Y181" s="76">
        <v>1035695</v>
      </c>
      <c r="Z181" s="76">
        <v>148.798</v>
      </c>
      <c r="AA181" s="76">
        <v>3.073</v>
      </c>
      <c r="AB181" s="76">
        <v>925084</v>
      </c>
      <c r="AC181" s="76">
        <v>2.7450000000000001</v>
      </c>
      <c r="AD181" s="76">
        <v>0.10299999999999999</v>
      </c>
      <c r="AE181" s="76">
        <v>9.6999999999999993</v>
      </c>
      <c r="AF181" s="76" t="s">
        <v>1016</v>
      </c>
      <c r="AG181" s="76"/>
      <c r="AH181" s="76"/>
      <c r="AI181" s="76"/>
      <c r="AJ181" s="76"/>
      <c r="AK181" s="76"/>
      <c r="AL181" s="76"/>
      <c r="AM181" s="76"/>
      <c r="AN181" s="76"/>
      <c r="AO181" s="76"/>
      <c r="AP181" s="76"/>
      <c r="AQ181" s="76"/>
      <c r="AR181" s="76"/>
      <c r="AS181" s="76"/>
      <c r="AT181" s="76">
        <v>68.98</v>
      </c>
      <c r="AU181" s="76">
        <v>35.607999999999997</v>
      </c>
      <c r="AV181" s="76">
        <v>38.299999999999997</v>
      </c>
      <c r="AW181" s="76">
        <v>15.413</v>
      </c>
      <c r="AX181" s="76">
        <v>9.7319999999999993</v>
      </c>
      <c r="AY181" s="76">
        <v>54225.446000000004</v>
      </c>
      <c r="AZ181" s="76">
        <v>1.2</v>
      </c>
      <c r="BA181" s="76">
        <v>151.089</v>
      </c>
      <c r="BB181" s="76">
        <v>10.79</v>
      </c>
      <c r="BC181" s="76">
        <v>19.100000000000001</v>
      </c>
      <c r="BD181" s="76">
        <v>24.6</v>
      </c>
      <c r="BE181" s="76"/>
      <c r="BF181" s="76">
        <v>2.77</v>
      </c>
      <c r="BG181" s="76">
        <v>78.86</v>
      </c>
      <c r="BH181" s="76">
        <v>0.92600000000000005</v>
      </c>
      <c r="BI181" s="76">
        <v>338289856</v>
      </c>
      <c r="BJ181" s="76"/>
      <c r="BK181" s="76"/>
      <c r="BL181" s="76"/>
      <c r="BM181" s="76"/>
      <c r="BN181" s="76"/>
      <c r="BO181" s="76"/>
      <c r="BP181" s="76"/>
      <c r="BQ181" s="76"/>
    </row>
    <row r="182" spans="1:69" x14ac:dyDescent="0.25">
      <c r="A182" s="25">
        <v>44028</v>
      </c>
      <c r="B182" s="25"/>
      <c r="C182" s="76">
        <v>3577799</v>
      </c>
      <c r="D182" s="76">
        <v>70759</v>
      </c>
      <c r="E182" s="76">
        <v>64540.857000000004</v>
      </c>
      <c r="F182" s="76">
        <v>138883</v>
      </c>
      <c r="G182" s="76">
        <v>971</v>
      </c>
      <c r="H182" s="76">
        <v>757.85699999999997</v>
      </c>
      <c r="I182" s="76">
        <v>10576.134</v>
      </c>
      <c r="J182" s="76">
        <v>209.167</v>
      </c>
      <c r="K182" s="76">
        <v>190.786</v>
      </c>
      <c r="L182" s="76">
        <v>410.54399999999998</v>
      </c>
      <c r="M182" s="76">
        <v>2.87</v>
      </c>
      <c r="N182" s="76">
        <v>2.2400000000000002</v>
      </c>
      <c r="O182" s="76">
        <v>1.1100000000000001</v>
      </c>
      <c r="P182" s="76">
        <v>9797</v>
      </c>
      <c r="Q182" s="76">
        <v>28.96</v>
      </c>
      <c r="R182" s="76">
        <v>38539</v>
      </c>
      <c r="S182" s="76">
        <v>113.923</v>
      </c>
      <c r="T182" s="76"/>
      <c r="U182" s="76"/>
      <c r="V182" s="76"/>
      <c r="W182" s="76"/>
      <c r="X182" s="76">
        <v>51174133</v>
      </c>
      <c r="Y182" s="76">
        <v>1029397</v>
      </c>
      <c r="Z182" s="76">
        <v>151.85300000000001</v>
      </c>
      <c r="AA182" s="76">
        <v>3.0550000000000002</v>
      </c>
      <c r="AB182" s="76">
        <v>927519</v>
      </c>
      <c r="AC182" s="76">
        <v>2.7519999999999998</v>
      </c>
      <c r="AD182" s="76">
        <v>0.10199999999999999</v>
      </c>
      <c r="AE182" s="76">
        <v>9.8000000000000007</v>
      </c>
      <c r="AF182" s="76" t="s">
        <v>1016</v>
      </c>
      <c r="AG182" s="76"/>
      <c r="AH182" s="76"/>
      <c r="AI182" s="76"/>
      <c r="AJ182" s="76"/>
      <c r="AK182" s="76"/>
      <c r="AL182" s="76"/>
      <c r="AM182" s="76"/>
      <c r="AN182" s="76"/>
      <c r="AO182" s="76"/>
      <c r="AP182" s="76"/>
      <c r="AQ182" s="76"/>
      <c r="AR182" s="76"/>
      <c r="AS182" s="76"/>
      <c r="AT182" s="76">
        <v>68.98</v>
      </c>
      <c r="AU182" s="76">
        <v>35.607999999999997</v>
      </c>
      <c r="AV182" s="76">
        <v>38.299999999999997</v>
      </c>
      <c r="AW182" s="76">
        <v>15.413</v>
      </c>
      <c r="AX182" s="76">
        <v>9.7319999999999993</v>
      </c>
      <c r="AY182" s="76">
        <v>54225.446000000004</v>
      </c>
      <c r="AZ182" s="76">
        <v>1.2</v>
      </c>
      <c r="BA182" s="76">
        <v>151.089</v>
      </c>
      <c r="BB182" s="76">
        <v>10.79</v>
      </c>
      <c r="BC182" s="76">
        <v>19.100000000000001</v>
      </c>
      <c r="BD182" s="76">
        <v>24.6</v>
      </c>
      <c r="BE182" s="76"/>
      <c r="BF182" s="76">
        <v>2.77</v>
      </c>
      <c r="BG182" s="76">
        <v>78.86</v>
      </c>
      <c r="BH182" s="76">
        <v>0.92600000000000005</v>
      </c>
      <c r="BI182" s="76">
        <v>338289856</v>
      </c>
      <c r="BJ182" s="76"/>
      <c r="BK182" s="76"/>
      <c r="BL182" s="76"/>
      <c r="BM182" s="76"/>
      <c r="BN182" s="76"/>
      <c r="BO182" s="76"/>
      <c r="BP182" s="76"/>
      <c r="BQ182" s="76"/>
    </row>
    <row r="183" spans="1:69" x14ac:dyDescent="0.25">
      <c r="A183" s="25">
        <v>44029</v>
      </c>
      <c r="B183" s="25"/>
      <c r="C183" s="76">
        <v>3644239</v>
      </c>
      <c r="D183" s="76">
        <v>66440</v>
      </c>
      <c r="E183" s="76">
        <v>64212.142999999996</v>
      </c>
      <c r="F183" s="76">
        <v>139806</v>
      </c>
      <c r="G183" s="76">
        <v>923</v>
      </c>
      <c r="H183" s="76">
        <v>774.71400000000006</v>
      </c>
      <c r="I183" s="76">
        <v>10772.534</v>
      </c>
      <c r="J183" s="76">
        <v>196.4</v>
      </c>
      <c r="K183" s="76">
        <v>189.81399999999999</v>
      </c>
      <c r="L183" s="76">
        <v>413.27300000000002</v>
      </c>
      <c r="M183" s="76">
        <v>2.7280000000000002</v>
      </c>
      <c r="N183" s="76">
        <v>2.29</v>
      </c>
      <c r="O183" s="76">
        <v>1.1000000000000001</v>
      </c>
      <c r="P183" s="76">
        <v>10700</v>
      </c>
      <c r="Q183" s="76">
        <v>31.63</v>
      </c>
      <c r="R183" s="76">
        <v>40062</v>
      </c>
      <c r="S183" s="76">
        <v>118.425</v>
      </c>
      <c r="T183" s="76"/>
      <c r="U183" s="76"/>
      <c r="V183" s="76"/>
      <c r="W183" s="76"/>
      <c r="X183" s="76">
        <v>52221904</v>
      </c>
      <c r="Y183" s="76">
        <v>1047771</v>
      </c>
      <c r="Z183" s="76">
        <v>154.96199999999999</v>
      </c>
      <c r="AA183" s="76">
        <v>3.109</v>
      </c>
      <c r="AB183" s="76">
        <v>932000</v>
      </c>
      <c r="AC183" s="76">
        <v>2.766</v>
      </c>
      <c r="AD183" s="76">
        <v>0.10100000000000001</v>
      </c>
      <c r="AE183" s="76">
        <v>9.9</v>
      </c>
      <c r="AF183" s="76" t="s">
        <v>1016</v>
      </c>
      <c r="AG183" s="76"/>
      <c r="AH183" s="76"/>
      <c r="AI183" s="76"/>
      <c r="AJ183" s="76"/>
      <c r="AK183" s="76"/>
      <c r="AL183" s="76"/>
      <c r="AM183" s="76"/>
      <c r="AN183" s="76"/>
      <c r="AO183" s="76"/>
      <c r="AP183" s="76"/>
      <c r="AQ183" s="76"/>
      <c r="AR183" s="76"/>
      <c r="AS183" s="76"/>
      <c r="AT183" s="76">
        <v>68.98</v>
      </c>
      <c r="AU183" s="76">
        <v>35.607999999999997</v>
      </c>
      <c r="AV183" s="76">
        <v>38.299999999999997</v>
      </c>
      <c r="AW183" s="76">
        <v>15.413</v>
      </c>
      <c r="AX183" s="76">
        <v>9.7319999999999993</v>
      </c>
      <c r="AY183" s="76">
        <v>54225.446000000004</v>
      </c>
      <c r="AZ183" s="76">
        <v>1.2</v>
      </c>
      <c r="BA183" s="76">
        <v>151.089</v>
      </c>
      <c r="BB183" s="76">
        <v>10.79</v>
      </c>
      <c r="BC183" s="76">
        <v>19.100000000000001</v>
      </c>
      <c r="BD183" s="76">
        <v>24.6</v>
      </c>
      <c r="BE183" s="76"/>
      <c r="BF183" s="76">
        <v>2.77</v>
      </c>
      <c r="BG183" s="76">
        <v>78.86</v>
      </c>
      <c r="BH183" s="76">
        <v>0.92600000000000005</v>
      </c>
      <c r="BI183" s="76">
        <v>338289856</v>
      </c>
      <c r="BJ183" s="76"/>
      <c r="BK183" s="76"/>
      <c r="BL183" s="76"/>
      <c r="BM183" s="76"/>
      <c r="BN183" s="76"/>
      <c r="BO183" s="76"/>
      <c r="BP183" s="76"/>
      <c r="BQ183" s="76"/>
    </row>
    <row r="184" spans="1:69" x14ac:dyDescent="0.25">
      <c r="A184" s="25">
        <v>44030</v>
      </c>
      <c r="B184" s="25"/>
      <c r="C184" s="76">
        <v>3708546</v>
      </c>
      <c r="D184" s="76">
        <v>64307</v>
      </c>
      <c r="E184" s="76">
        <v>64767.428999999996</v>
      </c>
      <c r="F184" s="76">
        <v>140696</v>
      </c>
      <c r="G184" s="76">
        <v>890</v>
      </c>
      <c r="H184" s="76">
        <v>794.28599999999994</v>
      </c>
      <c r="I184" s="76">
        <v>10962.628000000001</v>
      </c>
      <c r="J184" s="76">
        <v>190.09399999999999</v>
      </c>
      <c r="K184" s="76">
        <v>191.45500000000001</v>
      </c>
      <c r="L184" s="76">
        <v>415.904</v>
      </c>
      <c r="M184" s="76">
        <v>2.6309999999999998</v>
      </c>
      <c r="N184" s="76">
        <v>2.3479999999999999</v>
      </c>
      <c r="O184" s="76">
        <v>1.0900000000000001</v>
      </c>
      <c r="P184" s="76">
        <v>10963</v>
      </c>
      <c r="Q184" s="76">
        <v>32.406999999999996</v>
      </c>
      <c r="R184" s="76">
        <v>40376</v>
      </c>
      <c r="S184" s="76">
        <v>119.35299999999999</v>
      </c>
      <c r="T184" s="76"/>
      <c r="U184" s="76"/>
      <c r="V184" s="76"/>
      <c r="W184" s="76"/>
      <c r="X184" s="76">
        <v>53134643</v>
      </c>
      <c r="Y184" s="76">
        <v>912739</v>
      </c>
      <c r="Z184" s="76">
        <v>157.67099999999999</v>
      </c>
      <c r="AA184" s="76">
        <v>2.7080000000000002</v>
      </c>
      <c r="AB184" s="76">
        <v>942321</v>
      </c>
      <c r="AC184" s="76">
        <v>2.7959999999999998</v>
      </c>
      <c r="AD184" s="76">
        <v>0.1</v>
      </c>
      <c r="AE184" s="76">
        <v>10</v>
      </c>
      <c r="AF184" s="76" t="s">
        <v>1016</v>
      </c>
      <c r="AG184" s="76"/>
      <c r="AH184" s="76"/>
      <c r="AI184" s="76"/>
      <c r="AJ184" s="76"/>
      <c r="AK184" s="76"/>
      <c r="AL184" s="76"/>
      <c r="AM184" s="76"/>
      <c r="AN184" s="76"/>
      <c r="AO184" s="76"/>
      <c r="AP184" s="76"/>
      <c r="AQ184" s="76"/>
      <c r="AR184" s="76"/>
      <c r="AS184" s="76"/>
      <c r="AT184" s="76">
        <v>68.98</v>
      </c>
      <c r="AU184" s="76">
        <v>35.607999999999997</v>
      </c>
      <c r="AV184" s="76">
        <v>38.299999999999997</v>
      </c>
      <c r="AW184" s="76">
        <v>15.413</v>
      </c>
      <c r="AX184" s="76">
        <v>9.7319999999999993</v>
      </c>
      <c r="AY184" s="76">
        <v>54225.446000000004</v>
      </c>
      <c r="AZ184" s="76">
        <v>1.2</v>
      </c>
      <c r="BA184" s="76">
        <v>151.089</v>
      </c>
      <c r="BB184" s="76">
        <v>10.79</v>
      </c>
      <c r="BC184" s="76">
        <v>19.100000000000001</v>
      </c>
      <c r="BD184" s="76">
        <v>24.6</v>
      </c>
      <c r="BE184" s="76"/>
      <c r="BF184" s="76">
        <v>2.77</v>
      </c>
      <c r="BG184" s="76">
        <v>78.86</v>
      </c>
      <c r="BH184" s="76">
        <v>0.92600000000000005</v>
      </c>
      <c r="BI184" s="76">
        <v>338289856</v>
      </c>
      <c r="BJ184" s="76"/>
      <c r="BK184" s="76"/>
      <c r="BL184" s="76"/>
      <c r="BM184" s="76"/>
      <c r="BN184" s="76"/>
      <c r="BO184" s="76"/>
      <c r="BP184" s="76"/>
      <c r="BQ184" s="76"/>
    </row>
    <row r="185" spans="1:69" x14ac:dyDescent="0.25">
      <c r="A185" s="25">
        <v>44031</v>
      </c>
      <c r="B185" s="25"/>
      <c r="C185" s="76">
        <v>3767534</v>
      </c>
      <c r="D185" s="76">
        <v>58988</v>
      </c>
      <c r="E185" s="76">
        <v>64592</v>
      </c>
      <c r="F185" s="76">
        <v>141179</v>
      </c>
      <c r="G185" s="76">
        <v>483</v>
      </c>
      <c r="H185" s="76">
        <v>795.14300000000003</v>
      </c>
      <c r="I185" s="76">
        <v>11137</v>
      </c>
      <c r="J185" s="76">
        <v>174.37100000000001</v>
      </c>
      <c r="K185" s="76">
        <v>190.93700000000001</v>
      </c>
      <c r="L185" s="76">
        <v>417.33100000000002</v>
      </c>
      <c r="M185" s="76">
        <v>1.4279999999999999</v>
      </c>
      <c r="N185" s="76">
        <v>2.35</v>
      </c>
      <c r="O185" s="76">
        <v>1.08</v>
      </c>
      <c r="P185" s="76">
        <v>10267</v>
      </c>
      <c r="Q185" s="76">
        <v>30.35</v>
      </c>
      <c r="R185" s="76">
        <v>37897</v>
      </c>
      <c r="S185" s="76">
        <v>112.02500000000001</v>
      </c>
      <c r="T185" s="76"/>
      <c r="U185" s="76"/>
      <c r="V185" s="76"/>
      <c r="W185" s="76"/>
      <c r="X185" s="76">
        <v>53853153</v>
      </c>
      <c r="Y185" s="76">
        <v>718510</v>
      </c>
      <c r="Z185" s="76">
        <v>159.803</v>
      </c>
      <c r="AA185" s="76">
        <v>2.1320000000000001</v>
      </c>
      <c r="AB185" s="76">
        <v>945235</v>
      </c>
      <c r="AC185" s="76">
        <v>2.8050000000000002</v>
      </c>
      <c r="AD185" s="76">
        <v>9.8000000000000004E-2</v>
      </c>
      <c r="AE185" s="76">
        <v>10.199999999999999</v>
      </c>
      <c r="AF185" s="76" t="s">
        <v>1016</v>
      </c>
      <c r="AG185" s="76"/>
      <c r="AH185" s="76"/>
      <c r="AI185" s="76"/>
      <c r="AJ185" s="76"/>
      <c r="AK185" s="76"/>
      <c r="AL185" s="76"/>
      <c r="AM185" s="76"/>
      <c r="AN185" s="76"/>
      <c r="AO185" s="76"/>
      <c r="AP185" s="76"/>
      <c r="AQ185" s="76"/>
      <c r="AR185" s="76"/>
      <c r="AS185" s="76"/>
      <c r="AT185" s="76">
        <v>68.98</v>
      </c>
      <c r="AU185" s="76">
        <v>35.607999999999997</v>
      </c>
      <c r="AV185" s="76">
        <v>38.299999999999997</v>
      </c>
      <c r="AW185" s="76">
        <v>15.413</v>
      </c>
      <c r="AX185" s="76">
        <v>9.7319999999999993</v>
      </c>
      <c r="AY185" s="76">
        <v>54225.446000000004</v>
      </c>
      <c r="AZ185" s="76">
        <v>1.2</v>
      </c>
      <c r="BA185" s="76">
        <v>151.089</v>
      </c>
      <c r="BB185" s="76">
        <v>10.79</v>
      </c>
      <c r="BC185" s="76">
        <v>19.100000000000001</v>
      </c>
      <c r="BD185" s="76">
        <v>24.6</v>
      </c>
      <c r="BE185" s="76"/>
      <c r="BF185" s="76">
        <v>2.77</v>
      </c>
      <c r="BG185" s="76">
        <v>78.86</v>
      </c>
      <c r="BH185" s="76">
        <v>0.92600000000000005</v>
      </c>
      <c r="BI185" s="76">
        <v>338289856</v>
      </c>
      <c r="BJ185" s="76">
        <v>170421.8</v>
      </c>
      <c r="BK185" s="76">
        <v>10.35</v>
      </c>
      <c r="BL185" s="76">
        <v>20.399999999999999</v>
      </c>
      <c r="BM185" s="76">
        <v>505.70623607720199</v>
      </c>
      <c r="BN185" s="76"/>
      <c r="BO185" s="76"/>
      <c r="BP185" s="76"/>
      <c r="BQ185" s="76"/>
    </row>
    <row r="186" spans="1:69" x14ac:dyDescent="0.25">
      <c r="A186" s="25">
        <v>44032</v>
      </c>
      <c r="B186" s="25"/>
      <c r="C186" s="76">
        <v>3828415</v>
      </c>
      <c r="D186" s="76">
        <v>60881</v>
      </c>
      <c r="E186" s="76">
        <v>64771.428999999996</v>
      </c>
      <c r="F186" s="76">
        <v>141710</v>
      </c>
      <c r="G186" s="76">
        <v>531</v>
      </c>
      <c r="H186" s="76">
        <v>807.71400000000006</v>
      </c>
      <c r="I186" s="76">
        <v>11316.967000000001</v>
      </c>
      <c r="J186" s="76">
        <v>179.96700000000001</v>
      </c>
      <c r="K186" s="76">
        <v>191.46700000000001</v>
      </c>
      <c r="L186" s="76">
        <v>418.90100000000001</v>
      </c>
      <c r="M186" s="76">
        <v>1.57</v>
      </c>
      <c r="N186" s="76">
        <v>2.3879999999999999</v>
      </c>
      <c r="O186" s="76">
        <v>1.07</v>
      </c>
      <c r="P186" s="76">
        <v>11291</v>
      </c>
      <c r="Q186" s="76">
        <v>33.377000000000002</v>
      </c>
      <c r="R186" s="76">
        <v>41140</v>
      </c>
      <c r="S186" s="76">
        <v>121.61199999999999</v>
      </c>
      <c r="T186" s="76"/>
      <c r="U186" s="76"/>
      <c r="V186" s="76"/>
      <c r="W186" s="76"/>
      <c r="X186" s="76">
        <v>54761005</v>
      </c>
      <c r="Y186" s="76">
        <v>907852</v>
      </c>
      <c r="Z186" s="76">
        <v>162.49700000000001</v>
      </c>
      <c r="AA186" s="76">
        <v>2.694</v>
      </c>
      <c r="AB186" s="76">
        <v>950886</v>
      </c>
      <c r="AC186" s="76">
        <v>2.8220000000000001</v>
      </c>
      <c r="AD186" s="76">
        <v>9.8000000000000004E-2</v>
      </c>
      <c r="AE186" s="76">
        <v>10.199999999999999</v>
      </c>
      <c r="AF186" s="76" t="s">
        <v>1016</v>
      </c>
      <c r="AG186" s="76"/>
      <c r="AH186" s="76"/>
      <c r="AI186" s="76"/>
      <c r="AJ186" s="76"/>
      <c r="AK186" s="76"/>
      <c r="AL186" s="76"/>
      <c r="AM186" s="76"/>
      <c r="AN186" s="76"/>
      <c r="AO186" s="76"/>
      <c r="AP186" s="76"/>
      <c r="AQ186" s="76"/>
      <c r="AR186" s="76"/>
      <c r="AS186" s="76"/>
      <c r="AT186" s="76">
        <v>67.13</v>
      </c>
      <c r="AU186" s="76">
        <v>35.607999999999997</v>
      </c>
      <c r="AV186" s="76">
        <v>38.299999999999997</v>
      </c>
      <c r="AW186" s="76">
        <v>15.413</v>
      </c>
      <c r="AX186" s="76">
        <v>9.7319999999999993</v>
      </c>
      <c r="AY186" s="76">
        <v>54225.446000000004</v>
      </c>
      <c r="AZ186" s="76">
        <v>1.2</v>
      </c>
      <c r="BA186" s="76">
        <v>151.089</v>
      </c>
      <c r="BB186" s="76">
        <v>10.79</v>
      </c>
      <c r="BC186" s="76">
        <v>19.100000000000001</v>
      </c>
      <c r="BD186" s="76">
        <v>24.6</v>
      </c>
      <c r="BE186" s="76"/>
      <c r="BF186" s="76">
        <v>2.77</v>
      </c>
      <c r="BG186" s="76">
        <v>78.86</v>
      </c>
      <c r="BH186" s="76">
        <v>0.92600000000000005</v>
      </c>
      <c r="BI186" s="76">
        <v>338289856</v>
      </c>
      <c r="BJ186" s="76"/>
      <c r="BK186" s="76"/>
      <c r="BL186" s="76"/>
      <c r="BM186" s="76"/>
      <c r="BN186" s="76"/>
      <c r="BO186" s="76"/>
      <c r="BP186" s="76"/>
      <c r="BQ186" s="76"/>
    </row>
    <row r="187" spans="1:69" x14ac:dyDescent="0.25">
      <c r="A187" s="25">
        <v>44033</v>
      </c>
      <c r="B187" s="25"/>
      <c r="C187" s="76">
        <v>3896700</v>
      </c>
      <c r="D187" s="76">
        <v>68285</v>
      </c>
      <c r="E187" s="76">
        <v>65135.571000000004</v>
      </c>
      <c r="F187" s="76">
        <v>142806</v>
      </c>
      <c r="G187" s="76">
        <v>1096</v>
      </c>
      <c r="H187" s="76">
        <v>836.42899999999997</v>
      </c>
      <c r="I187" s="76">
        <v>11518.82</v>
      </c>
      <c r="J187" s="76">
        <v>201.85400000000001</v>
      </c>
      <c r="K187" s="76">
        <v>192.54400000000001</v>
      </c>
      <c r="L187" s="76">
        <v>422.14100000000002</v>
      </c>
      <c r="M187" s="76">
        <v>3.24</v>
      </c>
      <c r="N187" s="76">
        <v>2.4729999999999999</v>
      </c>
      <c r="O187" s="76">
        <v>1.06</v>
      </c>
      <c r="P187" s="76">
        <v>11458</v>
      </c>
      <c r="Q187" s="76">
        <v>33.869999999999997</v>
      </c>
      <c r="R187" s="76">
        <v>42195</v>
      </c>
      <c r="S187" s="76">
        <v>124.73</v>
      </c>
      <c r="T187" s="76"/>
      <c r="U187" s="76"/>
      <c r="V187" s="76">
        <v>30552</v>
      </c>
      <c r="W187" s="76">
        <v>90.313000000000002</v>
      </c>
      <c r="X187" s="76">
        <v>55797737</v>
      </c>
      <c r="Y187" s="76">
        <v>1036732</v>
      </c>
      <c r="Z187" s="76">
        <v>165.57300000000001</v>
      </c>
      <c r="AA187" s="76">
        <v>3.0760000000000001</v>
      </c>
      <c r="AB187" s="76">
        <v>955528</v>
      </c>
      <c r="AC187" s="76">
        <v>2.835</v>
      </c>
      <c r="AD187" s="76">
        <v>9.7000000000000003E-2</v>
      </c>
      <c r="AE187" s="76">
        <v>10.3</v>
      </c>
      <c r="AF187" s="76" t="s">
        <v>1016</v>
      </c>
      <c r="AG187" s="76"/>
      <c r="AH187" s="76"/>
      <c r="AI187" s="76"/>
      <c r="AJ187" s="76"/>
      <c r="AK187" s="76"/>
      <c r="AL187" s="76"/>
      <c r="AM187" s="76"/>
      <c r="AN187" s="76"/>
      <c r="AO187" s="76"/>
      <c r="AP187" s="76"/>
      <c r="AQ187" s="76"/>
      <c r="AR187" s="76"/>
      <c r="AS187" s="76"/>
      <c r="AT187" s="76">
        <v>67.13</v>
      </c>
      <c r="AU187" s="76">
        <v>35.607999999999997</v>
      </c>
      <c r="AV187" s="76">
        <v>38.299999999999997</v>
      </c>
      <c r="AW187" s="76">
        <v>15.413</v>
      </c>
      <c r="AX187" s="76">
        <v>9.7319999999999993</v>
      </c>
      <c r="AY187" s="76">
        <v>54225.446000000004</v>
      </c>
      <c r="AZ187" s="76">
        <v>1.2</v>
      </c>
      <c r="BA187" s="76">
        <v>151.089</v>
      </c>
      <c r="BB187" s="76">
        <v>10.79</v>
      </c>
      <c r="BC187" s="76">
        <v>19.100000000000001</v>
      </c>
      <c r="BD187" s="76">
        <v>24.6</v>
      </c>
      <c r="BE187" s="76"/>
      <c r="BF187" s="76">
        <v>2.77</v>
      </c>
      <c r="BG187" s="76">
        <v>78.86</v>
      </c>
      <c r="BH187" s="76">
        <v>0.92600000000000005</v>
      </c>
      <c r="BI187" s="76">
        <v>338289856</v>
      </c>
      <c r="BJ187" s="76"/>
      <c r="BK187" s="76"/>
      <c r="BL187" s="76"/>
      <c r="BM187" s="76"/>
      <c r="BN187" s="76"/>
      <c r="BO187" s="76"/>
      <c r="BP187" s="76"/>
      <c r="BQ187" s="76"/>
    </row>
    <row r="188" spans="1:69" x14ac:dyDescent="0.25">
      <c r="A188" s="25">
        <v>44034</v>
      </c>
      <c r="B188" s="25"/>
      <c r="C188" s="76">
        <v>3964147</v>
      </c>
      <c r="D188" s="76">
        <v>67447</v>
      </c>
      <c r="E188" s="76">
        <v>65301</v>
      </c>
      <c r="F188" s="76">
        <v>144030</v>
      </c>
      <c r="G188" s="76">
        <v>1224</v>
      </c>
      <c r="H188" s="76">
        <v>874</v>
      </c>
      <c r="I188" s="76">
        <v>11718.196</v>
      </c>
      <c r="J188" s="76">
        <v>199.376</v>
      </c>
      <c r="K188" s="76">
        <v>193.03299999999999</v>
      </c>
      <c r="L188" s="76">
        <v>425.75900000000001</v>
      </c>
      <c r="M188" s="76">
        <v>3.6179999999999999</v>
      </c>
      <c r="N188" s="76">
        <v>2.5840000000000001</v>
      </c>
      <c r="O188" s="76">
        <v>1.05</v>
      </c>
      <c r="P188" s="76">
        <v>12487</v>
      </c>
      <c r="Q188" s="76">
        <v>36.911999999999999</v>
      </c>
      <c r="R188" s="76">
        <v>46107</v>
      </c>
      <c r="S188" s="76">
        <v>136.29400000000001</v>
      </c>
      <c r="T188" s="76"/>
      <c r="U188" s="76"/>
      <c r="V188" s="76">
        <v>31352</v>
      </c>
      <c r="W188" s="76">
        <v>92.677999999999997</v>
      </c>
      <c r="X188" s="76">
        <v>56907894</v>
      </c>
      <c r="Y188" s="76">
        <v>1110157</v>
      </c>
      <c r="Z188" s="76">
        <v>168.86699999999999</v>
      </c>
      <c r="AA188" s="76">
        <v>3.294</v>
      </c>
      <c r="AB188" s="76">
        <v>966165</v>
      </c>
      <c r="AC188" s="76">
        <v>2.867</v>
      </c>
      <c r="AD188" s="76">
        <v>9.6000000000000002E-2</v>
      </c>
      <c r="AE188" s="76">
        <v>10.4</v>
      </c>
      <c r="AF188" s="76" t="s">
        <v>1016</v>
      </c>
      <c r="AG188" s="76"/>
      <c r="AH188" s="76"/>
      <c r="AI188" s="76"/>
      <c r="AJ188" s="76"/>
      <c r="AK188" s="76"/>
      <c r="AL188" s="76"/>
      <c r="AM188" s="76"/>
      <c r="AN188" s="76"/>
      <c r="AO188" s="76"/>
      <c r="AP188" s="76"/>
      <c r="AQ188" s="76"/>
      <c r="AR188" s="76"/>
      <c r="AS188" s="76"/>
      <c r="AT188" s="76">
        <v>67.13</v>
      </c>
      <c r="AU188" s="76">
        <v>35.607999999999997</v>
      </c>
      <c r="AV188" s="76">
        <v>38.299999999999997</v>
      </c>
      <c r="AW188" s="76">
        <v>15.413</v>
      </c>
      <c r="AX188" s="76">
        <v>9.7319999999999993</v>
      </c>
      <c r="AY188" s="76">
        <v>54225.446000000004</v>
      </c>
      <c r="AZ188" s="76">
        <v>1.2</v>
      </c>
      <c r="BA188" s="76">
        <v>151.089</v>
      </c>
      <c r="BB188" s="76">
        <v>10.79</v>
      </c>
      <c r="BC188" s="76">
        <v>19.100000000000001</v>
      </c>
      <c r="BD188" s="76">
        <v>24.6</v>
      </c>
      <c r="BE188" s="76"/>
      <c r="BF188" s="76">
        <v>2.77</v>
      </c>
      <c r="BG188" s="76">
        <v>78.86</v>
      </c>
      <c r="BH188" s="76">
        <v>0.92600000000000005</v>
      </c>
      <c r="BI188" s="76">
        <v>338289856</v>
      </c>
      <c r="BJ188" s="76"/>
      <c r="BK188" s="76"/>
      <c r="BL188" s="76"/>
      <c r="BM188" s="76"/>
      <c r="BN188" s="76"/>
      <c r="BO188" s="76"/>
      <c r="BP188" s="76"/>
      <c r="BQ188" s="76"/>
    </row>
    <row r="189" spans="1:69" x14ac:dyDescent="0.25">
      <c r="A189" s="25">
        <v>44035</v>
      </c>
      <c r="B189" s="25"/>
      <c r="C189" s="76">
        <v>4031924</v>
      </c>
      <c r="D189" s="76">
        <v>67777</v>
      </c>
      <c r="E189" s="76">
        <v>64875</v>
      </c>
      <c r="F189" s="76">
        <v>145106</v>
      </c>
      <c r="G189" s="76">
        <v>1076</v>
      </c>
      <c r="H189" s="76">
        <v>889</v>
      </c>
      <c r="I189" s="76">
        <v>11918.548000000001</v>
      </c>
      <c r="J189" s="76">
        <v>200.352</v>
      </c>
      <c r="K189" s="76">
        <v>191.773</v>
      </c>
      <c r="L189" s="76">
        <v>428.94</v>
      </c>
      <c r="M189" s="76">
        <v>3.181</v>
      </c>
      <c r="N189" s="76">
        <v>2.6280000000000001</v>
      </c>
      <c r="O189" s="76">
        <v>1.04</v>
      </c>
      <c r="P189" s="76">
        <v>13916</v>
      </c>
      <c r="Q189" s="76">
        <v>41.136000000000003</v>
      </c>
      <c r="R189" s="76">
        <v>47836</v>
      </c>
      <c r="S189" s="76">
        <v>141.405</v>
      </c>
      <c r="T189" s="76"/>
      <c r="U189" s="76"/>
      <c r="V189" s="76">
        <v>31679</v>
      </c>
      <c r="W189" s="76">
        <v>93.644999999999996</v>
      </c>
      <c r="X189" s="76">
        <v>57992334</v>
      </c>
      <c r="Y189" s="76">
        <v>1084440</v>
      </c>
      <c r="Z189" s="76">
        <v>172.08500000000001</v>
      </c>
      <c r="AA189" s="76">
        <v>3.218</v>
      </c>
      <c r="AB189" s="76">
        <v>974029</v>
      </c>
      <c r="AC189" s="76">
        <v>2.89</v>
      </c>
      <c r="AD189" s="76">
        <v>9.5000000000000001E-2</v>
      </c>
      <c r="AE189" s="76">
        <v>10.5</v>
      </c>
      <c r="AF189" s="76" t="s">
        <v>1016</v>
      </c>
      <c r="AG189" s="76"/>
      <c r="AH189" s="76"/>
      <c r="AI189" s="76"/>
      <c r="AJ189" s="76"/>
      <c r="AK189" s="76"/>
      <c r="AL189" s="76"/>
      <c r="AM189" s="76"/>
      <c r="AN189" s="76"/>
      <c r="AO189" s="76"/>
      <c r="AP189" s="76"/>
      <c r="AQ189" s="76"/>
      <c r="AR189" s="76"/>
      <c r="AS189" s="76"/>
      <c r="AT189" s="76">
        <v>67.13</v>
      </c>
      <c r="AU189" s="76">
        <v>35.607999999999997</v>
      </c>
      <c r="AV189" s="76">
        <v>38.299999999999997</v>
      </c>
      <c r="AW189" s="76">
        <v>15.413</v>
      </c>
      <c r="AX189" s="76">
        <v>9.7319999999999993</v>
      </c>
      <c r="AY189" s="76">
        <v>54225.446000000004</v>
      </c>
      <c r="AZ189" s="76">
        <v>1.2</v>
      </c>
      <c r="BA189" s="76">
        <v>151.089</v>
      </c>
      <c r="BB189" s="76">
        <v>10.79</v>
      </c>
      <c r="BC189" s="76">
        <v>19.100000000000001</v>
      </c>
      <c r="BD189" s="76">
        <v>24.6</v>
      </c>
      <c r="BE189" s="76"/>
      <c r="BF189" s="76">
        <v>2.77</v>
      </c>
      <c r="BG189" s="76">
        <v>78.86</v>
      </c>
      <c r="BH189" s="76">
        <v>0.92600000000000005</v>
      </c>
      <c r="BI189" s="76">
        <v>338289856</v>
      </c>
      <c r="BJ189" s="76"/>
      <c r="BK189" s="76"/>
      <c r="BL189" s="76"/>
      <c r="BM189" s="76"/>
      <c r="BN189" s="76"/>
      <c r="BO189" s="76"/>
      <c r="BP189" s="76"/>
      <c r="BQ189" s="76"/>
    </row>
    <row r="190" spans="1:69" x14ac:dyDescent="0.25">
      <c r="A190" s="25">
        <v>44036</v>
      </c>
      <c r="B190" s="25"/>
      <c r="C190" s="76">
        <v>4106868</v>
      </c>
      <c r="D190" s="76">
        <v>74944</v>
      </c>
      <c r="E190" s="76">
        <v>66089.857000000004</v>
      </c>
      <c r="F190" s="76">
        <v>146196</v>
      </c>
      <c r="G190" s="76">
        <v>1090</v>
      </c>
      <c r="H190" s="76">
        <v>912.85699999999997</v>
      </c>
      <c r="I190" s="76">
        <v>12140.085999999999</v>
      </c>
      <c r="J190" s="76">
        <v>221.53800000000001</v>
      </c>
      <c r="K190" s="76">
        <v>195.36500000000001</v>
      </c>
      <c r="L190" s="76">
        <v>432.16199999999998</v>
      </c>
      <c r="M190" s="76">
        <v>3.222</v>
      </c>
      <c r="N190" s="76">
        <v>2.698</v>
      </c>
      <c r="O190" s="76">
        <v>1.03</v>
      </c>
      <c r="P190" s="76">
        <v>13627</v>
      </c>
      <c r="Q190" s="76">
        <v>40.281999999999996</v>
      </c>
      <c r="R190" s="76">
        <v>46750</v>
      </c>
      <c r="S190" s="76">
        <v>138.19499999999999</v>
      </c>
      <c r="T190" s="76"/>
      <c r="U190" s="76"/>
      <c r="V190" s="76">
        <v>31870</v>
      </c>
      <c r="W190" s="76">
        <v>94.209000000000003</v>
      </c>
      <c r="X190" s="76">
        <v>59067408</v>
      </c>
      <c r="Y190" s="76">
        <v>1075074</v>
      </c>
      <c r="Z190" s="76">
        <v>175.27500000000001</v>
      </c>
      <c r="AA190" s="76">
        <v>3.19</v>
      </c>
      <c r="AB190" s="76">
        <v>977929</v>
      </c>
      <c r="AC190" s="76">
        <v>2.9020000000000001</v>
      </c>
      <c r="AD190" s="76">
        <v>9.2999999999999999E-2</v>
      </c>
      <c r="AE190" s="76">
        <v>10.8</v>
      </c>
      <c r="AF190" s="76" t="s">
        <v>1016</v>
      </c>
      <c r="AG190" s="76"/>
      <c r="AH190" s="76"/>
      <c r="AI190" s="76"/>
      <c r="AJ190" s="76"/>
      <c r="AK190" s="76"/>
      <c r="AL190" s="76"/>
      <c r="AM190" s="76"/>
      <c r="AN190" s="76"/>
      <c r="AO190" s="76"/>
      <c r="AP190" s="76"/>
      <c r="AQ190" s="76"/>
      <c r="AR190" s="76"/>
      <c r="AS190" s="76"/>
      <c r="AT190" s="76">
        <v>67.13</v>
      </c>
      <c r="AU190" s="76">
        <v>35.607999999999997</v>
      </c>
      <c r="AV190" s="76">
        <v>38.299999999999997</v>
      </c>
      <c r="AW190" s="76">
        <v>15.413</v>
      </c>
      <c r="AX190" s="76">
        <v>9.7319999999999993</v>
      </c>
      <c r="AY190" s="76">
        <v>54225.446000000004</v>
      </c>
      <c r="AZ190" s="76">
        <v>1.2</v>
      </c>
      <c r="BA190" s="76">
        <v>151.089</v>
      </c>
      <c r="BB190" s="76">
        <v>10.79</v>
      </c>
      <c r="BC190" s="76">
        <v>19.100000000000001</v>
      </c>
      <c r="BD190" s="76">
        <v>24.6</v>
      </c>
      <c r="BE190" s="76"/>
      <c r="BF190" s="76">
        <v>2.77</v>
      </c>
      <c r="BG190" s="76">
        <v>78.86</v>
      </c>
      <c r="BH190" s="76">
        <v>0.92600000000000005</v>
      </c>
      <c r="BI190" s="76">
        <v>338289856</v>
      </c>
      <c r="BJ190" s="76"/>
      <c r="BK190" s="76"/>
      <c r="BL190" s="76"/>
      <c r="BM190" s="76"/>
      <c r="BN190" s="76"/>
      <c r="BO190" s="76"/>
      <c r="BP190" s="76"/>
      <c r="BQ190" s="76"/>
    </row>
    <row r="191" spans="1:69" x14ac:dyDescent="0.25">
      <c r="A191" s="25">
        <v>44037</v>
      </c>
      <c r="B191" s="25"/>
      <c r="C191" s="76">
        <v>4170613</v>
      </c>
      <c r="D191" s="76">
        <v>63745</v>
      </c>
      <c r="E191" s="76">
        <v>66009.570999999996</v>
      </c>
      <c r="F191" s="76">
        <v>147164</v>
      </c>
      <c r="G191" s="76">
        <v>968</v>
      </c>
      <c r="H191" s="76">
        <v>924</v>
      </c>
      <c r="I191" s="76">
        <v>12328.519</v>
      </c>
      <c r="J191" s="76">
        <v>188.43299999999999</v>
      </c>
      <c r="K191" s="76">
        <v>195.12700000000001</v>
      </c>
      <c r="L191" s="76">
        <v>435.02300000000002</v>
      </c>
      <c r="M191" s="76">
        <v>2.8610000000000002</v>
      </c>
      <c r="N191" s="76">
        <v>2.7309999999999999</v>
      </c>
      <c r="O191" s="76">
        <v>1.02</v>
      </c>
      <c r="P191" s="76">
        <v>14402</v>
      </c>
      <c r="Q191" s="76">
        <v>42.573</v>
      </c>
      <c r="R191" s="76">
        <v>51833</v>
      </c>
      <c r="S191" s="76">
        <v>153.221</v>
      </c>
      <c r="T191" s="76"/>
      <c r="U191" s="76"/>
      <c r="V191" s="76">
        <v>32804</v>
      </c>
      <c r="W191" s="76">
        <v>96.97</v>
      </c>
      <c r="X191" s="76">
        <v>59949657</v>
      </c>
      <c r="Y191" s="76">
        <v>882249</v>
      </c>
      <c r="Z191" s="76">
        <v>177.893</v>
      </c>
      <c r="AA191" s="76">
        <v>2.6179999999999999</v>
      </c>
      <c r="AB191" s="76">
        <v>973573</v>
      </c>
      <c r="AC191" s="76">
        <v>2.8889999999999998</v>
      </c>
      <c r="AD191" s="76">
        <v>9.2999999999999999E-2</v>
      </c>
      <c r="AE191" s="76">
        <v>10.8</v>
      </c>
      <c r="AF191" s="76" t="s">
        <v>1016</v>
      </c>
      <c r="AG191" s="76"/>
      <c r="AH191" s="76"/>
      <c r="AI191" s="76"/>
      <c r="AJ191" s="76"/>
      <c r="AK191" s="76"/>
      <c r="AL191" s="76"/>
      <c r="AM191" s="76"/>
      <c r="AN191" s="76"/>
      <c r="AO191" s="76"/>
      <c r="AP191" s="76"/>
      <c r="AQ191" s="76"/>
      <c r="AR191" s="76"/>
      <c r="AS191" s="76"/>
      <c r="AT191" s="76">
        <v>67.13</v>
      </c>
      <c r="AU191" s="76">
        <v>35.607999999999997</v>
      </c>
      <c r="AV191" s="76">
        <v>38.299999999999997</v>
      </c>
      <c r="AW191" s="76">
        <v>15.413</v>
      </c>
      <c r="AX191" s="76">
        <v>9.7319999999999993</v>
      </c>
      <c r="AY191" s="76">
        <v>54225.446000000004</v>
      </c>
      <c r="AZ191" s="76">
        <v>1.2</v>
      </c>
      <c r="BA191" s="76">
        <v>151.089</v>
      </c>
      <c r="BB191" s="76">
        <v>10.79</v>
      </c>
      <c r="BC191" s="76">
        <v>19.100000000000001</v>
      </c>
      <c r="BD191" s="76">
        <v>24.6</v>
      </c>
      <c r="BE191" s="76"/>
      <c r="BF191" s="76">
        <v>2.77</v>
      </c>
      <c r="BG191" s="76">
        <v>78.86</v>
      </c>
      <c r="BH191" s="76">
        <v>0.92600000000000005</v>
      </c>
      <c r="BI191" s="76">
        <v>338289856</v>
      </c>
      <c r="BJ191" s="76"/>
      <c r="BK191" s="76"/>
      <c r="BL191" s="76"/>
      <c r="BM191" s="76"/>
      <c r="BN191" s="76"/>
      <c r="BO191" s="76"/>
      <c r="BP191" s="76"/>
      <c r="BQ191" s="76"/>
    </row>
    <row r="192" spans="1:69" x14ac:dyDescent="0.25">
      <c r="A192" s="25">
        <v>44038</v>
      </c>
      <c r="B192" s="25"/>
      <c r="C192" s="76">
        <v>4226235</v>
      </c>
      <c r="D192" s="76">
        <v>55622</v>
      </c>
      <c r="E192" s="76">
        <v>65528.714</v>
      </c>
      <c r="F192" s="76">
        <v>147703</v>
      </c>
      <c r="G192" s="76">
        <v>539</v>
      </c>
      <c r="H192" s="76">
        <v>932</v>
      </c>
      <c r="I192" s="76">
        <v>12492.94</v>
      </c>
      <c r="J192" s="76">
        <v>164.42099999999999</v>
      </c>
      <c r="K192" s="76">
        <v>193.70599999999999</v>
      </c>
      <c r="L192" s="76">
        <v>436.61700000000002</v>
      </c>
      <c r="M192" s="76">
        <v>1.593</v>
      </c>
      <c r="N192" s="76">
        <v>2.7549999999999999</v>
      </c>
      <c r="O192" s="76">
        <v>1.01</v>
      </c>
      <c r="P192" s="76">
        <v>12403</v>
      </c>
      <c r="Q192" s="76">
        <v>36.664000000000001</v>
      </c>
      <c r="R192" s="76">
        <v>41671</v>
      </c>
      <c r="S192" s="76">
        <v>123.181</v>
      </c>
      <c r="T192" s="76"/>
      <c r="U192" s="76"/>
      <c r="V192" s="76">
        <v>33651</v>
      </c>
      <c r="W192" s="76">
        <v>99.474000000000004</v>
      </c>
      <c r="X192" s="76">
        <v>60627606</v>
      </c>
      <c r="Y192" s="76">
        <v>677949</v>
      </c>
      <c r="Z192" s="76">
        <v>179.905</v>
      </c>
      <c r="AA192" s="76">
        <v>2.012</v>
      </c>
      <c r="AB192" s="76">
        <v>967779</v>
      </c>
      <c r="AC192" s="76">
        <v>2.8719999999999999</v>
      </c>
      <c r="AD192" s="76">
        <v>9.2999999999999999E-2</v>
      </c>
      <c r="AE192" s="76">
        <v>10.8</v>
      </c>
      <c r="AF192" s="76" t="s">
        <v>1016</v>
      </c>
      <c r="AG192" s="76"/>
      <c r="AH192" s="76"/>
      <c r="AI192" s="76"/>
      <c r="AJ192" s="76"/>
      <c r="AK192" s="76"/>
      <c r="AL192" s="76"/>
      <c r="AM192" s="76"/>
      <c r="AN192" s="76"/>
      <c r="AO192" s="76"/>
      <c r="AP192" s="76"/>
      <c r="AQ192" s="76"/>
      <c r="AR192" s="76"/>
      <c r="AS192" s="76"/>
      <c r="AT192" s="76">
        <v>67.13</v>
      </c>
      <c r="AU192" s="76">
        <v>35.607999999999997</v>
      </c>
      <c r="AV192" s="76">
        <v>38.299999999999997</v>
      </c>
      <c r="AW192" s="76">
        <v>15.413</v>
      </c>
      <c r="AX192" s="76">
        <v>9.7319999999999993</v>
      </c>
      <c r="AY192" s="76">
        <v>54225.446000000004</v>
      </c>
      <c r="AZ192" s="76">
        <v>1.2</v>
      </c>
      <c r="BA192" s="76">
        <v>151.089</v>
      </c>
      <c r="BB192" s="76">
        <v>10.79</v>
      </c>
      <c r="BC192" s="76">
        <v>19.100000000000001</v>
      </c>
      <c r="BD192" s="76">
        <v>24.6</v>
      </c>
      <c r="BE192" s="76"/>
      <c r="BF192" s="76">
        <v>2.77</v>
      </c>
      <c r="BG192" s="76">
        <v>78.86</v>
      </c>
      <c r="BH192" s="76">
        <v>0.92600000000000005</v>
      </c>
      <c r="BI192" s="76">
        <v>338289856</v>
      </c>
      <c r="BJ192" s="76">
        <v>182305.6</v>
      </c>
      <c r="BK192" s="76">
        <v>10.73</v>
      </c>
      <c r="BL192" s="76">
        <v>22.7</v>
      </c>
      <c r="BM192" s="76">
        <v>540.96998618601503</v>
      </c>
      <c r="BN192" s="76"/>
      <c r="BO192" s="76"/>
      <c r="BP192" s="76"/>
      <c r="BQ192" s="76"/>
    </row>
    <row r="193" spans="1:69" x14ac:dyDescent="0.25">
      <c r="A193" s="25">
        <v>44039</v>
      </c>
      <c r="B193" s="25"/>
      <c r="C193" s="76">
        <v>4286236</v>
      </c>
      <c r="D193" s="76">
        <v>60001</v>
      </c>
      <c r="E193" s="76">
        <v>65403</v>
      </c>
      <c r="F193" s="76">
        <v>148814</v>
      </c>
      <c r="G193" s="76">
        <v>1111</v>
      </c>
      <c r="H193" s="76">
        <v>1014.857</v>
      </c>
      <c r="I193" s="76">
        <v>12670.306</v>
      </c>
      <c r="J193" s="76">
        <v>177.36600000000001</v>
      </c>
      <c r="K193" s="76">
        <v>193.334</v>
      </c>
      <c r="L193" s="76">
        <v>439.90100000000001</v>
      </c>
      <c r="M193" s="76">
        <v>3.2839999999999998</v>
      </c>
      <c r="N193" s="76">
        <v>3</v>
      </c>
      <c r="O193" s="76">
        <v>1</v>
      </c>
      <c r="P193" s="76">
        <v>14230</v>
      </c>
      <c r="Q193" s="76">
        <v>42.064999999999998</v>
      </c>
      <c r="R193" s="76">
        <v>47167</v>
      </c>
      <c r="S193" s="76">
        <v>139.428</v>
      </c>
      <c r="T193" s="76"/>
      <c r="U193" s="76"/>
      <c r="V193" s="76">
        <v>34623</v>
      </c>
      <c r="W193" s="76">
        <v>102.34699999999999</v>
      </c>
      <c r="X193" s="76">
        <v>61425685</v>
      </c>
      <c r="Y193" s="76">
        <v>798079</v>
      </c>
      <c r="Z193" s="76">
        <v>182.273</v>
      </c>
      <c r="AA193" s="76">
        <v>2.3679999999999999</v>
      </c>
      <c r="AB193" s="76">
        <v>952097</v>
      </c>
      <c r="AC193" s="76">
        <v>2.8250000000000002</v>
      </c>
      <c r="AD193" s="76">
        <v>9.0999999999999998E-2</v>
      </c>
      <c r="AE193" s="76">
        <v>11</v>
      </c>
      <c r="AF193" s="76" t="s">
        <v>1016</v>
      </c>
      <c r="AG193" s="76"/>
      <c r="AH193" s="76"/>
      <c r="AI193" s="76"/>
      <c r="AJ193" s="76"/>
      <c r="AK193" s="76"/>
      <c r="AL193" s="76"/>
      <c r="AM193" s="76"/>
      <c r="AN193" s="76"/>
      <c r="AO193" s="76"/>
      <c r="AP193" s="76"/>
      <c r="AQ193" s="76"/>
      <c r="AR193" s="76"/>
      <c r="AS193" s="76"/>
      <c r="AT193" s="76">
        <v>67.13</v>
      </c>
      <c r="AU193" s="76">
        <v>35.607999999999997</v>
      </c>
      <c r="AV193" s="76">
        <v>38.299999999999997</v>
      </c>
      <c r="AW193" s="76">
        <v>15.413</v>
      </c>
      <c r="AX193" s="76">
        <v>9.7319999999999993</v>
      </c>
      <c r="AY193" s="76">
        <v>54225.446000000004</v>
      </c>
      <c r="AZ193" s="76">
        <v>1.2</v>
      </c>
      <c r="BA193" s="76">
        <v>151.089</v>
      </c>
      <c r="BB193" s="76">
        <v>10.79</v>
      </c>
      <c r="BC193" s="76">
        <v>19.100000000000001</v>
      </c>
      <c r="BD193" s="76">
        <v>24.6</v>
      </c>
      <c r="BE193" s="76"/>
      <c r="BF193" s="76">
        <v>2.77</v>
      </c>
      <c r="BG193" s="76">
        <v>78.86</v>
      </c>
      <c r="BH193" s="76">
        <v>0.92600000000000005</v>
      </c>
      <c r="BI193" s="76">
        <v>338289856</v>
      </c>
      <c r="BJ193" s="76"/>
      <c r="BK193" s="76"/>
      <c r="BL193" s="76"/>
      <c r="BM193" s="76"/>
      <c r="BN193" s="76"/>
      <c r="BO193" s="76"/>
      <c r="BP193" s="76"/>
      <c r="BQ193" s="76"/>
    </row>
    <row r="194" spans="1:69" x14ac:dyDescent="0.25">
      <c r="A194" s="25">
        <v>44040</v>
      </c>
      <c r="B194" s="25"/>
      <c r="C194" s="76">
        <v>4350789</v>
      </c>
      <c r="D194" s="76">
        <v>64553</v>
      </c>
      <c r="E194" s="76">
        <v>64869.857000000004</v>
      </c>
      <c r="F194" s="76">
        <v>150026</v>
      </c>
      <c r="G194" s="76">
        <v>1212</v>
      </c>
      <c r="H194" s="76">
        <v>1031.4290000000001</v>
      </c>
      <c r="I194" s="76">
        <v>12861.128000000001</v>
      </c>
      <c r="J194" s="76">
        <v>190.822</v>
      </c>
      <c r="K194" s="76">
        <v>191.75800000000001</v>
      </c>
      <c r="L194" s="76">
        <v>443.48399999999998</v>
      </c>
      <c r="M194" s="76">
        <v>3.5830000000000002</v>
      </c>
      <c r="N194" s="76">
        <v>3.0489999999999999</v>
      </c>
      <c r="O194" s="76">
        <v>0.99</v>
      </c>
      <c r="P194" s="76">
        <v>14578</v>
      </c>
      <c r="Q194" s="76">
        <v>43.093000000000004</v>
      </c>
      <c r="R194" s="76">
        <v>48114</v>
      </c>
      <c r="S194" s="76">
        <v>142.227</v>
      </c>
      <c r="T194" s="76"/>
      <c r="U194" s="76"/>
      <c r="V194" s="76">
        <v>35637</v>
      </c>
      <c r="W194" s="76">
        <v>105.345</v>
      </c>
      <c r="X194" s="76">
        <v>62394274</v>
      </c>
      <c r="Y194" s="76">
        <v>968589</v>
      </c>
      <c r="Z194" s="76">
        <v>185.148</v>
      </c>
      <c r="AA194" s="76">
        <v>2.8740000000000001</v>
      </c>
      <c r="AB194" s="76">
        <v>942362</v>
      </c>
      <c r="AC194" s="76">
        <v>2.7959999999999998</v>
      </c>
      <c r="AD194" s="76">
        <v>0.09</v>
      </c>
      <c r="AE194" s="76">
        <v>11.1</v>
      </c>
      <c r="AF194" s="76" t="s">
        <v>1016</v>
      </c>
      <c r="AG194" s="76"/>
      <c r="AH194" s="76"/>
      <c r="AI194" s="76"/>
      <c r="AJ194" s="76"/>
      <c r="AK194" s="76"/>
      <c r="AL194" s="76"/>
      <c r="AM194" s="76"/>
      <c r="AN194" s="76"/>
      <c r="AO194" s="76"/>
      <c r="AP194" s="76"/>
      <c r="AQ194" s="76"/>
      <c r="AR194" s="76"/>
      <c r="AS194" s="76"/>
      <c r="AT194" s="76">
        <v>67.13</v>
      </c>
      <c r="AU194" s="76">
        <v>35.607999999999997</v>
      </c>
      <c r="AV194" s="76">
        <v>38.299999999999997</v>
      </c>
      <c r="AW194" s="76">
        <v>15.413</v>
      </c>
      <c r="AX194" s="76">
        <v>9.7319999999999993</v>
      </c>
      <c r="AY194" s="76">
        <v>54225.446000000004</v>
      </c>
      <c r="AZ194" s="76">
        <v>1.2</v>
      </c>
      <c r="BA194" s="76">
        <v>151.089</v>
      </c>
      <c r="BB194" s="76">
        <v>10.79</v>
      </c>
      <c r="BC194" s="76">
        <v>19.100000000000001</v>
      </c>
      <c r="BD194" s="76">
        <v>24.6</v>
      </c>
      <c r="BE194" s="76"/>
      <c r="BF194" s="76">
        <v>2.77</v>
      </c>
      <c r="BG194" s="76">
        <v>78.86</v>
      </c>
      <c r="BH194" s="76">
        <v>0.92600000000000005</v>
      </c>
      <c r="BI194" s="76">
        <v>338289856</v>
      </c>
      <c r="BJ194" s="76"/>
      <c r="BK194" s="76"/>
      <c r="BL194" s="76"/>
      <c r="BM194" s="76"/>
      <c r="BN194" s="76"/>
      <c r="BO194" s="76"/>
      <c r="BP194" s="76"/>
      <c r="BQ194" s="76"/>
    </row>
    <row r="195" spans="1:69" x14ac:dyDescent="0.25">
      <c r="A195" s="25">
        <v>44041</v>
      </c>
      <c r="B195" s="25"/>
      <c r="C195" s="76">
        <v>4414847</v>
      </c>
      <c r="D195" s="76">
        <v>64058</v>
      </c>
      <c r="E195" s="76">
        <v>64385.714</v>
      </c>
      <c r="F195" s="76">
        <v>151460</v>
      </c>
      <c r="G195" s="76">
        <v>1434</v>
      </c>
      <c r="H195" s="76">
        <v>1061.4290000000001</v>
      </c>
      <c r="I195" s="76">
        <v>13050.486000000001</v>
      </c>
      <c r="J195" s="76">
        <v>189.358</v>
      </c>
      <c r="K195" s="76">
        <v>190.327</v>
      </c>
      <c r="L195" s="76">
        <v>447.72300000000001</v>
      </c>
      <c r="M195" s="76">
        <v>4.2389999999999999</v>
      </c>
      <c r="N195" s="76">
        <v>3.1379999999999999</v>
      </c>
      <c r="O195" s="76">
        <v>0.98</v>
      </c>
      <c r="P195" s="76">
        <v>14021</v>
      </c>
      <c r="Q195" s="76">
        <v>41.447000000000003</v>
      </c>
      <c r="R195" s="76">
        <v>45616</v>
      </c>
      <c r="S195" s="76">
        <v>134.84299999999999</v>
      </c>
      <c r="T195" s="76"/>
      <c r="U195" s="76"/>
      <c r="V195" s="76">
        <v>36273</v>
      </c>
      <c r="W195" s="76">
        <v>107.22499999999999</v>
      </c>
      <c r="X195" s="76">
        <v>63435253</v>
      </c>
      <c r="Y195" s="76">
        <v>1040979</v>
      </c>
      <c r="Z195" s="76">
        <v>188.23599999999999</v>
      </c>
      <c r="AA195" s="76">
        <v>3.089</v>
      </c>
      <c r="AB195" s="76">
        <v>932480</v>
      </c>
      <c r="AC195" s="76">
        <v>2.7669999999999999</v>
      </c>
      <c r="AD195" s="76">
        <v>8.7999999999999995E-2</v>
      </c>
      <c r="AE195" s="76">
        <v>11.4</v>
      </c>
      <c r="AF195" s="76" t="s">
        <v>1016</v>
      </c>
      <c r="AG195" s="76"/>
      <c r="AH195" s="76"/>
      <c r="AI195" s="76"/>
      <c r="AJ195" s="76"/>
      <c r="AK195" s="76"/>
      <c r="AL195" s="76"/>
      <c r="AM195" s="76"/>
      <c r="AN195" s="76"/>
      <c r="AO195" s="76"/>
      <c r="AP195" s="76"/>
      <c r="AQ195" s="76"/>
      <c r="AR195" s="76"/>
      <c r="AS195" s="76"/>
      <c r="AT195" s="76">
        <v>67.13</v>
      </c>
      <c r="AU195" s="76">
        <v>35.607999999999997</v>
      </c>
      <c r="AV195" s="76">
        <v>38.299999999999997</v>
      </c>
      <c r="AW195" s="76">
        <v>15.413</v>
      </c>
      <c r="AX195" s="76">
        <v>9.7319999999999993</v>
      </c>
      <c r="AY195" s="76">
        <v>54225.446000000004</v>
      </c>
      <c r="AZ195" s="76">
        <v>1.2</v>
      </c>
      <c r="BA195" s="76">
        <v>151.089</v>
      </c>
      <c r="BB195" s="76">
        <v>10.79</v>
      </c>
      <c r="BC195" s="76">
        <v>19.100000000000001</v>
      </c>
      <c r="BD195" s="76">
        <v>24.6</v>
      </c>
      <c r="BE195" s="76"/>
      <c r="BF195" s="76">
        <v>2.77</v>
      </c>
      <c r="BG195" s="76">
        <v>78.86</v>
      </c>
      <c r="BH195" s="76">
        <v>0.92600000000000005</v>
      </c>
      <c r="BI195" s="76">
        <v>338289856</v>
      </c>
      <c r="BJ195" s="76"/>
      <c r="BK195" s="76"/>
      <c r="BL195" s="76"/>
      <c r="BM195" s="76"/>
      <c r="BN195" s="76"/>
      <c r="BO195" s="76"/>
      <c r="BP195" s="76"/>
      <c r="BQ195" s="76"/>
    </row>
    <row r="196" spans="1:69" x14ac:dyDescent="0.25">
      <c r="A196" s="25">
        <v>44042</v>
      </c>
      <c r="B196" s="25"/>
      <c r="C196" s="76">
        <v>4484034</v>
      </c>
      <c r="D196" s="76">
        <v>69187</v>
      </c>
      <c r="E196" s="76">
        <v>64587.142999999996</v>
      </c>
      <c r="F196" s="76">
        <v>152756</v>
      </c>
      <c r="G196" s="76">
        <v>1296</v>
      </c>
      <c r="H196" s="76">
        <v>1092.857</v>
      </c>
      <c r="I196" s="76">
        <v>13255.005999999999</v>
      </c>
      <c r="J196" s="76">
        <v>204.52</v>
      </c>
      <c r="K196" s="76">
        <v>190.922</v>
      </c>
      <c r="L196" s="76">
        <v>451.55399999999997</v>
      </c>
      <c r="M196" s="76">
        <v>3.831</v>
      </c>
      <c r="N196" s="76">
        <v>3.2309999999999999</v>
      </c>
      <c r="O196" s="76">
        <v>0.96</v>
      </c>
      <c r="P196" s="76">
        <v>14653</v>
      </c>
      <c r="Q196" s="76">
        <v>43.314999999999998</v>
      </c>
      <c r="R196" s="76">
        <v>46832</v>
      </c>
      <c r="S196" s="76">
        <v>138.43700000000001</v>
      </c>
      <c r="T196" s="76"/>
      <c r="U196" s="76"/>
      <c r="V196" s="76">
        <v>36797</v>
      </c>
      <c r="W196" s="76">
        <v>108.774</v>
      </c>
      <c r="X196" s="76">
        <v>64473913</v>
      </c>
      <c r="Y196" s="76">
        <v>1038660</v>
      </c>
      <c r="Z196" s="76">
        <v>191.31899999999999</v>
      </c>
      <c r="AA196" s="76">
        <v>3.0819999999999999</v>
      </c>
      <c r="AB196" s="76">
        <v>925940</v>
      </c>
      <c r="AC196" s="76">
        <v>2.7480000000000002</v>
      </c>
      <c r="AD196" s="76">
        <v>8.7999999999999995E-2</v>
      </c>
      <c r="AE196" s="76">
        <v>11.4</v>
      </c>
      <c r="AF196" s="76" t="s">
        <v>1016</v>
      </c>
      <c r="AG196" s="76"/>
      <c r="AH196" s="76"/>
      <c r="AI196" s="76"/>
      <c r="AJ196" s="76"/>
      <c r="AK196" s="76"/>
      <c r="AL196" s="76"/>
      <c r="AM196" s="76"/>
      <c r="AN196" s="76"/>
      <c r="AO196" s="76"/>
      <c r="AP196" s="76"/>
      <c r="AQ196" s="76"/>
      <c r="AR196" s="76"/>
      <c r="AS196" s="76"/>
      <c r="AT196" s="76">
        <v>67.13</v>
      </c>
      <c r="AU196" s="76">
        <v>35.607999999999997</v>
      </c>
      <c r="AV196" s="76">
        <v>38.299999999999997</v>
      </c>
      <c r="AW196" s="76">
        <v>15.413</v>
      </c>
      <c r="AX196" s="76">
        <v>9.7319999999999993</v>
      </c>
      <c r="AY196" s="76">
        <v>54225.446000000004</v>
      </c>
      <c r="AZ196" s="76">
        <v>1.2</v>
      </c>
      <c r="BA196" s="76">
        <v>151.089</v>
      </c>
      <c r="BB196" s="76">
        <v>10.79</v>
      </c>
      <c r="BC196" s="76">
        <v>19.100000000000001</v>
      </c>
      <c r="BD196" s="76">
        <v>24.6</v>
      </c>
      <c r="BE196" s="76"/>
      <c r="BF196" s="76">
        <v>2.77</v>
      </c>
      <c r="BG196" s="76">
        <v>78.86</v>
      </c>
      <c r="BH196" s="76">
        <v>0.92600000000000005</v>
      </c>
      <c r="BI196" s="76">
        <v>338289856</v>
      </c>
      <c r="BJ196" s="76"/>
      <c r="BK196" s="76"/>
      <c r="BL196" s="76"/>
      <c r="BM196" s="76"/>
      <c r="BN196" s="76"/>
      <c r="BO196" s="76"/>
      <c r="BP196" s="76"/>
      <c r="BQ196" s="76"/>
    </row>
    <row r="197" spans="1:69" x14ac:dyDescent="0.25">
      <c r="A197" s="25">
        <v>44043</v>
      </c>
      <c r="B197" s="25"/>
      <c r="C197" s="76">
        <v>4548401</v>
      </c>
      <c r="D197" s="76">
        <v>64367</v>
      </c>
      <c r="E197" s="76">
        <v>63076.142999999996</v>
      </c>
      <c r="F197" s="76">
        <v>153924</v>
      </c>
      <c r="G197" s="76">
        <v>1168</v>
      </c>
      <c r="H197" s="76">
        <v>1104</v>
      </c>
      <c r="I197" s="76">
        <v>13445.278</v>
      </c>
      <c r="J197" s="76">
        <v>190.27199999999999</v>
      </c>
      <c r="K197" s="76">
        <v>186.45599999999999</v>
      </c>
      <c r="L197" s="76">
        <v>455.00599999999997</v>
      </c>
      <c r="M197" s="76">
        <v>3.4529999999999998</v>
      </c>
      <c r="N197" s="76">
        <v>3.2629999999999999</v>
      </c>
      <c r="O197" s="76">
        <v>0.95</v>
      </c>
      <c r="P197" s="76">
        <v>14603</v>
      </c>
      <c r="Q197" s="76">
        <v>43.167000000000002</v>
      </c>
      <c r="R197" s="76">
        <v>46150</v>
      </c>
      <c r="S197" s="76">
        <v>136.42099999999999</v>
      </c>
      <c r="T197" s="76"/>
      <c r="U197" s="76"/>
      <c r="V197" s="76">
        <v>38017</v>
      </c>
      <c r="W197" s="76">
        <v>112.38</v>
      </c>
      <c r="X197" s="76">
        <v>65464901</v>
      </c>
      <c r="Y197" s="76">
        <v>990988</v>
      </c>
      <c r="Z197" s="76">
        <v>194.25899999999999</v>
      </c>
      <c r="AA197" s="76">
        <v>2.9409999999999998</v>
      </c>
      <c r="AB197" s="76">
        <v>913928</v>
      </c>
      <c r="AC197" s="76">
        <v>2.7120000000000002</v>
      </c>
      <c r="AD197" s="76">
        <v>8.5999999999999993E-2</v>
      </c>
      <c r="AE197" s="76">
        <v>11.6</v>
      </c>
      <c r="AF197" s="76" t="s">
        <v>1016</v>
      </c>
      <c r="AG197" s="76"/>
      <c r="AH197" s="76"/>
      <c r="AI197" s="76"/>
      <c r="AJ197" s="76"/>
      <c r="AK197" s="76"/>
      <c r="AL197" s="76"/>
      <c r="AM197" s="76"/>
      <c r="AN197" s="76"/>
      <c r="AO197" s="76"/>
      <c r="AP197" s="76"/>
      <c r="AQ197" s="76"/>
      <c r="AR197" s="76"/>
      <c r="AS197" s="76"/>
      <c r="AT197" s="76">
        <v>67.13</v>
      </c>
      <c r="AU197" s="76">
        <v>35.607999999999997</v>
      </c>
      <c r="AV197" s="76">
        <v>38.299999999999997</v>
      </c>
      <c r="AW197" s="76">
        <v>15.413</v>
      </c>
      <c r="AX197" s="76">
        <v>9.7319999999999993</v>
      </c>
      <c r="AY197" s="76">
        <v>54225.446000000004</v>
      </c>
      <c r="AZ197" s="76">
        <v>1.2</v>
      </c>
      <c r="BA197" s="76">
        <v>151.089</v>
      </c>
      <c r="BB197" s="76">
        <v>10.79</v>
      </c>
      <c r="BC197" s="76">
        <v>19.100000000000001</v>
      </c>
      <c r="BD197" s="76">
        <v>24.6</v>
      </c>
      <c r="BE197" s="76"/>
      <c r="BF197" s="76">
        <v>2.77</v>
      </c>
      <c r="BG197" s="76">
        <v>78.86</v>
      </c>
      <c r="BH197" s="76">
        <v>0.92600000000000005</v>
      </c>
      <c r="BI197" s="76">
        <v>338289856</v>
      </c>
      <c r="BJ197" s="76"/>
      <c r="BK197" s="76"/>
      <c r="BL197" s="76"/>
      <c r="BM197" s="76"/>
      <c r="BN197" s="76"/>
      <c r="BO197" s="76"/>
      <c r="BP197" s="76"/>
      <c r="BQ197" s="76"/>
    </row>
    <row r="198" spans="1:69" x14ac:dyDescent="0.25">
      <c r="A198" s="25">
        <v>44044</v>
      </c>
      <c r="B198" s="25"/>
      <c r="C198" s="76">
        <v>4605802</v>
      </c>
      <c r="D198" s="76">
        <v>57401</v>
      </c>
      <c r="E198" s="76">
        <v>62169.857000000004</v>
      </c>
      <c r="F198" s="76">
        <v>155040</v>
      </c>
      <c r="G198" s="76">
        <v>1116</v>
      </c>
      <c r="H198" s="76">
        <v>1125.143</v>
      </c>
      <c r="I198" s="76">
        <v>13614.957</v>
      </c>
      <c r="J198" s="76">
        <v>169.68</v>
      </c>
      <c r="K198" s="76">
        <v>183.77699999999999</v>
      </c>
      <c r="L198" s="76">
        <v>458.30500000000001</v>
      </c>
      <c r="M198" s="76">
        <v>3.2989999999999999</v>
      </c>
      <c r="N198" s="76">
        <v>3.3260000000000001</v>
      </c>
      <c r="O198" s="76">
        <v>0.94</v>
      </c>
      <c r="P198" s="76">
        <v>14400</v>
      </c>
      <c r="Q198" s="76">
        <v>42.567</v>
      </c>
      <c r="R198" s="76">
        <v>50419</v>
      </c>
      <c r="S198" s="76">
        <v>149.041</v>
      </c>
      <c r="T198" s="76"/>
      <c r="U198" s="76"/>
      <c r="V198" s="76">
        <v>38570</v>
      </c>
      <c r="W198" s="76">
        <v>114.015</v>
      </c>
      <c r="X198" s="76">
        <v>66257905</v>
      </c>
      <c r="Y198" s="76">
        <v>793004</v>
      </c>
      <c r="Z198" s="76">
        <v>196.61199999999999</v>
      </c>
      <c r="AA198" s="76">
        <v>2.3530000000000002</v>
      </c>
      <c r="AB198" s="76">
        <v>901178</v>
      </c>
      <c r="AC198" s="76">
        <v>2.6739999999999999</v>
      </c>
      <c r="AD198" s="76">
        <v>8.4000000000000005E-2</v>
      </c>
      <c r="AE198" s="76">
        <v>11.9</v>
      </c>
      <c r="AF198" s="76" t="s">
        <v>1016</v>
      </c>
      <c r="AG198" s="76"/>
      <c r="AH198" s="76"/>
      <c r="AI198" s="76"/>
      <c r="AJ198" s="76"/>
      <c r="AK198" s="76"/>
      <c r="AL198" s="76"/>
      <c r="AM198" s="76"/>
      <c r="AN198" s="76"/>
      <c r="AO198" s="76"/>
      <c r="AP198" s="76"/>
      <c r="AQ198" s="76"/>
      <c r="AR198" s="76"/>
      <c r="AS198" s="76"/>
      <c r="AT198" s="76">
        <v>67.13</v>
      </c>
      <c r="AU198" s="76">
        <v>35.607999999999997</v>
      </c>
      <c r="AV198" s="76">
        <v>38.299999999999997</v>
      </c>
      <c r="AW198" s="76">
        <v>15.413</v>
      </c>
      <c r="AX198" s="76">
        <v>9.7319999999999993</v>
      </c>
      <c r="AY198" s="76">
        <v>54225.446000000004</v>
      </c>
      <c r="AZ198" s="76">
        <v>1.2</v>
      </c>
      <c r="BA198" s="76">
        <v>151.089</v>
      </c>
      <c r="BB198" s="76">
        <v>10.79</v>
      </c>
      <c r="BC198" s="76">
        <v>19.100000000000001</v>
      </c>
      <c r="BD198" s="76">
        <v>24.6</v>
      </c>
      <c r="BE198" s="76"/>
      <c r="BF198" s="76">
        <v>2.77</v>
      </c>
      <c r="BG198" s="76">
        <v>78.86</v>
      </c>
      <c r="BH198" s="76">
        <v>0.92600000000000005</v>
      </c>
      <c r="BI198" s="76">
        <v>338289856</v>
      </c>
      <c r="BJ198" s="76"/>
      <c r="BK198" s="76"/>
      <c r="BL198" s="76"/>
      <c r="BM198" s="76"/>
      <c r="BN198" s="76"/>
      <c r="BO198" s="76"/>
      <c r="BP198" s="76"/>
      <c r="BQ198" s="76"/>
    </row>
    <row r="199" spans="1:69" x14ac:dyDescent="0.25">
      <c r="A199" s="25">
        <v>44045</v>
      </c>
      <c r="B199" s="25"/>
      <c r="C199" s="76">
        <v>4652683</v>
      </c>
      <c r="D199" s="76">
        <v>46881</v>
      </c>
      <c r="E199" s="76">
        <v>60921.142999999996</v>
      </c>
      <c r="F199" s="76">
        <v>155505</v>
      </c>
      <c r="G199" s="76">
        <v>465</v>
      </c>
      <c r="H199" s="76">
        <v>1114.5709999999999</v>
      </c>
      <c r="I199" s="76">
        <v>13753.54</v>
      </c>
      <c r="J199" s="76">
        <v>138.58199999999999</v>
      </c>
      <c r="K199" s="76">
        <v>180.08600000000001</v>
      </c>
      <c r="L199" s="76">
        <v>459.68</v>
      </c>
      <c r="M199" s="76">
        <v>1.375</v>
      </c>
      <c r="N199" s="76">
        <v>3.2949999999999999</v>
      </c>
      <c r="O199" s="76">
        <v>0.93</v>
      </c>
      <c r="P199" s="76">
        <v>14053</v>
      </c>
      <c r="Q199" s="76">
        <v>41.540999999999997</v>
      </c>
      <c r="R199" s="76">
        <v>50238</v>
      </c>
      <c r="S199" s="76">
        <v>148.506</v>
      </c>
      <c r="T199" s="76"/>
      <c r="U199" s="76"/>
      <c r="V199" s="76">
        <v>38559</v>
      </c>
      <c r="W199" s="76">
        <v>113.982</v>
      </c>
      <c r="X199" s="76">
        <v>66882462</v>
      </c>
      <c r="Y199" s="76">
        <v>624557</v>
      </c>
      <c r="Z199" s="76">
        <v>198.46600000000001</v>
      </c>
      <c r="AA199" s="76">
        <v>1.853</v>
      </c>
      <c r="AB199" s="76">
        <v>893551</v>
      </c>
      <c r="AC199" s="76">
        <v>2.6520000000000001</v>
      </c>
      <c r="AD199" s="76">
        <v>8.3000000000000004E-2</v>
      </c>
      <c r="AE199" s="76">
        <v>12</v>
      </c>
      <c r="AF199" s="76" t="s">
        <v>1016</v>
      </c>
      <c r="AG199" s="76"/>
      <c r="AH199" s="76"/>
      <c r="AI199" s="76"/>
      <c r="AJ199" s="76"/>
      <c r="AK199" s="76"/>
      <c r="AL199" s="76"/>
      <c r="AM199" s="76"/>
      <c r="AN199" s="76"/>
      <c r="AO199" s="76"/>
      <c r="AP199" s="76"/>
      <c r="AQ199" s="76"/>
      <c r="AR199" s="76"/>
      <c r="AS199" s="76"/>
      <c r="AT199" s="76">
        <v>67.13</v>
      </c>
      <c r="AU199" s="76">
        <v>35.607999999999997</v>
      </c>
      <c r="AV199" s="76">
        <v>38.299999999999997</v>
      </c>
      <c r="AW199" s="76">
        <v>15.413</v>
      </c>
      <c r="AX199" s="76">
        <v>9.7319999999999993</v>
      </c>
      <c r="AY199" s="76">
        <v>54225.446000000004</v>
      </c>
      <c r="AZ199" s="76">
        <v>1.2</v>
      </c>
      <c r="BA199" s="76">
        <v>151.089</v>
      </c>
      <c r="BB199" s="76">
        <v>10.79</v>
      </c>
      <c r="BC199" s="76">
        <v>19.100000000000001</v>
      </c>
      <c r="BD199" s="76">
        <v>24.6</v>
      </c>
      <c r="BE199" s="76"/>
      <c r="BF199" s="76">
        <v>2.77</v>
      </c>
      <c r="BG199" s="76">
        <v>78.86</v>
      </c>
      <c r="BH199" s="76">
        <v>0.92600000000000005</v>
      </c>
      <c r="BI199" s="76">
        <v>338289856</v>
      </c>
      <c r="BJ199" s="76">
        <v>194119.6</v>
      </c>
      <c r="BK199" s="76">
        <v>11.08</v>
      </c>
      <c r="BL199" s="76">
        <v>22.54</v>
      </c>
      <c r="BM199" s="76">
        <v>576.02661317279797</v>
      </c>
      <c r="BN199" s="76"/>
      <c r="BO199" s="76"/>
      <c r="BP199" s="76"/>
      <c r="BQ199" s="76"/>
    </row>
    <row r="200" spans="1:69" x14ac:dyDescent="0.25">
      <c r="A200" s="25">
        <v>44046</v>
      </c>
      <c r="B200" s="25"/>
      <c r="C200" s="76">
        <v>4694595</v>
      </c>
      <c r="D200" s="76">
        <v>41912</v>
      </c>
      <c r="E200" s="76">
        <v>58337</v>
      </c>
      <c r="F200" s="76">
        <v>156070</v>
      </c>
      <c r="G200" s="76">
        <v>565</v>
      </c>
      <c r="H200" s="76">
        <v>1036.5709999999999</v>
      </c>
      <c r="I200" s="76">
        <v>13877.433999999999</v>
      </c>
      <c r="J200" s="76">
        <v>123.89400000000001</v>
      </c>
      <c r="K200" s="76">
        <v>172.447</v>
      </c>
      <c r="L200" s="76">
        <v>461.35</v>
      </c>
      <c r="M200" s="76">
        <v>1.67</v>
      </c>
      <c r="N200" s="76">
        <v>3.0640000000000001</v>
      </c>
      <c r="O200" s="76">
        <v>0.93</v>
      </c>
      <c r="P200" s="76">
        <v>14245</v>
      </c>
      <c r="Q200" s="76">
        <v>42.109000000000002</v>
      </c>
      <c r="R200" s="76">
        <v>45291</v>
      </c>
      <c r="S200" s="76">
        <v>133.88200000000001</v>
      </c>
      <c r="T200" s="76"/>
      <c r="U200" s="76"/>
      <c r="V200" s="76">
        <v>38039</v>
      </c>
      <c r="W200" s="76">
        <v>112.44499999999999</v>
      </c>
      <c r="X200" s="76">
        <v>67659829</v>
      </c>
      <c r="Y200" s="76">
        <v>777367</v>
      </c>
      <c r="Z200" s="76">
        <v>200.77199999999999</v>
      </c>
      <c r="AA200" s="76">
        <v>2.3069999999999999</v>
      </c>
      <c r="AB200" s="76">
        <v>890592</v>
      </c>
      <c r="AC200" s="76">
        <v>2.6429999999999998</v>
      </c>
      <c r="AD200" s="76">
        <v>8.2000000000000003E-2</v>
      </c>
      <c r="AE200" s="76">
        <v>12.2</v>
      </c>
      <c r="AF200" s="76" t="s">
        <v>1016</v>
      </c>
      <c r="AG200" s="76"/>
      <c r="AH200" s="76"/>
      <c r="AI200" s="76"/>
      <c r="AJ200" s="76"/>
      <c r="AK200" s="76"/>
      <c r="AL200" s="76"/>
      <c r="AM200" s="76"/>
      <c r="AN200" s="76"/>
      <c r="AO200" s="76"/>
      <c r="AP200" s="76"/>
      <c r="AQ200" s="76"/>
      <c r="AR200" s="76"/>
      <c r="AS200" s="76"/>
      <c r="AT200" s="76">
        <v>67.13</v>
      </c>
      <c r="AU200" s="76">
        <v>35.607999999999997</v>
      </c>
      <c r="AV200" s="76">
        <v>38.299999999999997</v>
      </c>
      <c r="AW200" s="76">
        <v>15.413</v>
      </c>
      <c r="AX200" s="76">
        <v>9.7319999999999993</v>
      </c>
      <c r="AY200" s="76">
        <v>54225.446000000004</v>
      </c>
      <c r="AZ200" s="76">
        <v>1.2</v>
      </c>
      <c r="BA200" s="76">
        <v>151.089</v>
      </c>
      <c r="BB200" s="76">
        <v>10.79</v>
      </c>
      <c r="BC200" s="76">
        <v>19.100000000000001</v>
      </c>
      <c r="BD200" s="76">
        <v>24.6</v>
      </c>
      <c r="BE200" s="76"/>
      <c r="BF200" s="76">
        <v>2.77</v>
      </c>
      <c r="BG200" s="76">
        <v>78.86</v>
      </c>
      <c r="BH200" s="76">
        <v>0.92600000000000005</v>
      </c>
      <c r="BI200" s="76">
        <v>338289856</v>
      </c>
      <c r="BJ200" s="76"/>
      <c r="BK200" s="76"/>
      <c r="BL200" s="76"/>
      <c r="BM200" s="76"/>
      <c r="BN200" s="76"/>
      <c r="BO200" s="76"/>
      <c r="BP200" s="76"/>
      <c r="BQ200" s="76"/>
    </row>
    <row r="201" spans="1:69" x14ac:dyDescent="0.25">
      <c r="A201" s="25">
        <v>44047</v>
      </c>
      <c r="B201" s="25"/>
      <c r="C201" s="76">
        <v>4756226</v>
      </c>
      <c r="D201" s="76">
        <v>61631</v>
      </c>
      <c r="E201" s="76">
        <v>57919.571000000004</v>
      </c>
      <c r="F201" s="76">
        <v>157321</v>
      </c>
      <c r="G201" s="76">
        <v>1251</v>
      </c>
      <c r="H201" s="76">
        <v>1042.143</v>
      </c>
      <c r="I201" s="76">
        <v>14059.618</v>
      </c>
      <c r="J201" s="76">
        <v>182.184</v>
      </c>
      <c r="K201" s="76">
        <v>171.21299999999999</v>
      </c>
      <c r="L201" s="76">
        <v>465.048</v>
      </c>
      <c r="M201" s="76">
        <v>3.698</v>
      </c>
      <c r="N201" s="76">
        <v>3.081</v>
      </c>
      <c r="O201" s="76">
        <v>0.94</v>
      </c>
      <c r="P201" s="76">
        <v>14116</v>
      </c>
      <c r="Q201" s="76">
        <v>41.728000000000002</v>
      </c>
      <c r="R201" s="76">
        <v>45134</v>
      </c>
      <c r="S201" s="76">
        <v>133.41800000000001</v>
      </c>
      <c r="T201" s="76"/>
      <c r="U201" s="76"/>
      <c r="V201" s="76">
        <v>37003</v>
      </c>
      <c r="W201" s="76">
        <v>109.383</v>
      </c>
      <c r="X201" s="76">
        <v>68544087</v>
      </c>
      <c r="Y201" s="76">
        <v>884258</v>
      </c>
      <c r="Z201" s="76">
        <v>203.39599999999999</v>
      </c>
      <c r="AA201" s="76">
        <v>2.6240000000000001</v>
      </c>
      <c r="AB201" s="76">
        <v>878545</v>
      </c>
      <c r="AC201" s="76">
        <v>2.6070000000000002</v>
      </c>
      <c r="AD201" s="76">
        <v>8.1000000000000003E-2</v>
      </c>
      <c r="AE201" s="76">
        <v>12.3</v>
      </c>
      <c r="AF201" s="76" t="s">
        <v>1016</v>
      </c>
      <c r="AG201" s="76"/>
      <c r="AH201" s="76"/>
      <c r="AI201" s="76"/>
      <c r="AJ201" s="76"/>
      <c r="AK201" s="76"/>
      <c r="AL201" s="76"/>
      <c r="AM201" s="76"/>
      <c r="AN201" s="76"/>
      <c r="AO201" s="76"/>
      <c r="AP201" s="76"/>
      <c r="AQ201" s="76"/>
      <c r="AR201" s="76"/>
      <c r="AS201" s="76"/>
      <c r="AT201" s="76">
        <v>67.13</v>
      </c>
      <c r="AU201" s="76">
        <v>35.607999999999997</v>
      </c>
      <c r="AV201" s="76">
        <v>38.299999999999997</v>
      </c>
      <c r="AW201" s="76">
        <v>15.413</v>
      </c>
      <c r="AX201" s="76">
        <v>9.7319999999999993</v>
      </c>
      <c r="AY201" s="76">
        <v>54225.446000000004</v>
      </c>
      <c r="AZ201" s="76">
        <v>1.2</v>
      </c>
      <c r="BA201" s="76">
        <v>151.089</v>
      </c>
      <c r="BB201" s="76">
        <v>10.79</v>
      </c>
      <c r="BC201" s="76">
        <v>19.100000000000001</v>
      </c>
      <c r="BD201" s="76">
        <v>24.6</v>
      </c>
      <c r="BE201" s="76"/>
      <c r="BF201" s="76">
        <v>2.77</v>
      </c>
      <c r="BG201" s="76">
        <v>78.86</v>
      </c>
      <c r="BH201" s="76">
        <v>0.92600000000000005</v>
      </c>
      <c r="BI201" s="76">
        <v>338289856</v>
      </c>
      <c r="BJ201" s="76"/>
      <c r="BK201" s="76"/>
      <c r="BL201" s="76"/>
      <c r="BM201" s="76"/>
      <c r="BN201" s="76"/>
      <c r="BO201" s="76"/>
      <c r="BP201" s="76"/>
      <c r="BQ201" s="76"/>
    </row>
    <row r="202" spans="1:69" x14ac:dyDescent="0.25">
      <c r="A202" s="25">
        <v>44048</v>
      </c>
      <c r="B202" s="25"/>
      <c r="C202" s="76">
        <v>4810362</v>
      </c>
      <c r="D202" s="76">
        <v>54136</v>
      </c>
      <c r="E202" s="76">
        <v>56502.142999999996</v>
      </c>
      <c r="F202" s="76">
        <v>158743</v>
      </c>
      <c r="G202" s="76">
        <v>1422</v>
      </c>
      <c r="H202" s="76">
        <v>1040.4290000000001</v>
      </c>
      <c r="I202" s="76">
        <v>14219.646000000001</v>
      </c>
      <c r="J202" s="76">
        <v>160.02799999999999</v>
      </c>
      <c r="K202" s="76">
        <v>167.023</v>
      </c>
      <c r="L202" s="76">
        <v>469.25099999999998</v>
      </c>
      <c r="M202" s="76">
        <v>4.2030000000000003</v>
      </c>
      <c r="N202" s="76">
        <v>3.0760000000000001</v>
      </c>
      <c r="O202" s="76">
        <v>0.94</v>
      </c>
      <c r="P202" s="76">
        <v>14059</v>
      </c>
      <c r="Q202" s="76">
        <v>41.558999999999997</v>
      </c>
      <c r="R202" s="76">
        <v>44663</v>
      </c>
      <c r="S202" s="76">
        <v>132.02600000000001</v>
      </c>
      <c r="T202" s="76"/>
      <c r="U202" s="76"/>
      <c r="V202" s="76">
        <v>36591</v>
      </c>
      <c r="W202" s="76">
        <v>108.16500000000001</v>
      </c>
      <c r="X202" s="76">
        <v>69510054</v>
      </c>
      <c r="Y202" s="76">
        <v>965967</v>
      </c>
      <c r="Z202" s="76">
        <v>206.26300000000001</v>
      </c>
      <c r="AA202" s="76">
        <v>2.8660000000000001</v>
      </c>
      <c r="AB202" s="76">
        <v>867829</v>
      </c>
      <c r="AC202" s="76">
        <v>2.5750000000000002</v>
      </c>
      <c r="AD202" s="76">
        <v>7.9000000000000001E-2</v>
      </c>
      <c r="AE202" s="76">
        <v>12.7</v>
      </c>
      <c r="AF202" s="76" t="s">
        <v>1016</v>
      </c>
      <c r="AG202" s="76"/>
      <c r="AH202" s="76"/>
      <c r="AI202" s="76"/>
      <c r="AJ202" s="76"/>
      <c r="AK202" s="76"/>
      <c r="AL202" s="76"/>
      <c r="AM202" s="76"/>
      <c r="AN202" s="76"/>
      <c r="AO202" s="76"/>
      <c r="AP202" s="76"/>
      <c r="AQ202" s="76"/>
      <c r="AR202" s="76"/>
      <c r="AS202" s="76"/>
      <c r="AT202" s="76">
        <v>67.13</v>
      </c>
      <c r="AU202" s="76">
        <v>35.607999999999997</v>
      </c>
      <c r="AV202" s="76">
        <v>38.299999999999997</v>
      </c>
      <c r="AW202" s="76">
        <v>15.413</v>
      </c>
      <c r="AX202" s="76">
        <v>9.7319999999999993</v>
      </c>
      <c r="AY202" s="76">
        <v>54225.446000000004</v>
      </c>
      <c r="AZ202" s="76">
        <v>1.2</v>
      </c>
      <c r="BA202" s="76">
        <v>151.089</v>
      </c>
      <c r="BB202" s="76">
        <v>10.79</v>
      </c>
      <c r="BC202" s="76">
        <v>19.100000000000001</v>
      </c>
      <c r="BD202" s="76">
        <v>24.6</v>
      </c>
      <c r="BE202" s="76"/>
      <c r="BF202" s="76">
        <v>2.77</v>
      </c>
      <c r="BG202" s="76">
        <v>78.86</v>
      </c>
      <c r="BH202" s="76">
        <v>0.92600000000000005</v>
      </c>
      <c r="BI202" s="76">
        <v>338289856</v>
      </c>
      <c r="BJ202" s="76"/>
      <c r="BK202" s="76"/>
      <c r="BL202" s="76"/>
      <c r="BM202" s="76"/>
      <c r="BN202" s="76"/>
      <c r="BO202" s="76"/>
      <c r="BP202" s="76"/>
      <c r="BQ202" s="76"/>
    </row>
    <row r="203" spans="1:69" x14ac:dyDescent="0.25">
      <c r="A203" s="25">
        <v>44049</v>
      </c>
      <c r="B203" s="25"/>
      <c r="C203" s="76">
        <v>4870414</v>
      </c>
      <c r="D203" s="76">
        <v>60052</v>
      </c>
      <c r="E203" s="76">
        <v>55197.142999999996</v>
      </c>
      <c r="F203" s="76">
        <v>159931</v>
      </c>
      <c r="G203" s="76">
        <v>1188</v>
      </c>
      <c r="H203" s="76">
        <v>1025</v>
      </c>
      <c r="I203" s="76">
        <v>14397.162</v>
      </c>
      <c r="J203" s="76">
        <v>177.51599999999999</v>
      </c>
      <c r="K203" s="76">
        <v>163.16499999999999</v>
      </c>
      <c r="L203" s="76">
        <v>472.76299999999998</v>
      </c>
      <c r="M203" s="76">
        <v>3.512</v>
      </c>
      <c r="N203" s="76">
        <v>3.03</v>
      </c>
      <c r="O203" s="76">
        <v>0.95</v>
      </c>
      <c r="P203" s="76">
        <v>13885</v>
      </c>
      <c r="Q203" s="76">
        <v>41.045000000000002</v>
      </c>
      <c r="R203" s="76">
        <v>43891</v>
      </c>
      <c r="S203" s="76">
        <v>129.744</v>
      </c>
      <c r="T203" s="76"/>
      <c r="U203" s="76"/>
      <c r="V203" s="76">
        <v>36115</v>
      </c>
      <c r="W203" s="76">
        <v>106.758</v>
      </c>
      <c r="X203" s="76">
        <v>70501120</v>
      </c>
      <c r="Y203" s="76">
        <v>991066</v>
      </c>
      <c r="Z203" s="76">
        <v>209.20400000000001</v>
      </c>
      <c r="AA203" s="76">
        <v>2.9409999999999998</v>
      </c>
      <c r="AB203" s="76">
        <v>861030</v>
      </c>
      <c r="AC203" s="76">
        <v>2.5550000000000002</v>
      </c>
      <c r="AD203" s="76">
        <v>7.5999999999999998E-2</v>
      </c>
      <c r="AE203" s="76">
        <v>13.2</v>
      </c>
      <c r="AF203" s="76" t="s">
        <v>1016</v>
      </c>
      <c r="AG203" s="76"/>
      <c r="AH203" s="76"/>
      <c r="AI203" s="76"/>
      <c r="AJ203" s="76"/>
      <c r="AK203" s="76"/>
      <c r="AL203" s="76"/>
      <c r="AM203" s="76"/>
      <c r="AN203" s="76"/>
      <c r="AO203" s="76"/>
      <c r="AP203" s="76"/>
      <c r="AQ203" s="76"/>
      <c r="AR203" s="76"/>
      <c r="AS203" s="76"/>
      <c r="AT203" s="76">
        <v>67.13</v>
      </c>
      <c r="AU203" s="76">
        <v>35.607999999999997</v>
      </c>
      <c r="AV203" s="76">
        <v>38.299999999999997</v>
      </c>
      <c r="AW203" s="76">
        <v>15.413</v>
      </c>
      <c r="AX203" s="76">
        <v>9.7319999999999993</v>
      </c>
      <c r="AY203" s="76">
        <v>54225.446000000004</v>
      </c>
      <c r="AZ203" s="76">
        <v>1.2</v>
      </c>
      <c r="BA203" s="76">
        <v>151.089</v>
      </c>
      <c r="BB203" s="76">
        <v>10.79</v>
      </c>
      <c r="BC203" s="76">
        <v>19.100000000000001</v>
      </c>
      <c r="BD203" s="76">
        <v>24.6</v>
      </c>
      <c r="BE203" s="76"/>
      <c r="BF203" s="76">
        <v>2.77</v>
      </c>
      <c r="BG203" s="76">
        <v>78.86</v>
      </c>
      <c r="BH203" s="76">
        <v>0.92600000000000005</v>
      </c>
      <c r="BI203" s="76">
        <v>338289856</v>
      </c>
      <c r="BJ203" s="76"/>
      <c r="BK203" s="76"/>
      <c r="BL203" s="76"/>
      <c r="BM203" s="76"/>
      <c r="BN203" s="76"/>
      <c r="BO203" s="76"/>
      <c r="BP203" s="76"/>
      <c r="BQ203" s="76"/>
    </row>
    <row r="204" spans="1:69" x14ac:dyDescent="0.25">
      <c r="A204" s="25">
        <v>44050</v>
      </c>
      <c r="B204" s="25"/>
      <c r="C204" s="76">
        <v>4930854</v>
      </c>
      <c r="D204" s="76">
        <v>60440</v>
      </c>
      <c r="E204" s="76">
        <v>54636.142999999996</v>
      </c>
      <c r="F204" s="76">
        <v>161223</v>
      </c>
      <c r="G204" s="76">
        <v>1292</v>
      </c>
      <c r="H204" s="76">
        <v>1042.7139999999999</v>
      </c>
      <c r="I204" s="76">
        <v>14575.825999999999</v>
      </c>
      <c r="J204" s="76">
        <v>178.66300000000001</v>
      </c>
      <c r="K204" s="76">
        <v>161.50700000000001</v>
      </c>
      <c r="L204" s="76">
        <v>476.58199999999999</v>
      </c>
      <c r="M204" s="76">
        <v>3.819</v>
      </c>
      <c r="N204" s="76">
        <v>3.0819999999999999</v>
      </c>
      <c r="O204" s="76">
        <v>0.96</v>
      </c>
      <c r="P204" s="76">
        <v>13769</v>
      </c>
      <c r="Q204" s="76">
        <v>40.701999999999998</v>
      </c>
      <c r="R204" s="76">
        <v>43210</v>
      </c>
      <c r="S204" s="76">
        <v>127.73099999999999</v>
      </c>
      <c r="T204" s="76"/>
      <c r="U204" s="76"/>
      <c r="V204" s="76">
        <v>34747</v>
      </c>
      <c r="W204" s="76">
        <v>102.714</v>
      </c>
      <c r="X204" s="76">
        <v>71517263</v>
      </c>
      <c r="Y204" s="76">
        <v>1016143</v>
      </c>
      <c r="Z204" s="76">
        <v>212.21899999999999</v>
      </c>
      <c r="AA204" s="76">
        <v>3.0150000000000001</v>
      </c>
      <c r="AB204" s="76">
        <v>864623</v>
      </c>
      <c r="AC204" s="76">
        <v>2.5659999999999998</v>
      </c>
      <c r="AD204" s="76">
        <v>7.4999999999999997E-2</v>
      </c>
      <c r="AE204" s="76">
        <v>13.3</v>
      </c>
      <c r="AF204" s="76" t="s">
        <v>1016</v>
      </c>
      <c r="AG204" s="76"/>
      <c r="AH204" s="76"/>
      <c r="AI204" s="76"/>
      <c r="AJ204" s="76"/>
      <c r="AK204" s="76"/>
      <c r="AL204" s="76"/>
      <c r="AM204" s="76"/>
      <c r="AN204" s="76"/>
      <c r="AO204" s="76"/>
      <c r="AP204" s="76"/>
      <c r="AQ204" s="76"/>
      <c r="AR204" s="76"/>
      <c r="AS204" s="76"/>
      <c r="AT204" s="76">
        <v>67.13</v>
      </c>
      <c r="AU204" s="76">
        <v>35.607999999999997</v>
      </c>
      <c r="AV204" s="76">
        <v>38.299999999999997</v>
      </c>
      <c r="AW204" s="76">
        <v>15.413</v>
      </c>
      <c r="AX204" s="76">
        <v>9.7319999999999993</v>
      </c>
      <c r="AY204" s="76">
        <v>54225.446000000004</v>
      </c>
      <c r="AZ204" s="76">
        <v>1.2</v>
      </c>
      <c r="BA204" s="76">
        <v>151.089</v>
      </c>
      <c r="BB204" s="76">
        <v>10.79</v>
      </c>
      <c r="BC204" s="76">
        <v>19.100000000000001</v>
      </c>
      <c r="BD204" s="76">
        <v>24.6</v>
      </c>
      <c r="BE204" s="76"/>
      <c r="BF204" s="76">
        <v>2.77</v>
      </c>
      <c r="BG204" s="76">
        <v>78.86</v>
      </c>
      <c r="BH204" s="76">
        <v>0.92600000000000005</v>
      </c>
      <c r="BI204" s="76">
        <v>338289856</v>
      </c>
      <c r="BJ204" s="76"/>
      <c r="BK204" s="76"/>
      <c r="BL204" s="76"/>
      <c r="BM204" s="76"/>
      <c r="BN204" s="76"/>
      <c r="BO204" s="76"/>
      <c r="BP204" s="76"/>
      <c r="BQ204" s="76"/>
    </row>
    <row r="205" spans="1:69" x14ac:dyDescent="0.25">
      <c r="A205" s="25">
        <v>44051</v>
      </c>
      <c r="B205" s="25"/>
      <c r="C205" s="76">
        <v>4994624</v>
      </c>
      <c r="D205" s="76">
        <v>63770</v>
      </c>
      <c r="E205" s="76">
        <v>55546</v>
      </c>
      <c r="F205" s="76">
        <v>162312</v>
      </c>
      <c r="G205" s="76">
        <v>1089</v>
      </c>
      <c r="H205" s="76">
        <v>1038.857</v>
      </c>
      <c r="I205" s="76">
        <v>14764.333000000001</v>
      </c>
      <c r="J205" s="76">
        <v>188.50700000000001</v>
      </c>
      <c r="K205" s="76">
        <v>164.196</v>
      </c>
      <c r="L205" s="76">
        <v>479.80200000000002</v>
      </c>
      <c r="M205" s="76">
        <v>3.2189999999999999</v>
      </c>
      <c r="N205" s="76">
        <v>3.0710000000000002</v>
      </c>
      <c r="O205" s="76">
        <v>0.97</v>
      </c>
      <c r="P205" s="76">
        <v>13358</v>
      </c>
      <c r="Q205" s="76">
        <v>39.487000000000002</v>
      </c>
      <c r="R205" s="76">
        <v>41593</v>
      </c>
      <c r="S205" s="76">
        <v>122.95099999999999</v>
      </c>
      <c r="T205" s="76"/>
      <c r="U205" s="76"/>
      <c r="V205" s="76">
        <v>33369</v>
      </c>
      <c r="W205" s="76">
        <v>98.64</v>
      </c>
      <c r="X205" s="76">
        <v>72333228</v>
      </c>
      <c r="Y205" s="76">
        <v>815965</v>
      </c>
      <c r="Z205" s="76">
        <v>214.64</v>
      </c>
      <c r="AA205" s="76">
        <v>2.4209999999999998</v>
      </c>
      <c r="AB205" s="76">
        <v>867903</v>
      </c>
      <c r="AC205" s="76">
        <v>2.5750000000000002</v>
      </c>
      <c r="AD205" s="76">
        <v>7.2999999999999995E-2</v>
      </c>
      <c r="AE205" s="76">
        <v>13.7</v>
      </c>
      <c r="AF205" s="76" t="s">
        <v>1016</v>
      </c>
      <c r="AG205" s="76"/>
      <c r="AH205" s="76"/>
      <c r="AI205" s="76"/>
      <c r="AJ205" s="76"/>
      <c r="AK205" s="76"/>
      <c r="AL205" s="76"/>
      <c r="AM205" s="76"/>
      <c r="AN205" s="76"/>
      <c r="AO205" s="76"/>
      <c r="AP205" s="76"/>
      <c r="AQ205" s="76"/>
      <c r="AR205" s="76"/>
      <c r="AS205" s="76"/>
      <c r="AT205" s="76">
        <v>67.13</v>
      </c>
      <c r="AU205" s="76">
        <v>35.607999999999997</v>
      </c>
      <c r="AV205" s="76">
        <v>38.299999999999997</v>
      </c>
      <c r="AW205" s="76">
        <v>15.413</v>
      </c>
      <c r="AX205" s="76">
        <v>9.7319999999999993</v>
      </c>
      <c r="AY205" s="76">
        <v>54225.446000000004</v>
      </c>
      <c r="AZ205" s="76">
        <v>1.2</v>
      </c>
      <c r="BA205" s="76">
        <v>151.089</v>
      </c>
      <c r="BB205" s="76">
        <v>10.79</v>
      </c>
      <c r="BC205" s="76">
        <v>19.100000000000001</v>
      </c>
      <c r="BD205" s="76">
        <v>24.6</v>
      </c>
      <c r="BE205" s="76"/>
      <c r="BF205" s="76">
        <v>2.77</v>
      </c>
      <c r="BG205" s="76">
        <v>78.86</v>
      </c>
      <c r="BH205" s="76">
        <v>0.92600000000000005</v>
      </c>
      <c r="BI205" s="76">
        <v>338289856</v>
      </c>
      <c r="BJ205" s="76"/>
      <c r="BK205" s="76"/>
      <c r="BL205" s="76"/>
      <c r="BM205" s="76"/>
      <c r="BN205" s="76"/>
      <c r="BO205" s="76"/>
      <c r="BP205" s="76"/>
      <c r="BQ205" s="76"/>
    </row>
    <row r="206" spans="1:69" x14ac:dyDescent="0.25">
      <c r="A206" s="25">
        <v>44052</v>
      </c>
      <c r="B206" s="25"/>
      <c r="C206" s="76">
        <v>5048785</v>
      </c>
      <c r="D206" s="76">
        <v>54161</v>
      </c>
      <c r="E206" s="76">
        <v>56586</v>
      </c>
      <c r="F206" s="76">
        <v>162889</v>
      </c>
      <c r="G206" s="76">
        <v>577</v>
      </c>
      <c r="H206" s="76">
        <v>1054.857</v>
      </c>
      <c r="I206" s="76">
        <v>14924.434999999999</v>
      </c>
      <c r="J206" s="76">
        <v>160.102</v>
      </c>
      <c r="K206" s="76">
        <v>167.27099999999999</v>
      </c>
      <c r="L206" s="76">
        <v>481.50700000000001</v>
      </c>
      <c r="M206" s="76">
        <v>1.706</v>
      </c>
      <c r="N206" s="76">
        <v>3.1179999999999999</v>
      </c>
      <c r="O206" s="76">
        <v>0.97</v>
      </c>
      <c r="P206" s="76">
        <v>13163</v>
      </c>
      <c r="Q206" s="76">
        <v>38.909999999999997</v>
      </c>
      <c r="R206" s="76">
        <v>41484</v>
      </c>
      <c r="S206" s="76">
        <v>122.629</v>
      </c>
      <c r="T206" s="76"/>
      <c r="U206" s="76"/>
      <c r="V206" s="76">
        <v>33014</v>
      </c>
      <c r="W206" s="76">
        <v>97.590999999999994</v>
      </c>
      <c r="X206" s="76">
        <v>72959998</v>
      </c>
      <c r="Y206" s="76">
        <v>626770</v>
      </c>
      <c r="Z206" s="76">
        <v>216.5</v>
      </c>
      <c r="AA206" s="76">
        <v>1.86</v>
      </c>
      <c r="AB206" s="76">
        <v>868219</v>
      </c>
      <c r="AC206" s="76">
        <v>2.5760000000000001</v>
      </c>
      <c r="AD206" s="76">
        <v>7.2999999999999995E-2</v>
      </c>
      <c r="AE206" s="76">
        <v>13.7</v>
      </c>
      <c r="AF206" s="76" t="s">
        <v>1016</v>
      </c>
      <c r="AG206" s="76"/>
      <c r="AH206" s="76"/>
      <c r="AI206" s="76"/>
      <c r="AJ206" s="76"/>
      <c r="AK206" s="76"/>
      <c r="AL206" s="76"/>
      <c r="AM206" s="76"/>
      <c r="AN206" s="76"/>
      <c r="AO206" s="76"/>
      <c r="AP206" s="76"/>
      <c r="AQ206" s="76"/>
      <c r="AR206" s="76"/>
      <c r="AS206" s="76"/>
      <c r="AT206" s="76">
        <v>67.13</v>
      </c>
      <c r="AU206" s="76">
        <v>35.607999999999997</v>
      </c>
      <c r="AV206" s="76">
        <v>38.299999999999997</v>
      </c>
      <c r="AW206" s="76">
        <v>15.413</v>
      </c>
      <c r="AX206" s="76">
        <v>9.7319999999999993</v>
      </c>
      <c r="AY206" s="76">
        <v>54225.446000000004</v>
      </c>
      <c r="AZ206" s="76">
        <v>1.2</v>
      </c>
      <c r="BA206" s="76">
        <v>151.089</v>
      </c>
      <c r="BB206" s="76">
        <v>10.79</v>
      </c>
      <c r="BC206" s="76">
        <v>19.100000000000001</v>
      </c>
      <c r="BD206" s="76">
        <v>24.6</v>
      </c>
      <c r="BE206" s="76"/>
      <c r="BF206" s="76">
        <v>2.77</v>
      </c>
      <c r="BG206" s="76">
        <v>78.86</v>
      </c>
      <c r="BH206" s="76">
        <v>0.92600000000000005</v>
      </c>
      <c r="BI206" s="76">
        <v>338289856</v>
      </c>
      <c r="BJ206" s="76">
        <v>205249.2</v>
      </c>
      <c r="BK206" s="76">
        <v>11.37</v>
      </c>
      <c r="BL206" s="76">
        <v>21.17</v>
      </c>
      <c r="BM206" s="76">
        <v>609.05236530688398</v>
      </c>
      <c r="BN206" s="76"/>
      <c r="BO206" s="76"/>
      <c r="BP206" s="76"/>
      <c r="BQ206" s="76"/>
    </row>
    <row r="207" spans="1:69" x14ac:dyDescent="0.25">
      <c r="A207" s="25">
        <v>44053</v>
      </c>
      <c r="B207" s="25"/>
      <c r="C207" s="76">
        <v>5100432</v>
      </c>
      <c r="D207" s="76">
        <v>51647</v>
      </c>
      <c r="E207" s="76">
        <v>57976.714</v>
      </c>
      <c r="F207" s="76">
        <v>163414</v>
      </c>
      <c r="G207" s="76">
        <v>525</v>
      </c>
      <c r="H207" s="76">
        <v>1049.143</v>
      </c>
      <c r="I207" s="76">
        <v>15077.106</v>
      </c>
      <c r="J207" s="76">
        <v>152.67099999999999</v>
      </c>
      <c r="K207" s="76">
        <v>171.38200000000001</v>
      </c>
      <c r="L207" s="76">
        <v>483.05900000000003</v>
      </c>
      <c r="M207" s="76">
        <v>1.552</v>
      </c>
      <c r="N207" s="76">
        <v>3.101</v>
      </c>
      <c r="O207" s="76">
        <v>0.97</v>
      </c>
      <c r="P207" s="76">
        <v>13181</v>
      </c>
      <c r="Q207" s="76">
        <v>38.963999999999999</v>
      </c>
      <c r="R207" s="76">
        <v>42072</v>
      </c>
      <c r="S207" s="76">
        <v>124.367</v>
      </c>
      <c r="T207" s="76"/>
      <c r="U207" s="76"/>
      <c r="V207" s="76">
        <v>32638</v>
      </c>
      <c r="W207" s="76">
        <v>96.478999999999999</v>
      </c>
      <c r="X207" s="76">
        <v>73745438</v>
      </c>
      <c r="Y207" s="76">
        <v>785440</v>
      </c>
      <c r="Z207" s="76">
        <v>218.83099999999999</v>
      </c>
      <c r="AA207" s="76">
        <v>2.331</v>
      </c>
      <c r="AB207" s="76">
        <v>869373</v>
      </c>
      <c r="AC207" s="76">
        <v>2.58</v>
      </c>
      <c r="AD207" s="76">
        <v>7.0999999999999994E-2</v>
      </c>
      <c r="AE207" s="76">
        <v>14.1</v>
      </c>
      <c r="AF207" s="76" t="s">
        <v>1016</v>
      </c>
      <c r="AG207" s="76"/>
      <c r="AH207" s="76"/>
      <c r="AI207" s="76"/>
      <c r="AJ207" s="76"/>
      <c r="AK207" s="76"/>
      <c r="AL207" s="76"/>
      <c r="AM207" s="76"/>
      <c r="AN207" s="76"/>
      <c r="AO207" s="76"/>
      <c r="AP207" s="76"/>
      <c r="AQ207" s="76"/>
      <c r="AR207" s="76"/>
      <c r="AS207" s="76"/>
      <c r="AT207" s="76">
        <v>67.13</v>
      </c>
      <c r="AU207" s="76">
        <v>35.607999999999997</v>
      </c>
      <c r="AV207" s="76">
        <v>38.299999999999997</v>
      </c>
      <c r="AW207" s="76">
        <v>15.413</v>
      </c>
      <c r="AX207" s="76">
        <v>9.7319999999999993</v>
      </c>
      <c r="AY207" s="76">
        <v>54225.446000000004</v>
      </c>
      <c r="AZ207" s="76">
        <v>1.2</v>
      </c>
      <c r="BA207" s="76">
        <v>151.089</v>
      </c>
      <c r="BB207" s="76">
        <v>10.79</v>
      </c>
      <c r="BC207" s="76">
        <v>19.100000000000001</v>
      </c>
      <c r="BD207" s="76">
        <v>24.6</v>
      </c>
      <c r="BE207" s="76"/>
      <c r="BF207" s="76">
        <v>2.77</v>
      </c>
      <c r="BG207" s="76">
        <v>78.86</v>
      </c>
      <c r="BH207" s="76">
        <v>0.92600000000000005</v>
      </c>
      <c r="BI207" s="76">
        <v>338289856</v>
      </c>
      <c r="BJ207" s="76"/>
      <c r="BK207" s="76"/>
      <c r="BL207" s="76"/>
      <c r="BM207" s="76"/>
      <c r="BN207" s="76"/>
      <c r="BO207" s="76"/>
      <c r="BP207" s="76"/>
      <c r="BQ207" s="76"/>
    </row>
    <row r="208" spans="1:69" x14ac:dyDescent="0.25">
      <c r="A208" s="25">
        <v>44054</v>
      </c>
      <c r="B208" s="25"/>
      <c r="C208" s="76">
        <v>5157304</v>
      </c>
      <c r="D208" s="76">
        <v>56872</v>
      </c>
      <c r="E208" s="76">
        <v>57296.857000000004</v>
      </c>
      <c r="F208" s="76">
        <v>164491</v>
      </c>
      <c r="G208" s="76">
        <v>1077</v>
      </c>
      <c r="H208" s="76">
        <v>1024.2860000000001</v>
      </c>
      <c r="I208" s="76">
        <v>15245.222</v>
      </c>
      <c r="J208" s="76">
        <v>168.11600000000001</v>
      </c>
      <c r="K208" s="76">
        <v>169.37200000000001</v>
      </c>
      <c r="L208" s="76">
        <v>486.24299999999999</v>
      </c>
      <c r="M208" s="76">
        <v>3.1840000000000002</v>
      </c>
      <c r="N208" s="76">
        <v>3.028</v>
      </c>
      <c r="O208" s="76">
        <v>0.95</v>
      </c>
      <c r="P208" s="76">
        <v>13058</v>
      </c>
      <c r="Q208" s="76">
        <v>38.6</v>
      </c>
      <c r="R208" s="76">
        <v>41645</v>
      </c>
      <c r="S208" s="76">
        <v>123.104</v>
      </c>
      <c r="T208" s="76"/>
      <c r="U208" s="76"/>
      <c r="V208" s="76">
        <v>32371</v>
      </c>
      <c r="W208" s="76">
        <v>95.69</v>
      </c>
      <c r="X208" s="76">
        <v>74655066</v>
      </c>
      <c r="Y208" s="76">
        <v>909628</v>
      </c>
      <c r="Z208" s="76">
        <v>221.53</v>
      </c>
      <c r="AA208" s="76">
        <v>2.6989999999999998</v>
      </c>
      <c r="AB208" s="76">
        <v>872997</v>
      </c>
      <c r="AC208" s="76">
        <v>2.5910000000000002</v>
      </c>
      <c r="AD208" s="76">
        <v>7.0000000000000007E-2</v>
      </c>
      <c r="AE208" s="76">
        <v>14.3</v>
      </c>
      <c r="AF208" s="76" t="s">
        <v>1016</v>
      </c>
      <c r="AG208" s="76"/>
      <c r="AH208" s="76"/>
      <c r="AI208" s="76"/>
      <c r="AJ208" s="76"/>
      <c r="AK208" s="76"/>
      <c r="AL208" s="76"/>
      <c r="AM208" s="76"/>
      <c r="AN208" s="76"/>
      <c r="AO208" s="76"/>
      <c r="AP208" s="76"/>
      <c r="AQ208" s="76"/>
      <c r="AR208" s="76"/>
      <c r="AS208" s="76"/>
      <c r="AT208" s="76">
        <v>67.13</v>
      </c>
      <c r="AU208" s="76">
        <v>35.607999999999997</v>
      </c>
      <c r="AV208" s="76">
        <v>38.299999999999997</v>
      </c>
      <c r="AW208" s="76">
        <v>15.413</v>
      </c>
      <c r="AX208" s="76">
        <v>9.7319999999999993</v>
      </c>
      <c r="AY208" s="76">
        <v>54225.446000000004</v>
      </c>
      <c r="AZ208" s="76">
        <v>1.2</v>
      </c>
      <c r="BA208" s="76">
        <v>151.089</v>
      </c>
      <c r="BB208" s="76">
        <v>10.79</v>
      </c>
      <c r="BC208" s="76">
        <v>19.100000000000001</v>
      </c>
      <c r="BD208" s="76">
        <v>24.6</v>
      </c>
      <c r="BE208" s="76"/>
      <c r="BF208" s="76">
        <v>2.77</v>
      </c>
      <c r="BG208" s="76">
        <v>78.86</v>
      </c>
      <c r="BH208" s="76">
        <v>0.92600000000000005</v>
      </c>
      <c r="BI208" s="76">
        <v>338289856</v>
      </c>
      <c r="BJ208" s="76"/>
      <c r="BK208" s="76"/>
      <c r="BL208" s="76"/>
      <c r="BM208" s="76"/>
      <c r="BN208" s="76"/>
      <c r="BO208" s="76"/>
      <c r="BP208" s="76"/>
      <c r="BQ208" s="76"/>
    </row>
    <row r="209" spans="1:69" x14ac:dyDescent="0.25">
      <c r="A209" s="25">
        <v>44055</v>
      </c>
      <c r="B209" s="25"/>
      <c r="C209" s="76">
        <v>5212532</v>
      </c>
      <c r="D209" s="76">
        <v>55228</v>
      </c>
      <c r="E209" s="76">
        <v>57452.857000000004</v>
      </c>
      <c r="F209" s="76">
        <v>166000</v>
      </c>
      <c r="G209" s="76">
        <v>1509</v>
      </c>
      <c r="H209" s="76">
        <v>1036.7139999999999</v>
      </c>
      <c r="I209" s="76">
        <v>15408.478999999999</v>
      </c>
      <c r="J209" s="76">
        <v>163.256</v>
      </c>
      <c r="K209" s="76">
        <v>169.833</v>
      </c>
      <c r="L209" s="76">
        <v>490.70299999999997</v>
      </c>
      <c r="M209" s="76">
        <v>4.4610000000000003</v>
      </c>
      <c r="N209" s="76">
        <v>3.0649999999999999</v>
      </c>
      <c r="O209" s="76">
        <v>0.94</v>
      </c>
      <c r="P209" s="76">
        <v>12868</v>
      </c>
      <c r="Q209" s="76">
        <v>38.037999999999997</v>
      </c>
      <c r="R209" s="76">
        <v>41817</v>
      </c>
      <c r="S209" s="76">
        <v>123.613</v>
      </c>
      <c r="T209" s="76"/>
      <c r="U209" s="76"/>
      <c r="V209" s="76">
        <v>31983</v>
      </c>
      <c r="W209" s="76">
        <v>94.543000000000006</v>
      </c>
      <c r="X209" s="76">
        <v>75683714</v>
      </c>
      <c r="Y209" s="76">
        <v>1028648</v>
      </c>
      <c r="Z209" s="76">
        <v>224.58199999999999</v>
      </c>
      <c r="AA209" s="76">
        <v>3.052</v>
      </c>
      <c r="AB209" s="76">
        <v>881951</v>
      </c>
      <c r="AC209" s="76">
        <v>2.617</v>
      </c>
      <c r="AD209" s="76">
        <v>6.8000000000000005E-2</v>
      </c>
      <c r="AE209" s="76">
        <v>14.7</v>
      </c>
      <c r="AF209" s="76" t="s">
        <v>1016</v>
      </c>
      <c r="AG209" s="76"/>
      <c r="AH209" s="76"/>
      <c r="AI209" s="76"/>
      <c r="AJ209" s="76"/>
      <c r="AK209" s="76"/>
      <c r="AL209" s="76"/>
      <c r="AM209" s="76"/>
      <c r="AN209" s="76"/>
      <c r="AO209" s="76"/>
      <c r="AP209" s="76"/>
      <c r="AQ209" s="76"/>
      <c r="AR209" s="76"/>
      <c r="AS209" s="76"/>
      <c r="AT209" s="76">
        <v>67.13</v>
      </c>
      <c r="AU209" s="76">
        <v>35.607999999999997</v>
      </c>
      <c r="AV209" s="76">
        <v>38.299999999999997</v>
      </c>
      <c r="AW209" s="76">
        <v>15.413</v>
      </c>
      <c r="AX209" s="76">
        <v>9.7319999999999993</v>
      </c>
      <c r="AY209" s="76">
        <v>54225.446000000004</v>
      </c>
      <c r="AZ209" s="76">
        <v>1.2</v>
      </c>
      <c r="BA209" s="76">
        <v>151.089</v>
      </c>
      <c r="BB209" s="76">
        <v>10.79</v>
      </c>
      <c r="BC209" s="76">
        <v>19.100000000000001</v>
      </c>
      <c r="BD209" s="76">
        <v>24.6</v>
      </c>
      <c r="BE209" s="76"/>
      <c r="BF209" s="76">
        <v>2.77</v>
      </c>
      <c r="BG209" s="76">
        <v>78.86</v>
      </c>
      <c r="BH209" s="76">
        <v>0.92600000000000005</v>
      </c>
      <c r="BI209" s="76">
        <v>338289856</v>
      </c>
      <c r="BJ209" s="76"/>
      <c r="BK209" s="76"/>
      <c r="BL209" s="76"/>
      <c r="BM209" s="76"/>
      <c r="BN209" s="76"/>
      <c r="BO209" s="76"/>
      <c r="BP209" s="76"/>
      <c r="BQ209" s="76"/>
    </row>
    <row r="210" spans="1:69" x14ac:dyDescent="0.25">
      <c r="A210" s="25">
        <v>44056</v>
      </c>
      <c r="B210" s="25"/>
      <c r="C210" s="76">
        <v>5263986</v>
      </c>
      <c r="D210" s="76">
        <v>51454</v>
      </c>
      <c r="E210" s="76">
        <v>56224.571000000004</v>
      </c>
      <c r="F210" s="76">
        <v>167034</v>
      </c>
      <c r="G210" s="76">
        <v>1034</v>
      </c>
      <c r="H210" s="76">
        <v>1014.7140000000001</v>
      </c>
      <c r="I210" s="76">
        <v>15560.579</v>
      </c>
      <c r="J210" s="76">
        <v>152.1</v>
      </c>
      <c r="K210" s="76">
        <v>166.202</v>
      </c>
      <c r="L210" s="76">
        <v>493.76</v>
      </c>
      <c r="M210" s="76">
        <v>3.0569999999999999</v>
      </c>
      <c r="N210" s="76">
        <v>3</v>
      </c>
      <c r="O210" s="76">
        <v>0.92</v>
      </c>
      <c r="P210" s="76">
        <v>12677</v>
      </c>
      <c r="Q210" s="76">
        <v>37.473999999999997</v>
      </c>
      <c r="R210" s="76">
        <v>41240</v>
      </c>
      <c r="S210" s="76">
        <v>121.907</v>
      </c>
      <c r="T210" s="76"/>
      <c r="U210" s="76"/>
      <c r="V210" s="76">
        <v>31666</v>
      </c>
      <c r="W210" s="76">
        <v>93.605999999999995</v>
      </c>
      <c r="X210" s="76">
        <v>76664393</v>
      </c>
      <c r="Y210" s="76">
        <v>980679</v>
      </c>
      <c r="Z210" s="76">
        <v>227.49199999999999</v>
      </c>
      <c r="AA210" s="76">
        <v>2.91</v>
      </c>
      <c r="AB210" s="76">
        <v>880468</v>
      </c>
      <c r="AC210" s="76">
        <v>2.613</v>
      </c>
      <c r="AD210" s="76">
        <v>6.7000000000000004E-2</v>
      </c>
      <c r="AE210" s="76">
        <v>14.9</v>
      </c>
      <c r="AF210" s="76" t="s">
        <v>1016</v>
      </c>
      <c r="AG210" s="76"/>
      <c r="AH210" s="76"/>
      <c r="AI210" s="76"/>
      <c r="AJ210" s="76"/>
      <c r="AK210" s="76"/>
      <c r="AL210" s="76"/>
      <c r="AM210" s="76"/>
      <c r="AN210" s="76"/>
      <c r="AO210" s="76"/>
      <c r="AP210" s="76"/>
      <c r="AQ210" s="76"/>
      <c r="AR210" s="76"/>
      <c r="AS210" s="76"/>
      <c r="AT210" s="76">
        <v>67.13</v>
      </c>
      <c r="AU210" s="76">
        <v>35.607999999999997</v>
      </c>
      <c r="AV210" s="76">
        <v>38.299999999999997</v>
      </c>
      <c r="AW210" s="76">
        <v>15.413</v>
      </c>
      <c r="AX210" s="76">
        <v>9.7319999999999993</v>
      </c>
      <c r="AY210" s="76">
        <v>54225.446000000004</v>
      </c>
      <c r="AZ210" s="76">
        <v>1.2</v>
      </c>
      <c r="BA210" s="76">
        <v>151.089</v>
      </c>
      <c r="BB210" s="76">
        <v>10.79</v>
      </c>
      <c r="BC210" s="76">
        <v>19.100000000000001</v>
      </c>
      <c r="BD210" s="76">
        <v>24.6</v>
      </c>
      <c r="BE210" s="76"/>
      <c r="BF210" s="76">
        <v>2.77</v>
      </c>
      <c r="BG210" s="76">
        <v>78.86</v>
      </c>
      <c r="BH210" s="76">
        <v>0.92600000000000005</v>
      </c>
      <c r="BI210" s="76">
        <v>338289856</v>
      </c>
      <c r="BJ210" s="76"/>
      <c r="BK210" s="76"/>
      <c r="BL210" s="76"/>
      <c r="BM210" s="76"/>
      <c r="BN210" s="76"/>
      <c r="BO210" s="76"/>
      <c r="BP210" s="76"/>
      <c r="BQ210" s="76"/>
    </row>
    <row r="211" spans="1:69" x14ac:dyDescent="0.25">
      <c r="A211" s="25">
        <v>44057</v>
      </c>
      <c r="B211" s="25"/>
      <c r="C211" s="76">
        <v>5334071</v>
      </c>
      <c r="D211" s="76">
        <v>70085</v>
      </c>
      <c r="E211" s="76">
        <v>57602.428999999996</v>
      </c>
      <c r="F211" s="76">
        <v>168338</v>
      </c>
      <c r="G211" s="76">
        <v>1304</v>
      </c>
      <c r="H211" s="76">
        <v>1016.429</v>
      </c>
      <c r="I211" s="76">
        <v>15767.753000000001</v>
      </c>
      <c r="J211" s="76">
        <v>207.17400000000001</v>
      </c>
      <c r="K211" s="76">
        <v>170.27500000000001</v>
      </c>
      <c r="L211" s="76">
        <v>497.61500000000001</v>
      </c>
      <c r="M211" s="76">
        <v>3.855</v>
      </c>
      <c r="N211" s="76">
        <v>3.0049999999999999</v>
      </c>
      <c r="O211" s="76">
        <v>0.92</v>
      </c>
      <c r="P211" s="76">
        <v>12512</v>
      </c>
      <c r="Q211" s="76">
        <v>36.985999999999997</v>
      </c>
      <c r="R211" s="76">
        <v>39980</v>
      </c>
      <c r="S211" s="76">
        <v>118.18300000000001</v>
      </c>
      <c r="T211" s="76"/>
      <c r="U211" s="76"/>
      <c r="V211" s="76">
        <v>31573</v>
      </c>
      <c r="W211" s="76">
        <v>93.331000000000003</v>
      </c>
      <c r="X211" s="76">
        <v>77626301</v>
      </c>
      <c r="Y211" s="76">
        <v>961908</v>
      </c>
      <c r="Z211" s="76">
        <v>230.34700000000001</v>
      </c>
      <c r="AA211" s="76">
        <v>2.8540000000000001</v>
      </c>
      <c r="AB211" s="76">
        <v>872720</v>
      </c>
      <c r="AC211" s="76">
        <v>2.59</v>
      </c>
      <c r="AD211" s="76">
        <v>6.5000000000000002E-2</v>
      </c>
      <c r="AE211" s="76">
        <v>15.4</v>
      </c>
      <c r="AF211" s="76" t="s">
        <v>1016</v>
      </c>
      <c r="AG211" s="76"/>
      <c r="AH211" s="76"/>
      <c r="AI211" s="76"/>
      <c r="AJ211" s="76"/>
      <c r="AK211" s="76"/>
      <c r="AL211" s="76"/>
      <c r="AM211" s="76"/>
      <c r="AN211" s="76"/>
      <c r="AO211" s="76"/>
      <c r="AP211" s="76"/>
      <c r="AQ211" s="76"/>
      <c r="AR211" s="76"/>
      <c r="AS211" s="76"/>
      <c r="AT211" s="76">
        <v>67.13</v>
      </c>
      <c r="AU211" s="76">
        <v>35.607999999999997</v>
      </c>
      <c r="AV211" s="76">
        <v>38.299999999999997</v>
      </c>
      <c r="AW211" s="76">
        <v>15.413</v>
      </c>
      <c r="AX211" s="76">
        <v>9.7319999999999993</v>
      </c>
      <c r="AY211" s="76">
        <v>54225.446000000004</v>
      </c>
      <c r="AZ211" s="76">
        <v>1.2</v>
      </c>
      <c r="BA211" s="76">
        <v>151.089</v>
      </c>
      <c r="BB211" s="76">
        <v>10.79</v>
      </c>
      <c r="BC211" s="76">
        <v>19.100000000000001</v>
      </c>
      <c r="BD211" s="76">
        <v>24.6</v>
      </c>
      <c r="BE211" s="76"/>
      <c r="BF211" s="76">
        <v>2.77</v>
      </c>
      <c r="BG211" s="76">
        <v>78.86</v>
      </c>
      <c r="BH211" s="76">
        <v>0.92600000000000005</v>
      </c>
      <c r="BI211" s="76">
        <v>338289856</v>
      </c>
      <c r="BJ211" s="76"/>
      <c r="BK211" s="76"/>
      <c r="BL211" s="76"/>
      <c r="BM211" s="76"/>
      <c r="BN211" s="76"/>
      <c r="BO211" s="76"/>
      <c r="BP211" s="76"/>
      <c r="BQ211" s="76"/>
    </row>
    <row r="212" spans="1:69" x14ac:dyDescent="0.25">
      <c r="A212" s="25">
        <v>44058</v>
      </c>
      <c r="B212" s="25"/>
      <c r="C212" s="76">
        <v>5386388</v>
      </c>
      <c r="D212" s="76">
        <v>52317</v>
      </c>
      <c r="E212" s="76">
        <v>55966.286</v>
      </c>
      <c r="F212" s="76">
        <v>169376</v>
      </c>
      <c r="G212" s="76">
        <v>1038</v>
      </c>
      <c r="H212" s="76">
        <v>1009.143</v>
      </c>
      <c r="I212" s="76">
        <v>15922.405000000001</v>
      </c>
      <c r="J212" s="76">
        <v>154.65100000000001</v>
      </c>
      <c r="K212" s="76">
        <v>165.43899999999999</v>
      </c>
      <c r="L212" s="76">
        <v>500.68299999999999</v>
      </c>
      <c r="M212" s="76">
        <v>3.0680000000000001</v>
      </c>
      <c r="N212" s="76">
        <v>2.9830000000000001</v>
      </c>
      <c r="O212" s="76">
        <v>0.9</v>
      </c>
      <c r="P212" s="76">
        <v>12246</v>
      </c>
      <c r="Q212" s="76">
        <v>36.200000000000003</v>
      </c>
      <c r="R212" s="76">
        <v>38699</v>
      </c>
      <c r="S212" s="76">
        <v>114.396</v>
      </c>
      <c r="T212" s="76"/>
      <c r="U212" s="76"/>
      <c r="V212" s="76">
        <v>31657</v>
      </c>
      <c r="W212" s="76">
        <v>93.58</v>
      </c>
      <c r="X212" s="76">
        <v>78394254</v>
      </c>
      <c r="Y212" s="76">
        <v>767953</v>
      </c>
      <c r="Z212" s="76">
        <v>232.626</v>
      </c>
      <c r="AA212" s="76">
        <v>2.2789999999999999</v>
      </c>
      <c r="AB212" s="76">
        <v>865861</v>
      </c>
      <c r="AC212" s="76">
        <v>2.569</v>
      </c>
      <c r="AD212" s="76">
        <v>6.4000000000000001E-2</v>
      </c>
      <c r="AE212" s="76">
        <v>15.6</v>
      </c>
      <c r="AF212" s="76" t="s">
        <v>1016</v>
      </c>
      <c r="AG212" s="76"/>
      <c r="AH212" s="76"/>
      <c r="AI212" s="76"/>
      <c r="AJ212" s="76"/>
      <c r="AK212" s="76"/>
      <c r="AL212" s="76"/>
      <c r="AM212" s="76"/>
      <c r="AN212" s="76"/>
      <c r="AO212" s="76"/>
      <c r="AP212" s="76"/>
      <c r="AQ212" s="76"/>
      <c r="AR212" s="76"/>
      <c r="AS212" s="76"/>
      <c r="AT212" s="76">
        <v>67.13</v>
      </c>
      <c r="AU212" s="76">
        <v>35.607999999999997</v>
      </c>
      <c r="AV212" s="76">
        <v>38.299999999999997</v>
      </c>
      <c r="AW212" s="76">
        <v>15.413</v>
      </c>
      <c r="AX212" s="76">
        <v>9.7319999999999993</v>
      </c>
      <c r="AY212" s="76">
        <v>54225.446000000004</v>
      </c>
      <c r="AZ212" s="76">
        <v>1.2</v>
      </c>
      <c r="BA212" s="76">
        <v>151.089</v>
      </c>
      <c r="BB212" s="76">
        <v>10.79</v>
      </c>
      <c r="BC212" s="76">
        <v>19.100000000000001</v>
      </c>
      <c r="BD212" s="76">
        <v>24.6</v>
      </c>
      <c r="BE212" s="76"/>
      <c r="BF212" s="76">
        <v>2.77</v>
      </c>
      <c r="BG212" s="76">
        <v>78.86</v>
      </c>
      <c r="BH212" s="76">
        <v>0.92600000000000005</v>
      </c>
      <c r="BI212" s="76">
        <v>338289856</v>
      </c>
      <c r="BJ212" s="76"/>
      <c r="BK212" s="76"/>
      <c r="BL212" s="76"/>
      <c r="BM212" s="76"/>
      <c r="BN212" s="76"/>
      <c r="BO212" s="76"/>
      <c r="BP212" s="76"/>
      <c r="BQ212" s="76"/>
    </row>
    <row r="213" spans="1:69" x14ac:dyDescent="0.25">
      <c r="A213" s="25">
        <v>44059</v>
      </c>
      <c r="B213" s="25"/>
      <c r="C213" s="76">
        <v>5420961</v>
      </c>
      <c r="D213" s="76">
        <v>34573</v>
      </c>
      <c r="E213" s="76">
        <v>53168</v>
      </c>
      <c r="F213" s="76">
        <v>169991</v>
      </c>
      <c r="G213" s="76">
        <v>615</v>
      </c>
      <c r="H213" s="76">
        <v>1014.571</v>
      </c>
      <c r="I213" s="76">
        <v>16024.603999999999</v>
      </c>
      <c r="J213" s="76">
        <v>102.199</v>
      </c>
      <c r="K213" s="76">
        <v>157.167</v>
      </c>
      <c r="L213" s="76">
        <v>502.50099999999998</v>
      </c>
      <c r="M213" s="76">
        <v>1.8180000000000001</v>
      </c>
      <c r="N213" s="76">
        <v>2.9990000000000001</v>
      </c>
      <c r="O213" s="76">
        <v>0.88</v>
      </c>
      <c r="P213" s="76">
        <v>11991</v>
      </c>
      <c r="Q213" s="76">
        <v>35.445999999999998</v>
      </c>
      <c r="R213" s="76">
        <v>38850</v>
      </c>
      <c r="S213" s="76">
        <v>114.842</v>
      </c>
      <c r="T213" s="76"/>
      <c r="U213" s="76"/>
      <c r="V213" s="76">
        <v>31681</v>
      </c>
      <c r="W213" s="76">
        <v>93.65</v>
      </c>
      <c r="X213" s="76">
        <v>78967257</v>
      </c>
      <c r="Y213" s="76">
        <v>573003</v>
      </c>
      <c r="Z213" s="76">
        <v>234.32599999999999</v>
      </c>
      <c r="AA213" s="76">
        <v>1.7</v>
      </c>
      <c r="AB213" s="76">
        <v>858180</v>
      </c>
      <c r="AC213" s="76">
        <v>2.5470000000000002</v>
      </c>
      <c r="AD213" s="76">
        <v>6.3E-2</v>
      </c>
      <c r="AE213" s="76">
        <v>15.9</v>
      </c>
      <c r="AF213" s="76" t="s">
        <v>1016</v>
      </c>
      <c r="AG213" s="76"/>
      <c r="AH213" s="76"/>
      <c r="AI213" s="76"/>
      <c r="AJ213" s="76"/>
      <c r="AK213" s="76"/>
      <c r="AL213" s="76"/>
      <c r="AM213" s="76"/>
      <c r="AN213" s="76"/>
      <c r="AO213" s="76"/>
      <c r="AP213" s="76"/>
      <c r="AQ213" s="76"/>
      <c r="AR213" s="76"/>
      <c r="AS213" s="76"/>
      <c r="AT213" s="76">
        <v>67.13</v>
      </c>
      <c r="AU213" s="76">
        <v>35.607999999999997</v>
      </c>
      <c r="AV213" s="76">
        <v>38.299999999999997</v>
      </c>
      <c r="AW213" s="76">
        <v>15.413</v>
      </c>
      <c r="AX213" s="76">
        <v>9.7319999999999993</v>
      </c>
      <c r="AY213" s="76">
        <v>54225.446000000004</v>
      </c>
      <c r="AZ213" s="76">
        <v>1.2</v>
      </c>
      <c r="BA213" s="76">
        <v>151.089</v>
      </c>
      <c r="BB213" s="76">
        <v>10.79</v>
      </c>
      <c r="BC213" s="76">
        <v>19.100000000000001</v>
      </c>
      <c r="BD213" s="76">
        <v>24.6</v>
      </c>
      <c r="BE213" s="76"/>
      <c r="BF213" s="76">
        <v>2.77</v>
      </c>
      <c r="BG213" s="76">
        <v>78.86</v>
      </c>
      <c r="BH213" s="76">
        <v>0.92600000000000005</v>
      </c>
      <c r="BI213" s="76">
        <v>338289856</v>
      </c>
      <c r="BJ213" s="76">
        <v>216531.6</v>
      </c>
      <c r="BK213" s="76">
        <v>11.66</v>
      </c>
      <c r="BL213" s="76">
        <v>21.55</v>
      </c>
      <c r="BM213" s="76">
        <v>642.53153310066102</v>
      </c>
      <c r="BN213" s="76"/>
      <c r="BO213" s="76"/>
      <c r="BP213" s="76"/>
      <c r="BQ213" s="76"/>
    </row>
    <row r="214" spans="1:69" x14ac:dyDescent="0.25">
      <c r="A214" s="25">
        <v>44060</v>
      </c>
      <c r="B214" s="25"/>
      <c r="C214" s="76">
        <v>5458961</v>
      </c>
      <c r="D214" s="76">
        <v>38000</v>
      </c>
      <c r="E214" s="76">
        <v>51218.428999999996</v>
      </c>
      <c r="F214" s="76">
        <v>170469</v>
      </c>
      <c r="G214" s="76">
        <v>478</v>
      </c>
      <c r="H214" s="76">
        <v>1007.857</v>
      </c>
      <c r="I214" s="76">
        <v>16136.933999999999</v>
      </c>
      <c r="J214" s="76">
        <v>112.33</v>
      </c>
      <c r="K214" s="76">
        <v>151.404</v>
      </c>
      <c r="L214" s="76">
        <v>503.91399999999999</v>
      </c>
      <c r="M214" s="76">
        <v>1.413</v>
      </c>
      <c r="N214" s="76">
        <v>2.9790000000000001</v>
      </c>
      <c r="O214" s="76">
        <v>0.87</v>
      </c>
      <c r="P214" s="76">
        <v>11967</v>
      </c>
      <c r="Q214" s="76">
        <v>35.375</v>
      </c>
      <c r="R214" s="76">
        <v>39032</v>
      </c>
      <c r="S214" s="76">
        <v>115.38</v>
      </c>
      <c r="T214" s="76"/>
      <c r="U214" s="76"/>
      <c r="V214" s="76">
        <v>32164</v>
      </c>
      <c r="W214" s="76">
        <v>95.078000000000003</v>
      </c>
      <c r="X214" s="76">
        <v>79644369</v>
      </c>
      <c r="Y214" s="76">
        <v>677112</v>
      </c>
      <c r="Z214" s="76">
        <v>236.33500000000001</v>
      </c>
      <c r="AA214" s="76">
        <v>2.0089999999999999</v>
      </c>
      <c r="AB214" s="76">
        <v>842704</v>
      </c>
      <c r="AC214" s="76">
        <v>2.5009999999999999</v>
      </c>
      <c r="AD214" s="76">
        <v>6.3E-2</v>
      </c>
      <c r="AE214" s="76">
        <v>15.9</v>
      </c>
      <c r="AF214" s="76" t="s">
        <v>1016</v>
      </c>
      <c r="AG214" s="76"/>
      <c r="AH214" s="76"/>
      <c r="AI214" s="76"/>
      <c r="AJ214" s="76"/>
      <c r="AK214" s="76"/>
      <c r="AL214" s="76"/>
      <c r="AM214" s="76"/>
      <c r="AN214" s="76"/>
      <c r="AO214" s="76"/>
      <c r="AP214" s="76"/>
      <c r="AQ214" s="76"/>
      <c r="AR214" s="76"/>
      <c r="AS214" s="76"/>
      <c r="AT214" s="76">
        <v>67.13</v>
      </c>
      <c r="AU214" s="76">
        <v>35.607999999999997</v>
      </c>
      <c r="AV214" s="76">
        <v>38.299999999999997</v>
      </c>
      <c r="AW214" s="76">
        <v>15.413</v>
      </c>
      <c r="AX214" s="76">
        <v>9.7319999999999993</v>
      </c>
      <c r="AY214" s="76">
        <v>54225.446000000004</v>
      </c>
      <c r="AZ214" s="76">
        <v>1.2</v>
      </c>
      <c r="BA214" s="76">
        <v>151.089</v>
      </c>
      <c r="BB214" s="76">
        <v>10.79</v>
      </c>
      <c r="BC214" s="76">
        <v>19.100000000000001</v>
      </c>
      <c r="BD214" s="76">
        <v>24.6</v>
      </c>
      <c r="BE214" s="76"/>
      <c r="BF214" s="76">
        <v>2.77</v>
      </c>
      <c r="BG214" s="76">
        <v>78.86</v>
      </c>
      <c r="BH214" s="76">
        <v>0.92600000000000005</v>
      </c>
      <c r="BI214" s="76">
        <v>338289856</v>
      </c>
      <c r="BJ214" s="76"/>
      <c r="BK214" s="76"/>
      <c r="BL214" s="76"/>
      <c r="BM214" s="76"/>
      <c r="BN214" s="76"/>
      <c r="BO214" s="76"/>
      <c r="BP214" s="76"/>
      <c r="BQ214" s="76"/>
    </row>
    <row r="215" spans="1:69" x14ac:dyDescent="0.25">
      <c r="A215" s="25">
        <v>44061</v>
      </c>
      <c r="B215" s="25"/>
      <c r="C215" s="76">
        <v>5503952</v>
      </c>
      <c r="D215" s="76">
        <v>44991</v>
      </c>
      <c r="E215" s="76">
        <v>49521.142999999996</v>
      </c>
      <c r="F215" s="76">
        <v>171696</v>
      </c>
      <c r="G215" s="76">
        <v>1227</v>
      </c>
      <c r="H215" s="76">
        <v>1029.2860000000001</v>
      </c>
      <c r="I215" s="76">
        <v>16269.929</v>
      </c>
      <c r="J215" s="76">
        <v>132.995</v>
      </c>
      <c r="K215" s="76">
        <v>146.387</v>
      </c>
      <c r="L215" s="76">
        <v>507.541</v>
      </c>
      <c r="M215" s="76">
        <v>3.6269999999999998</v>
      </c>
      <c r="N215" s="76">
        <v>3.0430000000000001</v>
      </c>
      <c r="O215" s="76">
        <v>0.87</v>
      </c>
      <c r="P215" s="76">
        <v>11958</v>
      </c>
      <c r="Q215" s="76">
        <v>35.347999999999999</v>
      </c>
      <c r="R215" s="76">
        <v>38897</v>
      </c>
      <c r="S215" s="76">
        <v>114.98099999999999</v>
      </c>
      <c r="T215" s="76"/>
      <c r="U215" s="76"/>
      <c r="V215" s="76">
        <v>32112</v>
      </c>
      <c r="W215" s="76">
        <v>94.924999999999997</v>
      </c>
      <c r="X215" s="76">
        <v>80540237</v>
      </c>
      <c r="Y215" s="76">
        <v>895868</v>
      </c>
      <c r="Z215" s="76">
        <v>238.99299999999999</v>
      </c>
      <c r="AA215" s="76">
        <v>2.6579999999999999</v>
      </c>
      <c r="AB215" s="76">
        <v>840739</v>
      </c>
      <c r="AC215" s="76">
        <v>2.4950000000000001</v>
      </c>
      <c r="AD215" s="76">
        <v>6.0999999999999999E-2</v>
      </c>
      <c r="AE215" s="76">
        <v>16.399999999999999</v>
      </c>
      <c r="AF215" s="76" t="s">
        <v>1016</v>
      </c>
      <c r="AG215" s="76"/>
      <c r="AH215" s="76"/>
      <c r="AI215" s="76"/>
      <c r="AJ215" s="76"/>
      <c r="AK215" s="76"/>
      <c r="AL215" s="76"/>
      <c r="AM215" s="76"/>
      <c r="AN215" s="76"/>
      <c r="AO215" s="76"/>
      <c r="AP215" s="76"/>
      <c r="AQ215" s="76"/>
      <c r="AR215" s="76"/>
      <c r="AS215" s="76"/>
      <c r="AT215" s="76">
        <v>67.13</v>
      </c>
      <c r="AU215" s="76">
        <v>35.607999999999997</v>
      </c>
      <c r="AV215" s="76">
        <v>38.299999999999997</v>
      </c>
      <c r="AW215" s="76">
        <v>15.413</v>
      </c>
      <c r="AX215" s="76">
        <v>9.7319999999999993</v>
      </c>
      <c r="AY215" s="76">
        <v>54225.446000000004</v>
      </c>
      <c r="AZ215" s="76">
        <v>1.2</v>
      </c>
      <c r="BA215" s="76">
        <v>151.089</v>
      </c>
      <c r="BB215" s="76">
        <v>10.79</v>
      </c>
      <c r="BC215" s="76">
        <v>19.100000000000001</v>
      </c>
      <c r="BD215" s="76">
        <v>24.6</v>
      </c>
      <c r="BE215" s="76"/>
      <c r="BF215" s="76">
        <v>2.77</v>
      </c>
      <c r="BG215" s="76">
        <v>78.86</v>
      </c>
      <c r="BH215" s="76">
        <v>0.92600000000000005</v>
      </c>
      <c r="BI215" s="76">
        <v>338289856</v>
      </c>
      <c r="BJ215" s="76"/>
      <c r="BK215" s="76"/>
      <c r="BL215" s="76"/>
      <c r="BM215" s="76"/>
      <c r="BN215" s="76"/>
      <c r="BO215" s="76"/>
      <c r="BP215" s="76"/>
      <c r="BQ215" s="76"/>
    </row>
    <row r="216" spans="1:69" x14ac:dyDescent="0.25">
      <c r="A216" s="25">
        <v>44062</v>
      </c>
      <c r="B216" s="25"/>
      <c r="C216" s="76">
        <v>5549861</v>
      </c>
      <c r="D216" s="76">
        <v>45909</v>
      </c>
      <c r="E216" s="76">
        <v>48189.857000000004</v>
      </c>
      <c r="F216" s="76">
        <v>172381</v>
      </c>
      <c r="G216" s="76">
        <v>685</v>
      </c>
      <c r="H216" s="76">
        <v>911.57100000000003</v>
      </c>
      <c r="I216" s="76">
        <v>16405.637999999999</v>
      </c>
      <c r="J216" s="76">
        <v>135.709</v>
      </c>
      <c r="K216" s="76">
        <v>142.45099999999999</v>
      </c>
      <c r="L216" s="76">
        <v>509.56599999999997</v>
      </c>
      <c r="M216" s="76">
        <v>2.0249999999999999</v>
      </c>
      <c r="N216" s="76">
        <v>2.6949999999999998</v>
      </c>
      <c r="O216" s="76">
        <v>0.87</v>
      </c>
      <c r="P216" s="76">
        <v>11571</v>
      </c>
      <c r="Q216" s="76">
        <v>34.204000000000001</v>
      </c>
      <c r="R216" s="76">
        <v>38002</v>
      </c>
      <c r="S216" s="76">
        <v>112.336</v>
      </c>
      <c r="T216" s="76"/>
      <c r="U216" s="76"/>
      <c r="V216" s="76">
        <v>31929</v>
      </c>
      <c r="W216" s="76">
        <v>94.384</v>
      </c>
      <c r="X216" s="76">
        <v>81545629</v>
      </c>
      <c r="Y216" s="76">
        <v>1005392</v>
      </c>
      <c r="Z216" s="76">
        <v>241.977</v>
      </c>
      <c r="AA216" s="76">
        <v>2.9830000000000001</v>
      </c>
      <c r="AB216" s="76">
        <v>837416</v>
      </c>
      <c r="AC216" s="76">
        <v>2.4849999999999999</v>
      </c>
      <c r="AD216" s="76">
        <v>0.06</v>
      </c>
      <c r="AE216" s="76">
        <v>16.7</v>
      </c>
      <c r="AF216" s="76" t="s">
        <v>1016</v>
      </c>
      <c r="AG216" s="76"/>
      <c r="AH216" s="76"/>
      <c r="AI216" s="76"/>
      <c r="AJ216" s="76"/>
      <c r="AK216" s="76"/>
      <c r="AL216" s="76"/>
      <c r="AM216" s="76"/>
      <c r="AN216" s="76"/>
      <c r="AO216" s="76"/>
      <c r="AP216" s="76"/>
      <c r="AQ216" s="76"/>
      <c r="AR216" s="76"/>
      <c r="AS216" s="76"/>
      <c r="AT216" s="76">
        <v>67.13</v>
      </c>
      <c r="AU216" s="76">
        <v>35.607999999999997</v>
      </c>
      <c r="AV216" s="76">
        <v>38.299999999999997</v>
      </c>
      <c r="AW216" s="76">
        <v>15.413</v>
      </c>
      <c r="AX216" s="76">
        <v>9.7319999999999993</v>
      </c>
      <c r="AY216" s="76">
        <v>54225.446000000004</v>
      </c>
      <c r="AZ216" s="76">
        <v>1.2</v>
      </c>
      <c r="BA216" s="76">
        <v>151.089</v>
      </c>
      <c r="BB216" s="76">
        <v>10.79</v>
      </c>
      <c r="BC216" s="76">
        <v>19.100000000000001</v>
      </c>
      <c r="BD216" s="76">
        <v>24.6</v>
      </c>
      <c r="BE216" s="76"/>
      <c r="BF216" s="76">
        <v>2.77</v>
      </c>
      <c r="BG216" s="76">
        <v>78.86</v>
      </c>
      <c r="BH216" s="76">
        <v>0.92600000000000005</v>
      </c>
      <c r="BI216" s="76">
        <v>338289856</v>
      </c>
      <c r="BJ216" s="76"/>
      <c r="BK216" s="76"/>
      <c r="BL216" s="76"/>
      <c r="BM216" s="76"/>
      <c r="BN216" s="76"/>
      <c r="BO216" s="76"/>
      <c r="BP216" s="76"/>
      <c r="BQ216" s="76"/>
    </row>
    <row r="217" spans="1:69" x14ac:dyDescent="0.25">
      <c r="A217" s="25">
        <v>44063</v>
      </c>
      <c r="B217" s="25"/>
      <c r="C217" s="76">
        <v>5594988</v>
      </c>
      <c r="D217" s="76">
        <v>45127</v>
      </c>
      <c r="E217" s="76">
        <v>47286</v>
      </c>
      <c r="F217" s="76">
        <v>173481</v>
      </c>
      <c r="G217" s="76">
        <v>1100</v>
      </c>
      <c r="H217" s="76">
        <v>921</v>
      </c>
      <c r="I217" s="76">
        <v>16539.036</v>
      </c>
      <c r="J217" s="76">
        <v>133.39699999999999</v>
      </c>
      <c r="K217" s="76">
        <v>139.78</v>
      </c>
      <c r="L217" s="76">
        <v>512.81799999999998</v>
      </c>
      <c r="M217" s="76">
        <v>3.2519999999999998</v>
      </c>
      <c r="N217" s="76">
        <v>2.7229999999999999</v>
      </c>
      <c r="O217" s="76">
        <v>0.86</v>
      </c>
      <c r="P217" s="76">
        <v>11263</v>
      </c>
      <c r="Q217" s="76">
        <v>33.293999999999997</v>
      </c>
      <c r="R217" s="76">
        <v>37321</v>
      </c>
      <c r="S217" s="76">
        <v>110.32299999999999</v>
      </c>
      <c r="T217" s="76"/>
      <c r="U217" s="76"/>
      <c r="V217" s="76">
        <v>31756</v>
      </c>
      <c r="W217" s="76">
        <v>93.872</v>
      </c>
      <c r="X217" s="76">
        <v>82542720</v>
      </c>
      <c r="Y217" s="76">
        <v>997091</v>
      </c>
      <c r="Z217" s="76">
        <v>244.93600000000001</v>
      </c>
      <c r="AA217" s="76">
        <v>2.9590000000000001</v>
      </c>
      <c r="AB217" s="76">
        <v>839761</v>
      </c>
      <c r="AC217" s="76">
        <v>2.492</v>
      </c>
      <c r="AD217" s="76">
        <v>5.8999999999999997E-2</v>
      </c>
      <c r="AE217" s="76">
        <v>16.899999999999999</v>
      </c>
      <c r="AF217" s="76" t="s">
        <v>1016</v>
      </c>
      <c r="AG217" s="76"/>
      <c r="AH217" s="76"/>
      <c r="AI217" s="76"/>
      <c r="AJ217" s="76"/>
      <c r="AK217" s="76"/>
      <c r="AL217" s="76"/>
      <c r="AM217" s="76"/>
      <c r="AN217" s="76"/>
      <c r="AO217" s="76"/>
      <c r="AP217" s="76"/>
      <c r="AQ217" s="76"/>
      <c r="AR217" s="76"/>
      <c r="AS217" s="76"/>
      <c r="AT217" s="76">
        <v>67.13</v>
      </c>
      <c r="AU217" s="76">
        <v>35.607999999999997</v>
      </c>
      <c r="AV217" s="76">
        <v>38.299999999999997</v>
      </c>
      <c r="AW217" s="76">
        <v>15.413</v>
      </c>
      <c r="AX217" s="76">
        <v>9.7319999999999993</v>
      </c>
      <c r="AY217" s="76">
        <v>54225.446000000004</v>
      </c>
      <c r="AZ217" s="76">
        <v>1.2</v>
      </c>
      <c r="BA217" s="76">
        <v>151.089</v>
      </c>
      <c r="BB217" s="76">
        <v>10.79</v>
      </c>
      <c r="BC217" s="76">
        <v>19.100000000000001</v>
      </c>
      <c r="BD217" s="76">
        <v>24.6</v>
      </c>
      <c r="BE217" s="76"/>
      <c r="BF217" s="76">
        <v>2.77</v>
      </c>
      <c r="BG217" s="76">
        <v>78.86</v>
      </c>
      <c r="BH217" s="76">
        <v>0.92600000000000005</v>
      </c>
      <c r="BI217" s="76">
        <v>338289856</v>
      </c>
      <c r="BJ217" s="76"/>
      <c r="BK217" s="76"/>
      <c r="BL217" s="76"/>
      <c r="BM217" s="76"/>
      <c r="BN217" s="76"/>
      <c r="BO217" s="76"/>
      <c r="BP217" s="76"/>
      <c r="BQ217" s="76"/>
    </row>
    <row r="218" spans="1:69" x14ac:dyDescent="0.25">
      <c r="A218" s="25">
        <v>44064</v>
      </c>
      <c r="B218" s="25"/>
      <c r="C218" s="76">
        <v>5642896</v>
      </c>
      <c r="D218" s="76">
        <v>47908</v>
      </c>
      <c r="E218" s="76">
        <v>44117.857000000004</v>
      </c>
      <c r="F218" s="76">
        <v>174576</v>
      </c>
      <c r="G218" s="76">
        <v>1095</v>
      </c>
      <c r="H218" s="76">
        <v>891.14300000000003</v>
      </c>
      <c r="I218" s="76">
        <v>16680.653999999999</v>
      </c>
      <c r="J218" s="76">
        <v>141.61799999999999</v>
      </c>
      <c r="K218" s="76">
        <v>130.41399999999999</v>
      </c>
      <c r="L218" s="76">
        <v>516.05399999999997</v>
      </c>
      <c r="M218" s="76">
        <v>3.2370000000000001</v>
      </c>
      <c r="N218" s="76">
        <v>2.6339999999999999</v>
      </c>
      <c r="O218" s="76">
        <v>0.86</v>
      </c>
      <c r="P218" s="76">
        <v>11031</v>
      </c>
      <c r="Q218" s="76">
        <v>32.607999999999997</v>
      </c>
      <c r="R218" s="76">
        <v>35989</v>
      </c>
      <c r="S218" s="76">
        <v>106.38500000000001</v>
      </c>
      <c r="T218" s="76"/>
      <c r="U218" s="76"/>
      <c r="V218" s="76">
        <v>31102</v>
      </c>
      <c r="W218" s="76">
        <v>91.938999999999993</v>
      </c>
      <c r="X218" s="76">
        <v>83508569</v>
      </c>
      <c r="Y218" s="76">
        <v>965849</v>
      </c>
      <c r="Z218" s="76">
        <v>247.80199999999999</v>
      </c>
      <c r="AA218" s="76">
        <v>2.8660000000000001</v>
      </c>
      <c r="AB218" s="76">
        <v>840324</v>
      </c>
      <c r="AC218" s="76">
        <v>2.4940000000000002</v>
      </c>
      <c r="AD218" s="76">
        <v>5.8000000000000003E-2</v>
      </c>
      <c r="AE218" s="76">
        <v>17.2</v>
      </c>
      <c r="AF218" s="76" t="s">
        <v>1016</v>
      </c>
      <c r="AG218" s="76"/>
      <c r="AH218" s="76"/>
      <c r="AI218" s="76"/>
      <c r="AJ218" s="76"/>
      <c r="AK218" s="76"/>
      <c r="AL218" s="76"/>
      <c r="AM218" s="76"/>
      <c r="AN218" s="76"/>
      <c r="AO218" s="76"/>
      <c r="AP218" s="76"/>
      <c r="AQ218" s="76"/>
      <c r="AR218" s="76"/>
      <c r="AS218" s="76"/>
      <c r="AT218" s="76">
        <v>67.13</v>
      </c>
      <c r="AU218" s="76">
        <v>35.607999999999997</v>
      </c>
      <c r="AV218" s="76">
        <v>38.299999999999997</v>
      </c>
      <c r="AW218" s="76">
        <v>15.413</v>
      </c>
      <c r="AX218" s="76">
        <v>9.7319999999999993</v>
      </c>
      <c r="AY218" s="76">
        <v>54225.446000000004</v>
      </c>
      <c r="AZ218" s="76">
        <v>1.2</v>
      </c>
      <c r="BA218" s="76">
        <v>151.089</v>
      </c>
      <c r="BB218" s="76">
        <v>10.79</v>
      </c>
      <c r="BC218" s="76">
        <v>19.100000000000001</v>
      </c>
      <c r="BD218" s="76">
        <v>24.6</v>
      </c>
      <c r="BE218" s="76"/>
      <c r="BF218" s="76">
        <v>2.77</v>
      </c>
      <c r="BG218" s="76">
        <v>78.86</v>
      </c>
      <c r="BH218" s="76">
        <v>0.92600000000000005</v>
      </c>
      <c r="BI218" s="76">
        <v>338289856</v>
      </c>
      <c r="BJ218" s="76"/>
      <c r="BK218" s="76"/>
      <c r="BL218" s="76"/>
      <c r="BM218" s="76"/>
      <c r="BN218" s="76"/>
      <c r="BO218" s="76"/>
      <c r="BP218" s="76"/>
      <c r="BQ218" s="76"/>
    </row>
    <row r="219" spans="1:69" x14ac:dyDescent="0.25">
      <c r="A219" s="25">
        <v>44065</v>
      </c>
      <c r="B219" s="25"/>
      <c r="C219" s="76">
        <v>5688164</v>
      </c>
      <c r="D219" s="76">
        <v>45268</v>
      </c>
      <c r="E219" s="76">
        <v>43110.857000000004</v>
      </c>
      <c r="F219" s="76">
        <v>175531</v>
      </c>
      <c r="G219" s="76">
        <v>955</v>
      </c>
      <c r="H219" s="76">
        <v>879.28599999999994</v>
      </c>
      <c r="I219" s="76">
        <v>16814.468000000001</v>
      </c>
      <c r="J219" s="76">
        <v>133.81399999999999</v>
      </c>
      <c r="K219" s="76">
        <v>127.438</v>
      </c>
      <c r="L219" s="76">
        <v>518.87800000000004</v>
      </c>
      <c r="M219" s="76">
        <v>2.823</v>
      </c>
      <c r="N219" s="76">
        <v>2.5990000000000002</v>
      </c>
      <c r="O219" s="76">
        <v>0.87</v>
      </c>
      <c r="P219" s="76">
        <v>10779</v>
      </c>
      <c r="Q219" s="76">
        <v>31.863</v>
      </c>
      <c r="R219" s="76">
        <v>34888</v>
      </c>
      <c r="S219" s="76">
        <v>103.13</v>
      </c>
      <c r="T219" s="76"/>
      <c r="U219" s="76"/>
      <c r="V219" s="76">
        <v>30882</v>
      </c>
      <c r="W219" s="76">
        <v>91.289000000000001</v>
      </c>
      <c r="X219" s="76">
        <v>84303144</v>
      </c>
      <c r="Y219" s="76">
        <v>794575</v>
      </c>
      <c r="Z219" s="76">
        <v>250.15899999999999</v>
      </c>
      <c r="AA219" s="76">
        <v>2.3580000000000001</v>
      </c>
      <c r="AB219" s="76">
        <v>844127</v>
      </c>
      <c r="AC219" s="76">
        <v>2.5049999999999999</v>
      </c>
      <c r="AD219" s="76">
        <v>5.7000000000000002E-2</v>
      </c>
      <c r="AE219" s="76">
        <v>17.5</v>
      </c>
      <c r="AF219" s="76" t="s">
        <v>1016</v>
      </c>
      <c r="AG219" s="76"/>
      <c r="AH219" s="76"/>
      <c r="AI219" s="76"/>
      <c r="AJ219" s="76"/>
      <c r="AK219" s="76"/>
      <c r="AL219" s="76"/>
      <c r="AM219" s="76"/>
      <c r="AN219" s="76"/>
      <c r="AO219" s="76"/>
      <c r="AP219" s="76"/>
      <c r="AQ219" s="76"/>
      <c r="AR219" s="76"/>
      <c r="AS219" s="76"/>
      <c r="AT219" s="76">
        <v>67.13</v>
      </c>
      <c r="AU219" s="76">
        <v>35.607999999999997</v>
      </c>
      <c r="AV219" s="76">
        <v>38.299999999999997</v>
      </c>
      <c r="AW219" s="76">
        <v>15.413</v>
      </c>
      <c r="AX219" s="76">
        <v>9.7319999999999993</v>
      </c>
      <c r="AY219" s="76">
        <v>54225.446000000004</v>
      </c>
      <c r="AZ219" s="76">
        <v>1.2</v>
      </c>
      <c r="BA219" s="76">
        <v>151.089</v>
      </c>
      <c r="BB219" s="76">
        <v>10.79</v>
      </c>
      <c r="BC219" s="76">
        <v>19.100000000000001</v>
      </c>
      <c r="BD219" s="76">
        <v>24.6</v>
      </c>
      <c r="BE219" s="76"/>
      <c r="BF219" s="76">
        <v>2.77</v>
      </c>
      <c r="BG219" s="76">
        <v>78.86</v>
      </c>
      <c r="BH219" s="76">
        <v>0.92600000000000005</v>
      </c>
      <c r="BI219" s="76">
        <v>338289856</v>
      </c>
      <c r="BJ219" s="76"/>
      <c r="BK219" s="76"/>
      <c r="BL219" s="76"/>
      <c r="BM219" s="76"/>
      <c r="BN219" s="76"/>
      <c r="BO219" s="76"/>
      <c r="BP219" s="76"/>
      <c r="BQ219" s="76"/>
    </row>
    <row r="220" spans="1:69" x14ac:dyDescent="0.25">
      <c r="A220" s="25">
        <v>44066</v>
      </c>
      <c r="B220" s="25"/>
      <c r="C220" s="76">
        <v>5720058</v>
      </c>
      <c r="D220" s="76">
        <v>31894</v>
      </c>
      <c r="E220" s="76">
        <v>42728.142999999996</v>
      </c>
      <c r="F220" s="76">
        <v>176037</v>
      </c>
      <c r="G220" s="76">
        <v>506</v>
      </c>
      <c r="H220" s="76">
        <v>863.71400000000006</v>
      </c>
      <c r="I220" s="76">
        <v>16908.748</v>
      </c>
      <c r="J220" s="76">
        <v>94.28</v>
      </c>
      <c r="K220" s="76">
        <v>126.306</v>
      </c>
      <c r="L220" s="76">
        <v>520.37300000000005</v>
      </c>
      <c r="M220" s="76">
        <v>1.496</v>
      </c>
      <c r="N220" s="76">
        <v>2.5529999999999999</v>
      </c>
      <c r="O220" s="76">
        <v>0.88</v>
      </c>
      <c r="P220" s="76">
        <v>10738</v>
      </c>
      <c r="Q220" s="76">
        <v>31.742000000000001</v>
      </c>
      <c r="R220" s="76">
        <v>34609</v>
      </c>
      <c r="S220" s="76">
        <v>102.306</v>
      </c>
      <c r="T220" s="76"/>
      <c r="U220" s="76"/>
      <c r="V220" s="76">
        <v>30413</v>
      </c>
      <c r="W220" s="76">
        <v>89.902000000000001</v>
      </c>
      <c r="X220" s="76">
        <v>84865265</v>
      </c>
      <c r="Y220" s="76">
        <v>562121</v>
      </c>
      <c r="Z220" s="76">
        <v>251.827</v>
      </c>
      <c r="AA220" s="76">
        <v>1.6679999999999999</v>
      </c>
      <c r="AB220" s="76">
        <v>842573</v>
      </c>
      <c r="AC220" s="76">
        <v>2.5</v>
      </c>
      <c r="AD220" s="76">
        <v>5.7000000000000002E-2</v>
      </c>
      <c r="AE220" s="76">
        <v>17.5</v>
      </c>
      <c r="AF220" s="76" t="s">
        <v>1016</v>
      </c>
      <c r="AG220" s="76"/>
      <c r="AH220" s="76"/>
      <c r="AI220" s="76"/>
      <c r="AJ220" s="76"/>
      <c r="AK220" s="76"/>
      <c r="AL220" s="76"/>
      <c r="AM220" s="76"/>
      <c r="AN220" s="76"/>
      <c r="AO220" s="76"/>
      <c r="AP220" s="76"/>
      <c r="AQ220" s="76"/>
      <c r="AR220" s="76"/>
      <c r="AS220" s="76"/>
      <c r="AT220" s="76">
        <v>67.13</v>
      </c>
      <c r="AU220" s="76">
        <v>35.607999999999997</v>
      </c>
      <c r="AV220" s="76">
        <v>38.299999999999997</v>
      </c>
      <c r="AW220" s="76">
        <v>15.413</v>
      </c>
      <c r="AX220" s="76">
        <v>9.7319999999999993</v>
      </c>
      <c r="AY220" s="76">
        <v>54225.446000000004</v>
      </c>
      <c r="AZ220" s="76">
        <v>1.2</v>
      </c>
      <c r="BA220" s="76">
        <v>151.089</v>
      </c>
      <c r="BB220" s="76">
        <v>10.79</v>
      </c>
      <c r="BC220" s="76">
        <v>19.100000000000001</v>
      </c>
      <c r="BD220" s="76">
        <v>24.6</v>
      </c>
      <c r="BE220" s="76"/>
      <c r="BF220" s="76">
        <v>2.77</v>
      </c>
      <c r="BG220" s="76">
        <v>78.86</v>
      </c>
      <c r="BH220" s="76">
        <v>0.92600000000000005</v>
      </c>
      <c r="BI220" s="76">
        <v>338289856</v>
      </c>
      <c r="BJ220" s="76">
        <v>226875.8</v>
      </c>
      <c r="BK220" s="76">
        <v>11.88</v>
      </c>
      <c r="BL220" s="76">
        <v>19.809999999999999</v>
      </c>
      <c r="BM220" s="76">
        <v>673.22670500490005</v>
      </c>
      <c r="BN220" s="76"/>
      <c r="BO220" s="76"/>
      <c r="BP220" s="76"/>
      <c r="BQ220" s="76"/>
    </row>
    <row r="221" spans="1:69" x14ac:dyDescent="0.25">
      <c r="A221" s="25">
        <v>44067</v>
      </c>
      <c r="B221" s="25"/>
      <c r="C221" s="76">
        <v>5754149</v>
      </c>
      <c r="D221" s="76">
        <v>34091</v>
      </c>
      <c r="E221" s="76">
        <v>42169.714</v>
      </c>
      <c r="F221" s="76">
        <v>176470</v>
      </c>
      <c r="G221" s="76">
        <v>433</v>
      </c>
      <c r="H221" s="76">
        <v>857.28599999999994</v>
      </c>
      <c r="I221" s="76">
        <v>17009.523000000001</v>
      </c>
      <c r="J221" s="76">
        <v>100.77500000000001</v>
      </c>
      <c r="K221" s="76">
        <v>124.65600000000001</v>
      </c>
      <c r="L221" s="76">
        <v>521.65300000000002</v>
      </c>
      <c r="M221" s="76">
        <v>1.28</v>
      </c>
      <c r="N221" s="76">
        <v>2.5339999999999998</v>
      </c>
      <c r="O221" s="76">
        <v>0.9</v>
      </c>
      <c r="P221" s="76">
        <v>10691</v>
      </c>
      <c r="Q221" s="76">
        <v>31.603000000000002</v>
      </c>
      <c r="R221" s="76">
        <v>34791</v>
      </c>
      <c r="S221" s="76">
        <v>102.84399999999999</v>
      </c>
      <c r="T221" s="76"/>
      <c r="U221" s="76"/>
      <c r="V221" s="76">
        <v>29605</v>
      </c>
      <c r="W221" s="76">
        <v>87.513999999999996</v>
      </c>
      <c r="X221" s="76">
        <v>85532343</v>
      </c>
      <c r="Y221" s="76">
        <v>667078</v>
      </c>
      <c r="Z221" s="76">
        <v>253.80699999999999</v>
      </c>
      <c r="AA221" s="76">
        <v>1.9790000000000001</v>
      </c>
      <c r="AB221" s="76">
        <v>841139</v>
      </c>
      <c r="AC221" s="76">
        <v>2.496</v>
      </c>
      <c r="AD221" s="76">
        <v>5.6000000000000001E-2</v>
      </c>
      <c r="AE221" s="76">
        <v>17.899999999999999</v>
      </c>
      <c r="AF221" s="76" t="s">
        <v>1016</v>
      </c>
      <c r="AG221" s="76"/>
      <c r="AH221" s="76"/>
      <c r="AI221" s="76"/>
      <c r="AJ221" s="76"/>
      <c r="AK221" s="76"/>
      <c r="AL221" s="76"/>
      <c r="AM221" s="76"/>
      <c r="AN221" s="76"/>
      <c r="AO221" s="76"/>
      <c r="AP221" s="76"/>
      <c r="AQ221" s="76"/>
      <c r="AR221" s="76"/>
      <c r="AS221" s="76"/>
      <c r="AT221" s="76">
        <v>67.13</v>
      </c>
      <c r="AU221" s="76">
        <v>35.607999999999997</v>
      </c>
      <c r="AV221" s="76">
        <v>38.299999999999997</v>
      </c>
      <c r="AW221" s="76">
        <v>15.413</v>
      </c>
      <c r="AX221" s="76">
        <v>9.7319999999999993</v>
      </c>
      <c r="AY221" s="76">
        <v>54225.446000000004</v>
      </c>
      <c r="AZ221" s="76">
        <v>1.2</v>
      </c>
      <c r="BA221" s="76">
        <v>151.089</v>
      </c>
      <c r="BB221" s="76">
        <v>10.79</v>
      </c>
      <c r="BC221" s="76">
        <v>19.100000000000001</v>
      </c>
      <c r="BD221" s="76">
        <v>24.6</v>
      </c>
      <c r="BE221" s="76"/>
      <c r="BF221" s="76">
        <v>2.77</v>
      </c>
      <c r="BG221" s="76">
        <v>78.86</v>
      </c>
      <c r="BH221" s="76">
        <v>0.92600000000000005</v>
      </c>
      <c r="BI221" s="76">
        <v>338289856</v>
      </c>
      <c r="BJ221" s="76"/>
      <c r="BK221" s="76"/>
      <c r="BL221" s="76"/>
      <c r="BM221" s="76"/>
      <c r="BN221" s="76"/>
      <c r="BO221" s="76"/>
      <c r="BP221" s="76"/>
      <c r="BQ221" s="76"/>
    </row>
    <row r="222" spans="1:69" x14ac:dyDescent="0.25">
      <c r="A222" s="25">
        <v>44068</v>
      </c>
      <c r="B222" s="25"/>
      <c r="C222" s="76">
        <v>5796703</v>
      </c>
      <c r="D222" s="76">
        <v>42554</v>
      </c>
      <c r="E222" s="76">
        <v>41821.571000000004</v>
      </c>
      <c r="F222" s="76">
        <v>177693</v>
      </c>
      <c r="G222" s="76">
        <v>1223</v>
      </c>
      <c r="H222" s="76">
        <v>856.71400000000006</v>
      </c>
      <c r="I222" s="76">
        <v>17135.313999999998</v>
      </c>
      <c r="J222" s="76">
        <v>125.792</v>
      </c>
      <c r="K222" s="76">
        <v>123.626</v>
      </c>
      <c r="L222" s="76">
        <v>525.26800000000003</v>
      </c>
      <c r="M222" s="76">
        <v>3.6150000000000002</v>
      </c>
      <c r="N222" s="76">
        <v>2.532</v>
      </c>
      <c r="O222" s="76">
        <v>0.91</v>
      </c>
      <c r="P222" s="76">
        <v>10603</v>
      </c>
      <c r="Q222" s="76">
        <v>31.343</v>
      </c>
      <c r="R222" s="76">
        <v>34479</v>
      </c>
      <c r="S222" s="76">
        <v>101.92100000000001</v>
      </c>
      <c r="T222" s="76"/>
      <c r="U222" s="76"/>
      <c r="V222" s="76">
        <v>29228</v>
      </c>
      <c r="W222" s="76">
        <v>86.399000000000001</v>
      </c>
      <c r="X222" s="76">
        <v>86438719</v>
      </c>
      <c r="Y222" s="76">
        <v>906376</v>
      </c>
      <c r="Z222" s="76">
        <v>256.49700000000001</v>
      </c>
      <c r="AA222" s="76">
        <v>2.69</v>
      </c>
      <c r="AB222" s="76">
        <v>842640</v>
      </c>
      <c r="AC222" s="76">
        <v>2.5</v>
      </c>
      <c r="AD222" s="76">
        <v>5.6000000000000001E-2</v>
      </c>
      <c r="AE222" s="76">
        <v>17.899999999999999</v>
      </c>
      <c r="AF222" s="76" t="s">
        <v>1016</v>
      </c>
      <c r="AG222" s="76"/>
      <c r="AH222" s="76"/>
      <c r="AI222" s="76"/>
      <c r="AJ222" s="76"/>
      <c r="AK222" s="76"/>
      <c r="AL222" s="76"/>
      <c r="AM222" s="76"/>
      <c r="AN222" s="76"/>
      <c r="AO222" s="76"/>
      <c r="AP222" s="76"/>
      <c r="AQ222" s="76"/>
      <c r="AR222" s="76"/>
      <c r="AS222" s="76"/>
      <c r="AT222" s="76">
        <v>67.13</v>
      </c>
      <c r="AU222" s="76">
        <v>35.607999999999997</v>
      </c>
      <c r="AV222" s="76">
        <v>38.299999999999997</v>
      </c>
      <c r="AW222" s="76">
        <v>15.413</v>
      </c>
      <c r="AX222" s="76">
        <v>9.7319999999999993</v>
      </c>
      <c r="AY222" s="76">
        <v>54225.446000000004</v>
      </c>
      <c r="AZ222" s="76">
        <v>1.2</v>
      </c>
      <c r="BA222" s="76">
        <v>151.089</v>
      </c>
      <c r="BB222" s="76">
        <v>10.79</v>
      </c>
      <c r="BC222" s="76">
        <v>19.100000000000001</v>
      </c>
      <c r="BD222" s="76">
        <v>24.6</v>
      </c>
      <c r="BE222" s="76"/>
      <c r="BF222" s="76">
        <v>2.77</v>
      </c>
      <c r="BG222" s="76">
        <v>78.86</v>
      </c>
      <c r="BH222" s="76">
        <v>0.92600000000000005</v>
      </c>
      <c r="BI222" s="76">
        <v>338289856</v>
      </c>
      <c r="BJ222" s="76"/>
      <c r="BK222" s="76"/>
      <c r="BL222" s="76"/>
      <c r="BM222" s="76"/>
      <c r="BN222" s="76"/>
      <c r="BO222" s="76"/>
      <c r="BP222" s="76"/>
      <c r="BQ222" s="76"/>
    </row>
    <row r="223" spans="1:69" x14ac:dyDescent="0.25">
      <c r="A223" s="25">
        <v>44069</v>
      </c>
      <c r="B223" s="25"/>
      <c r="C223" s="76">
        <v>5838888</v>
      </c>
      <c r="D223" s="76">
        <v>42185</v>
      </c>
      <c r="E223" s="76">
        <v>41289.571000000004</v>
      </c>
      <c r="F223" s="76">
        <v>178851</v>
      </c>
      <c r="G223" s="76">
        <v>1158</v>
      </c>
      <c r="H223" s="76">
        <v>924.28599999999994</v>
      </c>
      <c r="I223" s="76">
        <v>17260.014999999999</v>
      </c>
      <c r="J223" s="76">
        <v>124.70099999999999</v>
      </c>
      <c r="K223" s="76">
        <v>122.054</v>
      </c>
      <c r="L223" s="76">
        <v>528.69200000000001</v>
      </c>
      <c r="M223" s="76">
        <v>3.423</v>
      </c>
      <c r="N223" s="76">
        <v>2.7320000000000002</v>
      </c>
      <c r="O223" s="76">
        <v>0.92</v>
      </c>
      <c r="P223" s="76">
        <v>10383</v>
      </c>
      <c r="Q223" s="76">
        <v>30.693000000000001</v>
      </c>
      <c r="R223" s="76">
        <v>33624</v>
      </c>
      <c r="S223" s="76">
        <v>99.394000000000005</v>
      </c>
      <c r="T223" s="76"/>
      <c r="U223" s="76"/>
      <c r="V223" s="76">
        <v>29374</v>
      </c>
      <c r="W223" s="76">
        <v>86.831000000000003</v>
      </c>
      <c r="X223" s="76">
        <v>87457021</v>
      </c>
      <c r="Y223" s="76">
        <v>1018302</v>
      </c>
      <c r="Z223" s="76">
        <v>259.51799999999997</v>
      </c>
      <c r="AA223" s="76">
        <v>3.0219999999999998</v>
      </c>
      <c r="AB223" s="76">
        <v>844485</v>
      </c>
      <c r="AC223" s="76">
        <v>2.5059999999999998</v>
      </c>
      <c r="AD223" s="76">
        <v>5.6000000000000001E-2</v>
      </c>
      <c r="AE223" s="76">
        <v>17.899999999999999</v>
      </c>
      <c r="AF223" s="76" t="s">
        <v>1016</v>
      </c>
      <c r="AG223" s="76"/>
      <c r="AH223" s="76"/>
      <c r="AI223" s="76"/>
      <c r="AJ223" s="76"/>
      <c r="AK223" s="76"/>
      <c r="AL223" s="76"/>
      <c r="AM223" s="76"/>
      <c r="AN223" s="76"/>
      <c r="AO223" s="76"/>
      <c r="AP223" s="76"/>
      <c r="AQ223" s="76"/>
      <c r="AR223" s="76"/>
      <c r="AS223" s="76"/>
      <c r="AT223" s="76">
        <v>67.13</v>
      </c>
      <c r="AU223" s="76">
        <v>35.607999999999997</v>
      </c>
      <c r="AV223" s="76">
        <v>38.299999999999997</v>
      </c>
      <c r="AW223" s="76">
        <v>15.413</v>
      </c>
      <c r="AX223" s="76">
        <v>9.7319999999999993</v>
      </c>
      <c r="AY223" s="76">
        <v>54225.446000000004</v>
      </c>
      <c r="AZ223" s="76">
        <v>1.2</v>
      </c>
      <c r="BA223" s="76">
        <v>151.089</v>
      </c>
      <c r="BB223" s="76">
        <v>10.79</v>
      </c>
      <c r="BC223" s="76">
        <v>19.100000000000001</v>
      </c>
      <c r="BD223" s="76">
        <v>24.6</v>
      </c>
      <c r="BE223" s="76"/>
      <c r="BF223" s="76">
        <v>2.77</v>
      </c>
      <c r="BG223" s="76">
        <v>78.86</v>
      </c>
      <c r="BH223" s="76">
        <v>0.92600000000000005</v>
      </c>
      <c r="BI223" s="76">
        <v>338289856</v>
      </c>
      <c r="BJ223" s="76"/>
      <c r="BK223" s="76"/>
      <c r="BL223" s="76"/>
      <c r="BM223" s="76"/>
      <c r="BN223" s="76"/>
      <c r="BO223" s="76"/>
      <c r="BP223" s="76"/>
      <c r="BQ223" s="76"/>
    </row>
    <row r="224" spans="1:69" x14ac:dyDescent="0.25">
      <c r="A224" s="25">
        <v>44070</v>
      </c>
      <c r="B224" s="25"/>
      <c r="C224" s="76">
        <v>5889317</v>
      </c>
      <c r="D224" s="76">
        <v>50429</v>
      </c>
      <c r="E224" s="76">
        <v>42047</v>
      </c>
      <c r="F224" s="76">
        <v>179958</v>
      </c>
      <c r="G224" s="76">
        <v>1107</v>
      </c>
      <c r="H224" s="76">
        <v>925.28599999999994</v>
      </c>
      <c r="I224" s="76">
        <v>17409.084999999999</v>
      </c>
      <c r="J224" s="76">
        <v>149.07</v>
      </c>
      <c r="K224" s="76">
        <v>124.29300000000001</v>
      </c>
      <c r="L224" s="76">
        <v>531.96400000000006</v>
      </c>
      <c r="M224" s="76">
        <v>3.2719999999999998</v>
      </c>
      <c r="N224" s="76">
        <v>2.7349999999999999</v>
      </c>
      <c r="O224" s="76">
        <v>0.93</v>
      </c>
      <c r="P224" s="76">
        <v>9905</v>
      </c>
      <c r="Q224" s="76">
        <v>29.28</v>
      </c>
      <c r="R224" s="76">
        <v>33285</v>
      </c>
      <c r="S224" s="76">
        <v>98.391999999999996</v>
      </c>
      <c r="T224" s="76"/>
      <c r="U224" s="76"/>
      <c r="V224" s="76">
        <v>29131</v>
      </c>
      <c r="W224" s="76">
        <v>86.113</v>
      </c>
      <c r="X224" s="76">
        <v>88478121</v>
      </c>
      <c r="Y224" s="76">
        <v>1021100</v>
      </c>
      <c r="Z224" s="76">
        <v>262.548</v>
      </c>
      <c r="AA224" s="76">
        <v>3.03</v>
      </c>
      <c r="AB224" s="76">
        <v>847914</v>
      </c>
      <c r="AC224" s="76">
        <v>2.516</v>
      </c>
      <c r="AD224" s="76">
        <v>5.6000000000000001E-2</v>
      </c>
      <c r="AE224" s="76">
        <v>17.899999999999999</v>
      </c>
      <c r="AF224" s="76" t="s">
        <v>1016</v>
      </c>
      <c r="AG224" s="76"/>
      <c r="AH224" s="76"/>
      <c r="AI224" s="76"/>
      <c r="AJ224" s="76"/>
      <c r="AK224" s="76"/>
      <c r="AL224" s="76"/>
      <c r="AM224" s="76"/>
      <c r="AN224" s="76"/>
      <c r="AO224" s="76"/>
      <c r="AP224" s="76"/>
      <c r="AQ224" s="76"/>
      <c r="AR224" s="76"/>
      <c r="AS224" s="76"/>
      <c r="AT224" s="76">
        <v>67.13</v>
      </c>
      <c r="AU224" s="76">
        <v>35.607999999999997</v>
      </c>
      <c r="AV224" s="76">
        <v>38.299999999999997</v>
      </c>
      <c r="AW224" s="76">
        <v>15.413</v>
      </c>
      <c r="AX224" s="76">
        <v>9.7319999999999993</v>
      </c>
      <c r="AY224" s="76">
        <v>54225.446000000004</v>
      </c>
      <c r="AZ224" s="76">
        <v>1.2</v>
      </c>
      <c r="BA224" s="76">
        <v>151.089</v>
      </c>
      <c r="BB224" s="76">
        <v>10.79</v>
      </c>
      <c r="BC224" s="76">
        <v>19.100000000000001</v>
      </c>
      <c r="BD224" s="76">
        <v>24.6</v>
      </c>
      <c r="BE224" s="76"/>
      <c r="BF224" s="76">
        <v>2.77</v>
      </c>
      <c r="BG224" s="76">
        <v>78.86</v>
      </c>
      <c r="BH224" s="76">
        <v>0.92600000000000005</v>
      </c>
      <c r="BI224" s="76">
        <v>338289856</v>
      </c>
      <c r="BJ224" s="76"/>
      <c r="BK224" s="76"/>
      <c r="BL224" s="76"/>
      <c r="BM224" s="76"/>
      <c r="BN224" s="76"/>
      <c r="BO224" s="76"/>
      <c r="BP224" s="76"/>
      <c r="BQ224" s="76"/>
    </row>
    <row r="225" spans="1:69" x14ac:dyDescent="0.25">
      <c r="A225" s="25">
        <v>44071</v>
      </c>
      <c r="B225" s="25"/>
      <c r="C225" s="76">
        <v>5935630</v>
      </c>
      <c r="D225" s="76">
        <v>46313</v>
      </c>
      <c r="E225" s="76">
        <v>41819.142999999996</v>
      </c>
      <c r="F225" s="76">
        <v>180880</v>
      </c>
      <c r="G225" s="76">
        <v>922</v>
      </c>
      <c r="H225" s="76">
        <v>900.57100000000003</v>
      </c>
      <c r="I225" s="76">
        <v>17545.989000000001</v>
      </c>
      <c r="J225" s="76">
        <v>136.90299999999999</v>
      </c>
      <c r="K225" s="76">
        <v>123.619</v>
      </c>
      <c r="L225" s="76">
        <v>534.68899999999996</v>
      </c>
      <c r="M225" s="76">
        <v>2.7250000000000001</v>
      </c>
      <c r="N225" s="76">
        <v>2.6619999999999999</v>
      </c>
      <c r="O225" s="76">
        <v>0.93</v>
      </c>
      <c r="P225" s="76">
        <v>9883</v>
      </c>
      <c r="Q225" s="76">
        <v>29.215</v>
      </c>
      <c r="R225" s="76">
        <v>31898</v>
      </c>
      <c r="S225" s="76">
        <v>94.292000000000002</v>
      </c>
      <c r="T225" s="76"/>
      <c r="U225" s="76"/>
      <c r="V225" s="76">
        <v>29624</v>
      </c>
      <c r="W225" s="76">
        <v>87.57</v>
      </c>
      <c r="X225" s="76">
        <v>89465751</v>
      </c>
      <c r="Y225" s="76">
        <v>987630</v>
      </c>
      <c r="Z225" s="76">
        <v>265.47899999999998</v>
      </c>
      <c r="AA225" s="76">
        <v>2.931</v>
      </c>
      <c r="AB225" s="76">
        <v>851026</v>
      </c>
      <c r="AC225" s="76">
        <v>2.5249999999999999</v>
      </c>
      <c r="AD225" s="76">
        <v>5.6000000000000001E-2</v>
      </c>
      <c r="AE225" s="76">
        <v>17.899999999999999</v>
      </c>
      <c r="AF225" s="76" t="s">
        <v>1016</v>
      </c>
      <c r="AG225" s="76"/>
      <c r="AH225" s="76"/>
      <c r="AI225" s="76"/>
      <c r="AJ225" s="76"/>
      <c r="AK225" s="76"/>
      <c r="AL225" s="76"/>
      <c r="AM225" s="76"/>
      <c r="AN225" s="76"/>
      <c r="AO225" s="76"/>
      <c r="AP225" s="76"/>
      <c r="AQ225" s="76"/>
      <c r="AR225" s="76"/>
      <c r="AS225" s="76"/>
      <c r="AT225" s="76">
        <v>67.13</v>
      </c>
      <c r="AU225" s="76">
        <v>35.607999999999997</v>
      </c>
      <c r="AV225" s="76">
        <v>38.299999999999997</v>
      </c>
      <c r="AW225" s="76">
        <v>15.413</v>
      </c>
      <c r="AX225" s="76">
        <v>9.7319999999999993</v>
      </c>
      <c r="AY225" s="76">
        <v>54225.446000000004</v>
      </c>
      <c r="AZ225" s="76">
        <v>1.2</v>
      </c>
      <c r="BA225" s="76">
        <v>151.089</v>
      </c>
      <c r="BB225" s="76">
        <v>10.79</v>
      </c>
      <c r="BC225" s="76">
        <v>19.100000000000001</v>
      </c>
      <c r="BD225" s="76">
        <v>24.6</v>
      </c>
      <c r="BE225" s="76"/>
      <c r="BF225" s="76">
        <v>2.77</v>
      </c>
      <c r="BG225" s="76">
        <v>78.86</v>
      </c>
      <c r="BH225" s="76">
        <v>0.92600000000000005</v>
      </c>
      <c r="BI225" s="76">
        <v>338289856</v>
      </c>
      <c r="BJ225" s="76"/>
      <c r="BK225" s="76"/>
      <c r="BL225" s="76"/>
      <c r="BM225" s="76"/>
      <c r="BN225" s="76"/>
      <c r="BO225" s="76"/>
      <c r="BP225" s="76"/>
      <c r="BQ225" s="76"/>
    </row>
    <row r="226" spans="1:69" x14ac:dyDescent="0.25">
      <c r="A226" s="25">
        <v>44072</v>
      </c>
      <c r="B226" s="25"/>
      <c r="C226" s="76">
        <v>5978678</v>
      </c>
      <c r="D226" s="76">
        <v>43048</v>
      </c>
      <c r="E226" s="76">
        <v>41502</v>
      </c>
      <c r="F226" s="76">
        <v>181842</v>
      </c>
      <c r="G226" s="76">
        <v>962</v>
      </c>
      <c r="H226" s="76">
        <v>901.57100000000003</v>
      </c>
      <c r="I226" s="76">
        <v>17673.241000000002</v>
      </c>
      <c r="J226" s="76">
        <v>127.252</v>
      </c>
      <c r="K226" s="76">
        <v>122.682</v>
      </c>
      <c r="L226" s="76">
        <v>537.53300000000002</v>
      </c>
      <c r="M226" s="76">
        <v>2.8439999999999999</v>
      </c>
      <c r="N226" s="76">
        <v>2.665</v>
      </c>
      <c r="O226" s="76">
        <v>0.93</v>
      </c>
      <c r="P226" s="76">
        <v>9697</v>
      </c>
      <c r="Q226" s="76">
        <v>28.664999999999999</v>
      </c>
      <c r="R226" s="76">
        <v>31178</v>
      </c>
      <c r="S226" s="76">
        <v>92.164000000000001</v>
      </c>
      <c r="T226" s="76"/>
      <c r="U226" s="76"/>
      <c r="V226" s="76">
        <v>29715</v>
      </c>
      <c r="W226" s="76">
        <v>87.838999999999999</v>
      </c>
      <c r="X226" s="76">
        <v>90264446</v>
      </c>
      <c r="Y226" s="76">
        <v>798695</v>
      </c>
      <c r="Z226" s="76">
        <v>267.84899999999999</v>
      </c>
      <c r="AA226" s="76">
        <v>2.37</v>
      </c>
      <c r="AB226" s="76">
        <v>851615</v>
      </c>
      <c r="AC226" s="76">
        <v>2.5270000000000001</v>
      </c>
      <c r="AD226" s="76">
        <v>5.5E-2</v>
      </c>
      <c r="AE226" s="76">
        <v>18.2</v>
      </c>
      <c r="AF226" s="76" t="s">
        <v>1016</v>
      </c>
      <c r="AG226" s="76"/>
      <c r="AH226" s="76"/>
      <c r="AI226" s="76"/>
      <c r="AJ226" s="76"/>
      <c r="AK226" s="76"/>
      <c r="AL226" s="76"/>
      <c r="AM226" s="76"/>
      <c r="AN226" s="76"/>
      <c r="AO226" s="76"/>
      <c r="AP226" s="76"/>
      <c r="AQ226" s="76"/>
      <c r="AR226" s="76"/>
      <c r="AS226" s="76"/>
      <c r="AT226" s="76">
        <v>67.13</v>
      </c>
      <c r="AU226" s="76">
        <v>35.607999999999997</v>
      </c>
      <c r="AV226" s="76">
        <v>38.299999999999997</v>
      </c>
      <c r="AW226" s="76">
        <v>15.413</v>
      </c>
      <c r="AX226" s="76">
        <v>9.7319999999999993</v>
      </c>
      <c r="AY226" s="76">
        <v>54225.446000000004</v>
      </c>
      <c r="AZ226" s="76">
        <v>1.2</v>
      </c>
      <c r="BA226" s="76">
        <v>151.089</v>
      </c>
      <c r="BB226" s="76">
        <v>10.79</v>
      </c>
      <c r="BC226" s="76">
        <v>19.100000000000001</v>
      </c>
      <c r="BD226" s="76">
        <v>24.6</v>
      </c>
      <c r="BE226" s="76"/>
      <c r="BF226" s="76">
        <v>2.77</v>
      </c>
      <c r="BG226" s="76">
        <v>78.86</v>
      </c>
      <c r="BH226" s="76">
        <v>0.92600000000000005</v>
      </c>
      <c r="BI226" s="76">
        <v>338289856</v>
      </c>
      <c r="BJ226" s="76"/>
      <c r="BK226" s="76"/>
      <c r="BL226" s="76"/>
      <c r="BM226" s="76"/>
      <c r="BN226" s="76"/>
      <c r="BO226" s="76"/>
      <c r="BP226" s="76"/>
      <c r="BQ226" s="76"/>
    </row>
    <row r="227" spans="1:69" x14ac:dyDescent="0.25">
      <c r="A227" s="25">
        <v>44073</v>
      </c>
      <c r="B227" s="25"/>
      <c r="C227" s="76">
        <v>6012837</v>
      </c>
      <c r="D227" s="76">
        <v>34159</v>
      </c>
      <c r="E227" s="76">
        <v>41825.571000000004</v>
      </c>
      <c r="F227" s="76">
        <v>182282</v>
      </c>
      <c r="G227" s="76">
        <v>440</v>
      </c>
      <c r="H227" s="76">
        <v>892.14300000000003</v>
      </c>
      <c r="I227" s="76">
        <v>17774.216</v>
      </c>
      <c r="J227" s="76">
        <v>100.976</v>
      </c>
      <c r="K227" s="76">
        <v>123.63800000000001</v>
      </c>
      <c r="L227" s="76">
        <v>538.83399999999995</v>
      </c>
      <c r="M227" s="76">
        <v>1.3009999999999999</v>
      </c>
      <c r="N227" s="76">
        <v>2.637</v>
      </c>
      <c r="O227" s="76">
        <v>0.93</v>
      </c>
      <c r="P227" s="76">
        <v>9549</v>
      </c>
      <c r="Q227" s="76">
        <v>28.227</v>
      </c>
      <c r="R227" s="76">
        <v>31075</v>
      </c>
      <c r="S227" s="76">
        <v>91.858999999999995</v>
      </c>
      <c r="T227" s="76"/>
      <c r="U227" s="76"/>
      <c r="V227" s="76">
        <v>29926</v>
      </c>
      <c r="W227" s="76">
        <v>88.462999999999994</v>
      </c>
      <c r="X227" s="76">
        <v>90879362</v>
      </c>
      <c r="Y227" s="76">
        <v>614916</v>
      </c>
      <c r="Z227" s="76">
        <v>269.67399999999998</v>
      </c>
      <c r="AA227" s="76">
        <v>1.825</v>
      </c>
      <c r="AB227" s="76">
        <v>859157</v>
      </c>
      <c r="AC227" s="76">
        <v>2.5489999999999999</v>
      </c>
      <c r="AD227" s="76">
        <v>5.5E-2</v>
      </c>
      <c r="AE227" s="76">
        <v>18.2</v>
      </c>
      <c r="AF227" s="76" t="s">
        <v>1016</v>
      </c>
      <c r="AG227" s="76"/>
      <c r="AH227" s="76"/>
      <c r="AI227" s="76"/>
      <c r="AJ227" s="76"/>
      <c r="AK227" s="76"/>
      <c r="AL227" s="76"/>
      <c r="AM227" s="76"/>
      <c r="AN227" s="76"/>
      <c r="AO227" s="76"/>
      <c r="AP227" s="76"/>
      <c r="AQ227" s="76"/>
      <c r="AR227" s="76"/>
      <c r="AS227" s="76"/>
      <c r="AT227" s="76">
        <v>67.13</v>
      </c>
      <c r="AU227" s="76">
        <v>35.607999999999997</v>
      </c>
      <c r="AV227" s="76">
        <v>38.299999999999997</v>
      </c>
      <c r="AW227" s="76">
        <v>15.413</v>
      </c>
      <c r="AX227" s="76">
        <v>9.7319999999999993</v>
      </c>
      <c r="AY227" s="76">
        <v>54225.446000000004</v>
      </c>
      <c r="AZ227" s="76">
        <v>1.2</v>
      </c>
      <c r="BA227" s="76">
        <v>151.089</v>
      </c>
      <c r="BB227" s="76">
        <v>10.79</v>
      </c>
      <c r="BC227" s="76">
        <v>19.100000000000001</v>
      </c>
      <c r="BD227" s="76">
        <v>24.6</v>
      </c>
      <c r="BE227" s="76"/>
      <c r="BF227" s="76">
        <v>2.77</v>
      </c>
      <c r="BG227" s="76">
        <v>78.86</v>
      </c>
      <c r="BH227" s="76">
        <v>0.92600000000000005</v>
      </c>
      <c r="BI227" s="76">
        <v>338289856</v>
      </c>
      <c r="BJ227" s="76">
        <v>235380.8</v>
      </c>
      <c r="BK227" s="76">
        <v>12</v>
      </c>
      <c r="BL227" s="76">
        <v>16.170000000000002</v>
      </c>
      <c r="BM227" s="76">
        <v>698.46427166501303</v>
      </c>
      <c r="BN227" s="76"/>
      <c r="BO227" s="76"/>
      <c r="BP227" s="76"/>
      <c r="BQ227" s="76"/>
    </row>
    <row r="228" spans="1:69" x14ac:dyDescent="0.25">
      <c r="A228" s="25">
        <v>44074</v>
      </c>
      <c r="B228" s="25"/>
      <c r="C228" s="76">
        <v>6046366</v>
      </c>
      <c r="D228" s="76">
        <v>33529</v>
      </c>
      <c r="E228" s="76">
        <v>41745.286</v>
      </c>
      <c r="F228" s="76">
        <v>182764</v>
      </c>
      <c r="G228" s="76">
        <v>482</v>
      </c>
      <c r="H228" s="76">
        <v>899.14300000000003</v>
      </c>
      <c r="I228" s="76">
        <v>17873.329000000002</v>
      </c>
      <c r="J228" s="76">
        <v>99.113</v>
      </c>
      <c r="K228" s="76">
        <v>123.401</v>
      </c>
      <c r="L228" s="76">
        <v>540.25900000000001</v>
      </c>
      <c r="M228" s="76">
        <v>1.425</v>
      </c>
      <c r="N228" s="76">
        <v>2.6579999999999999</v>
      </c>
      <c r="O228" s="76">
        <v>0.94</v>
      </c>
      <c r="P228" s="76">
        <v>9509</v>
      </c>
      <c r="Q228" s="76">
        <v>28.109000000000002</v>
      </c>
      <c r="R228" s="76">
        <v>31395</v>
      </c>
      <c r="S228" s="76">
        <v>92.805000000000007</v>
      </c>
      <c r="T228" s="76"/>
      <c r="U228" s="76"/>
      <c r="V228" s="76">
        <v>30061</v>
      </c>
      <c r="W228" s="76">
        <v>88.861999999999995</v>
      </c>
      <c r="X228" s="76">
        <v>91541345</v>
      </c>
      <c r="Y228" s="76">
        <v>661983</v>
      </c>
      <c r="Z228" s="76">
        <v>271.63799999999998</v>
      </c>
      <c r="AA228" s="76">
        <v>1.964</v>
      </c>
      <c r="AB228" s="76">
        <v>858429</v>
      </c>
      <c r="AC228" s="76">
        <v>2.5470000000000002</v>
      </c>
      <c r="AD228" s="76">
        <v>5.5E-2</v>
      </c>
      <c r="AE228" s="76">
        <v>18.2</v>
      </c>
      <c r="AF228" s="76" t="s">
        <v>1016</v>
      </c>
      <c r="AG228" s="76"/>
      <c r="AH228" s="76"/>
      <c r="AI228" s="76"/>
      <c r="AJ228" s="76"/>
      <c r="AK228" s="76"/>
      <c r="AL228" s="76"/>
      <c r="AM228" s="76"/>
      <c r="AN228" s="76"/>
      <c r="AO228" s="76"/>
      <c r="AP228" s="76"/>
      <c r="AQ228" s="76"/>
      <c r="AR228" s="76"/>
      <c r="AS228" s="76"/>
      <c r="AT228" s="76">
        <v>67.13</v>
      </c>
      <c r="AU228" s="76">
        <v>35.607999999999997</v>
      </c>
      <c r="AV228" s="76">
        <v>38.299999999999997</v>
      </c>
      <c r="AW228" s="76">
        <v>15.413</v>
      </c>
      <c r="AX228" s="76">
        <v>9.7319999999999993</v>
      </c>
      <c r="AY228" s="76">
        <v>54225.446000000004</v>
      </c>
      <c r="AZ228" s="76">
        <v>1.2</v>
      </c>
      <c r="BA228" s="76">
        <v>151.089</v>
      </c>
      <c r="BB228" s="76">
        <v>10.79</v>
      </c>
      <c r="BC228" s="76">
        <v>19.100000000000001</v>
      </c>
      <c r="BD228" s="76">
        <v>24.6</v>
      </c>
      <c r="BE228" s="76"/>
      <c r="BF228" s="76">
        <v>2.77</v>
      </c>
      <c r="BG228" s="76">
        <v>78.86</v>
      </c>
      <c r="BH228" s="76">
        <v>0.92600000000000005</v>
      </c>
      <c r="BI228" s="76">
        <v>338289856</v>
      </c>
      <c r="BJ228" s="76"/>
      <c r="BK228" s="76"/>
      <c r="BL228" s="76"/>
      <c r="BM228" s="76"/>
      <c r="BN228" s="76"/>
      <c r="BO228" s="76"/>
      <c r="BP228" s="76"/>
      <c r="BQ228" s="76"/>
    </row>
    <row r="229" spans="1:69" x14ac:dyDescent="0.25">
      <c r="A229" s="25">
        <v>44075</v>
      </c>
      <c r="B229" s="25"/>
      <c r="C229" s="76">
        <v>6088332</v>
      </c>
      <c r="D229" s="76">
        <v>41966</v>
      </c>
      <c r="E229" s="76">
        <v>41661.286</v>
      </c>
      <c r="F229" s="76">
        <v>183831</v>
      </c>
      <c r="G229" s="76">
        <v>1067</v>
      </c>
      <c r="H229" s="76">
        <v>876.85699999999997</v>
      </c>
      <c r="I229" s="76">
        <v>17997.383000000002</v>
      </c>
      <c r="J229" s="76">
        <v>124.053</v>
      </c>
      <c r="K229" s="76">
        <v>123.15300000000001</v>
      </c>
      <c r="L229" s="76">
        <v>543.41300000000001</v>
      </c>
      <c r="M229" s="76">
        <v>3.1539999999999999</v>
      </c>
      <c r="N229" s="76">
        <v>2.5920000000000001</v>
      </c>
      <c r="O229" s="76">
        <v>0.94</v>
      </c>
      <c r="P229" s="76">
        <v>9472</v>
      </c>
      <c r="Q229" s="76">
        <v>28</v>
      </c>
      <c r="R229" s="76">
        <v>31118</v>
      </c>
      <c r="S229" s="76">
        <v>91.986000000000004</v>
      </c>
      <c r="T229" s="76"/>
      <c r="U229" s="76"/>
      <c r="V229" s="76">
        <v>29816</v>
      </c>
      <c r="W229" s="76">
        <v>88.137</v>
      </c>
      <c r="X229" s="76">
        <v>92449482</v>
      </c>
      <c r="Y229" s="76">
        <v>908137</v>
      </c>
      <c r="Z229" s="76">
        <v>274.33300000000003</v>
      </c>
      <c r="AA229" s="76">
        <v>2.6949999999999998</v>
      </c>
      <c r="AB229" s="76">
        <v>858680</v>
      </c>
      <c r="AC229" s="76">
        <v>2.548</v>
      </c>
      <c r="AD229" s="76">
        <v>5.5E-2</v>
      </c>
      <c r="AE229" s="76">
        <v>18.2</v>
      </c>
      <c r="AF229" s="76" t="s">
        <v>1016</v>
      </c>
      <c r="AG229" s="76"/>
      <c r="AH229" s="76"/>
      <c r="AI229" s="76"/>
      <c r="AJ229" s="76"/>
      <c r="AK229" s="76"/>
      <c r="AL229" s="76"/>
      <c r="AM229" s="76"/>
      <c r="AN229" s="76"/>
      <c r="AO229" s="76"/>
      <c r="AP229" s="76"/>
      <c r="AQ229" s="76"/>
      <c r="AR229" s="76"/>
      <c r="AS229" s="76"/>
      <c r="AT229" s="76">
        <v>67.13</v>
      </c>
      <c r="AU229" s="76">
        <v>35.607999999999997</v>
      </c>
      <c r="AV229" s="76">
        <v>38.299999999999997</v>
      </c>
      <c r="AW229" s="76">
        <v>15.413</v>
      </c>
      <c r="AX229" s="76">
        <v>9.7319999999999993</v>
      </c>
      <c r="AY229" s="76">
        <v>54225.446000000004</v>
      </c>
      <c r="AZ229" s="76">
        <v>1.2</v>
      </c>
      <c r="BA229" s="76">
        <v>151.089</v>
      </c>
      <c r="BB229" s="76">
        <v>10.79</v>
      </c>
      <c r="BC229" s="76">
        <v>19.100000000000001</v>
      </c>
      <c r="BD229" s="76">
        <v>24.6</v>
      </c>
      <c r="BE229" s="76"/>
      <c r="BF229" s="76">
        <v>2.77</v>
      </c>
      <c r="BG229" s="76">
        <v>78.86</v>
      </c>
      <c r="BH229" s="76">
        <v>0.92600000000000005</v>
      </c>
      <c r="BI229" s="76">
        <v>338289856</v>
      </c>
      <c r="BJ229" s="76"/>
      <c r="BK229" s="76"/>
      <c r="BL229" s="76"/>
      <c r="BM229" s="76"/>
      <c r="BN229" s="76"/>
      <c r="BO229" s="76"/>
      <c r="BP229" s="76"/>
      <c r="BQ229" s="76"/>
    </row>
    <row r="230" spans="1:69" x14ac:dyDescent="0.25">
      <c r="A230" s="25">
        <v>44076</v>
      </c>
      <c r="B230" s="25"/>
      <c r="C230" s="76">
        <v>6128438</v>
      </c>
      <c r="D230" s="76">
        <v>40106</v>
      </c>
      <c r="E230" s="76">
        <v>41364.286</v>
      </c>
      <c r="F230" s="76">
        <v>184885</v>
      </c>
      <c r="G230" s="76">
        <v>1054</v>
      </c>
      <c r="H230" s="76">
        <v>862</v>
      </c>
      <c r="I230" s="76">
        <v>18115.937999999998</v>
      </c>
      <c r="J230" s="76">
        <v>118.55500000000001</v>
      </c>
      <c r="K230" s="76">
        <v>122.27500000000001</v>
      </c>
      <c r="L230" s="76">
        <v>546.52800000000002</v>
      </c>
      <c r="M230" s="76">
        <v>3.1160000000000001</v>
      </c>
      <c r="N230" s="76">
        <v>2.548</v>
      </c>
      <c r="O230" s="76">
        <v>0.94</v>
      </c>
      <c r="P230" s="76">
        <v>9362</v>
      </c>
      <c r="Q230" s="76">
        <v>27.673999999999999</v>
      </c>
      <c r="R230" s="76">
        <v>30827</v>
      </c>
      <c r="S230" s="76">
        <v>91.126000000000005</v>
      </c>
      <c r="T230" s="76"/>
      <c r="U230" s="76"/>
      <c r="V230" s="76">
        <v>29474</v>
      </c>
      <c r="W230" s="76">
        <v>87.126000000000005</v>
      </c>
      <c r="X230" s="76">
        <v>93477339</v>
      </c>
      <c r="Y230" s="76">
        <v>1027857</v>
      </c>
      <c r="Z230" s="76">
        <v>277.38299999999998</v>
      </c>
      <c r="AA230" s="76">
        <v>3.05</v>
      </c>
      <c r="AB230" s="76">
        <v>860045</v>
      </c>
      <c r="AC230" s="76">
        <v>2.552</v>
      </c>
      <c r="AD230" s="76">
        <v>5.3999999999999999E-2</v>
      </c>
      <c r="AE230" s="76">
        <v>18.5</v>
      </c>
      <c r="AF230" s="76" t="s">
        <v>1016</v>
      </c>
      <c r="AG230" s="76"/>
      <c r="AH230" s="76"/>
      <c r="AI230" s="76"/>
      <c r="AJ230" s="76"/>
      <c r="AK230" s="76"/>
      <c r="AL230" s="76"/>
      <c r="AM230" s="76"/>
      <c r="AN230" s="76"/>
      <c r="AO230" s="76"/>
      <c r="AP230" s="76"/>
      <c r="AQ230" s="76"/>
      <c r="AR230" s="76"/>
      <c r="AS230" s="76"/>
      <c r="AT230" s="76">
        <v>67.13</v>
      </c>
      <c r="AU230" s="76">
        <v>35.607999999999997</v>
      </c>
      <c r="AV230" s="76">
        <v>38.299999999999997</v>
      </c>
      <c r="AW230" s="76">
        <v>15.413</v>
      </c>
      <c r="AX230" s="76">
        <v>9.7319999999999993</v>
      </c>
      <c r="AY230" s="76">
        <v>54225.446000000004</v>
      </c>
      <c r="AZ230" s="76">
        <v>1.2</v>
      </c>
      <c r="BA230" s="76">
        <v>151.089</v>
      </c>
      <c r="BB230" s="76">
        <v>10.79</v>
      </c>
      <c r="BC230" s="76">
        <v>19.100000000000001</v>
      </c>
      <c r="BD230" s="76">
        <v>24.6</v>
      </c>
      <c r="BE230" s="76"/>
      <c r="BF230" s="76">
        <v>2.77</v>
      </c>
      <c r="BG230" s="76">
        <v>78.86</v>
      </c>
      <c r="BH230" s="76">
        <v>0.92600000000000005</v>
      </c>
      <c r="BI230" s="76">
        <v>338289856</v>
      </c>
      <c r="BJ230" s="76"/>
      <c r="BK230" s="76"/>
      <c r="BL230" s="76"/>
      <c r="BM230" s="76"/>
      <c r="BN230" s="76"/>
      <c r="BO230" s="76"/>
      <c r="BP230" s="76"/>
      <c r="BQ230" s="76"/>
    </row>
    <row r="231" spans="1:69" x14ac:dyDescent="0.25">
      <c r="A231" s="25">
        <v>44077</v>
      </c>
      <c r="B231" s="25"/>
      <c r="C231" s="76">
        <v>6173633</v>
      </c>
      <c r="D231" s="76">
        <v>45195</v>
      </c>
      <c r="E231" s="76">
        <v>40616.571000000004</v>
      </c>
      <c r="F231" s="76">
        <v>185907</v>
      </c>
      <c r="G231" s="76">
        <v>1022</v>
      </c>
      <c r="H231" s="76">
        <v>849.85699999999997</v>
      </c>
      <c r="I231" s="76">
        <v>18249.536</v>
      </c>
      <c r="J231" s="76">
        <v>133.59800000000001</v>
      </c>
      <c r="K231" s="76">
        <v>120.06399999999999</v>
      </c>
      <c r="L231" s="76">
        <v>549.54899999999998</v>
      </c>
      <c r="M231" s="76">
        <v>3.0209999999999999</v>
      </c>
      <c r="N231" s="76">
        <v>2.512</v>
      </c>
      <c r="O231" s="76">
        <v>0.94</v>
      </c>
      <c r="P231" s="76">
        <v>9235</v>
      </c>
      <c r="Q231" s="76">
        <v>27.298999999999999</v>
      </c>
      <c r="R231" s="76">
        <v>30298</v>
      </c>
      <c r="S231" s="76">
        <v>89.561999999999998</v>
      </c>
      <c r="T231" s="76"/>
      <c r="U231" s="76"/>
      <c r="V231" s="76">
        <v>29144</v>
      </c>
      <c r="W231" s="76">
        <v>86.150999999999996</v>
      </c>
      <c r="X231" s="76">
        <v>94510661</v>
      </c>
      <c r="Y231" s="76">
        <v>1033322</v>
      </c>
      <c r="Z231" s="76">
        <v>280.44900000000001</v>
      </c>
      <c r="AA231" s="76">
        <v>3.0659999999999998</v>
      </c>
      <c r="AB231" s="76">
        <v>861791</v>
      </c>
      <c r="AC231" s="76">
        <v>2.5569999999999999</v>
      </c>
      <c r="AD231" s="76">
        <v>5.3999999999999999E-2</v>
      </c>
      <c r="AE231" s="76">
        <v>18.5</v>
      </c>
      <c r="AF231" s="76" t="s">
        <v>1016</v>
      </c>
      <c r="AG231" s="76"/>
      <c r="AH231" s="76"/>
      <c r="AI231" s="76"/>
      <c r="AJ231" s="76"/>
      <c r="AK231" s="76"/>
      <c r="AL231" s="76"/>
      <c r="AM231" s="76"/>
      <c r="AN231" s="76"/>
      <c r="AO231" s="76"/>
      <c r="AP231" s="76"/>
      <c r="AQ231" s="76"/>
      <c r="AR231" s="76"/>
      <c r="AS231" s="76"/>
      <c r="AT231" s="76">
        <v>67.13</v>
      </c>
      <c r="AU231" s="76">
        <v>35.607999999999997</v>
      </c>
      <c r="AV231" s="76">
        <v>38.299999999999997</v>
      </c>
      <c r="AW231" s="76">
        <v>15.413</v>
      </c>
      <c r="AX231" s="76">
        <v>9.7319999999999993</v>
      </c>
      <c r="AY231" s="76">
        <v>54225.446000000004</v>
      </c>
      <c r="AZ231" s="76">
        <v>1.2</v>
      </c>
      <c r="BA231" s="76">
        <v>151.089</v>
      </c>
      <c r="BB231" s="76">
        <v>10.79</v>
      </c>
      <c r="BC231" s="76">
        <v>19.100000000000001</v>
      </c>
      <c r="BD231" s="76">
        <v>24.6</v>
      </c>
      <c r="BE231" s="76"/>
      <c r="BF231" s="76">
        <v>2.77</v>
      </c>
      <c r="BG231" s="76">
        <v>78.86</v>
      </c>
      <c r="BH231" s="76">
        <v>0.92600000000000005</v>
      </c>
      <c r="BI231" s="76">
        <v>338289856</v>
      </c>
      <c r="BJ231" s="76"/>
      <c r="BK231" s="76"/>
      <c r="BL231" s="76"/>
      <c r="BM231" s="76"/>
      <c r="BN231" s="76"/>
      <c r="BO231" s="76"/>
      <c r="BP231" s="76"/>
      <c r="BQ231" s="76"/>
    </row>
    <row r="232" spans="1:69" x14ac:dyDescent="0.25">
      <c r="A232" s="25">
        <v>44078</v>
      </c>
      <c r="B232" s="25"/>
      <c r="C232" s="76">
        <v>6222286</v>
      </c>
      <c r="D232" s="76">
        <v>48653</v>
      </c>
      <c r="E232" s="76">
        <v>40950.857000000004</v>
      </c>
      <c r="F232" s="76">
        <v>186858</v>
      </c>
      <c r="G232" s="76">
        <v>951</v>
      </c>
      <c r="H232" s="76">
        <v>854</v>
      </c>
      <c r="I232" s="76">
        <v>18393.357</v>
      </c>
      <c r="J232" s="76">
        <v>143.82</v>
      </c>
      <c r="K232" s="76">
        <v>121.053</v>
      </c>
      <c r="L232" s="76">
        <v>552.36099999999999</v>
      </c>
      <c r="M232" s="76">
        <v>2.8109999999999999</v>
      </c>
      <c r="N232" s="76">
        <v>2.524</v>
      </c>
      <c r="O232" s="76">
        <v>0.93</v>
      </c>
      <c r="P232" s="76">
        <v>9228</v>
      </c>
      <c r="Q232" s="76">
        <v>27.277999999999999</v>
      </c>
      <c r="R232" s="76">
        <v>29879</v>
      </c>
      <c r="S232" s="76">
        <v>88.323999999999998</v>
      </c>
      <c r="T232" s="76"/>
      <c r="U232" s="76"/>
      <c r="V232" s="76">
        <v>28543</v>
      </c>
      <c r="W232" s="76">
        <v>84.373999999999995</v>
      </c>
      <c r="X232" s="76">
        <v>95510759</v>
      </c>
      <c r="Y232" s="76">
        <v>1000098</v>
      </c>
      <c r="Z232" s="76">
        <v>283.41699999999997</v>
      </c>
      <c r="AA232" s="76">
        <v>2.968</v>
      </c>
      <c r="AB232" s="76">
        <v>863573</v>
      </c>
      <c r="AC232" s="76">
        <v>2.5630000000000002</v>
      </c>
      <c r="AD232" s="76">
        <v>5.2999999999999999E-2</v>
      </c>
      <c r="AE232" s="76">
        <v>18.899999999999999</v>
      </c>
      <c r="AF232" s="76" t="s">
        <v>1016</v>
      </c>
      <c r="AG232" s="76"/>
      <c r="AH232" s="76"/>
      <c r="AI232" s="76"/>
      <c r="AJ232" s="76"/>
      <c r="AK232" s="76"/>
      <c r="AL232" s="76"/>
      <c r="AM232" s="76"/>
      <c r="AN232" s="76"/>
      <c r="AO232" s="76"/>
      <c r="AP232" s="76"/>
      <c r="AQ232" s="76"/>
      <c r="AR232" s="76"/>
      <c r="AS232" s="76"/>
      <c r="AT232" s="76">
        <v>67.13</v>
      </c>
      <c r="AU232" s="76">
        <v>35.607999999999997</v>
      </c>
      <c r="AV232" s="76">
        <v>38.299999999999997</v>
      </c>
      <c r="AW232" s="76">
        <v>15.413</v>
      </c>
      <c r="AX232" s="76">
        <v>9.7319999999999993</v>
      </c>
      <c r="AY232" s="76">
        <v>54225.446000000004</v>
      </c>
      <c r="AZ232" s="76">
        <v>1.2</v>
      </c>
      <c r="BA232" s="76">
        <v>151.089</v>
      </c>
      <c r="BB232" s="76">
        <v>10.79</v>
      </c>
      <c r="BC232" s="76">
        <v>19.100000000000001</v>
      </c>
      <c r="BD232" s="76">
        <v>24.6</v>
      </c>
      <c r="BE232" s="76"/>
      <c r="BF232" s="76">
        <v>2.77</v>
      </c>
      <c r="BG232" s="76">
        <v>78.86</v>
      </c>
      <c r="BH232" s="76">
        <v>0.92600000000000005</v>
      </c>
      <c r="BI232" s="76">
        <v>338289856</v>
      </c>
      <c r="BJ232" s="76"/>
      <c r="BK232" s="76"/>
      <c r="BL232" s="76"/>
      <c r="BM232" s="76"/>
      <c r="BN232" s="76"/>
      <c r="BO232" s="76"/>
      <c r="BP232" s="76"/>
      <c r="BQ232" s="76"/>
    </row>
    <row r="233" spans="1:69" x14ac:dyDescent="0.25">
      <c r="A233" s="25">
        <v>44079</v>
      </c>
      <c r="B233" s="25"/>
      <c r="C233" s="76">
        <v>6265495</v>
      </c>
      <c r="D233" s="76">
        <v>43209</v>
      </c>
      <c r="E233" s="76">
        <v>40973.857000000004</v>
      </c>
      <c r="F233" s="76">
        <v>187651</v>
      </c>
      <c r="G233" s="76">
        <v>793</v>
      </c>
      <c r="H233" s="76">
        <v>829.85699999999997</v>
      </c>
      <c r="I233" s="76">
        <v>18521.083999999999</v>
      </c>
      <c r="J233" s="76">
        <v>127.72799999999999</v>
      </c>
      <c r="K233" s="76">
        <v>121.121</v>
      </c>
      <c r="L233" s="76">
        <v>554.70500000000004</v>
      </c>
      <c r="M233" s="76">
        <v>2.3439999999999999</v>
      </c>
      <c r="N233" s="76">
        <v>2.4529999999999998</v>
      </c>
      <c r="O233" s="76">
        <v>0.92</v>
      </c>
      <c r="P233" s="76">
        <v>9091</v>
      </c>
      <c r="Q233" s="76">
        <v>26.873000000000001</v>
      </c>
      <c r="R233" s="76">
        <v>28845</v>
      </c>
      <c r="S233" s="76">
        <v>85.266999999999996</v>
      </c>
      <c r="T233" s="76"/>
      <c r="U233" s="76"/>
      <c r="V233" s="76">
        <v>27700</v>
      </c>
      <c r="W233" s="76">
        <v>81.882000000000005</v>
      </c>
      <c r="X233" s="76">
        <v>96327782</v>
      </c>
      <c r="Y233" s="76">
        <v>817023</v>
      </c>
      <c r="Z233" s="76">
        <v>285.84100000000001</v>
      </c>
      <c r="AA233" s="76">
        <v>2.4239999999999999</v>
      </c>
      <c r="AB233" s="76">
        <v>866191</v>
      </c>
      <c r="AC233" s="76">
        <v>2.57</v>
      </c>
      <c r="AD233" s="76">
        <v>5.1999999999999998E-2</v>
      </c>
      <c r="AE233" s="76">
        <v>19.2</v>
      </c>
      <c r="AF233" s="76" t="s">
        <v>1016</v>
      </c>
      <c r="AG233" s="76"/>
      <c r="AH233" s="76"/>
      <c r="AI233" s="76"/>
      <c r="AJ233" s="76"/>
      <c r="AK233" s="76"/>
      <c r="AL233" s="76"/>
      <c r="AM233" s="76"/>
      <c r="AN233" s="76"/>
      <c r="AO233" s="76"/>
      <c r="AP233" s="76"/>
      <c r="AQ233" s="76"/>
      <c r="AR233" s="76"/>
      <c r="AS233" s="76"/>
      <c r="AT233" s="76">
        <v>67.13</v>
      </c>
      <c r="AU233" s="76">
        <v>35.607999999999997</v>
      </c>
      <c r="AV233" s="76">
        <v>38.299999999999997</v>
      </c>
      <c r="AW233" s="76">
        <v>15.413</v>
      </c>
      <c r="AX233" s="76">
        <v>9.7319999999999993</v>
      </c>
      <c r="AY233" s="76">
        <v>54225.446000000004</v>
      </c>
      <c r="AZ233" s="76">
        <v>1.2</v>
      </c>
      <c r="BA233" s="76">
        <v>151.089</v>
      </c>
      <c r="BB233" s="76">
        <v>10.79</v>
      </c>
      <c r="BC233" s="76">
        <v>19.100000000000001</v>
      </c>
      <c r="BD233" s="76">
        <v>24.6</v>
      </c>
      <c r="BE233" s="76"/>
      <c r="BF233" s="76">
        <v>2.77</v>
      </c>
      <c r="BG233" s="76">
        <v>78.86</v>
      </c>
      <c r="BH233" s="76">
        <v>0.92600000000000005</v>
      </c>
      <c r="BI233" s="76">
        <v>338289856</v>
      </c>
      <c r="BJ233" s="76"/>
      <c r="BK233" s="76"/>
      <c r="BL233" s="76"/>
      <c r="BM233" s="76"/>
      <c r="BN233" s="76"/>
      <c r="BO233" s="76"/>
      <c r="BP233" s="76"/>
      <c r="BQ233" s="76"/>
    </row>
    <row r="234" spans="1:69" x14ac:dyDescent="0.25">
      <c r="A234" s="25">
        <v>44080</v>
      </c>
      <c r="B234" s="25"/>
      <c r="C234" s="76">
        <v>6294563</v>
      </c>
      <c r="D234" s="76">
        <v>29068</v>
      </c>
      <c r="E234" s="76">
        <v>40246.571000000004</v>
      </c>
      <c r="F234" s="76">
        <v>188087</v>
      </c>
      <c r="G234" s="76">
        <v>436</v>
      </c>
      <c r="H234" s="76">
        <v>829.28599999999994</v>
      </c>
      <c r="I234" s="76">
        <v>18607.010999999999</v>
      </c>
      <c r="J234" s="76">
        <v>85.926000000000002</v>
      </c>
      <c r="K234" s="76">
        <v>118.971</v>
      </c>
      <c r="L234" s="76">
        <v>555.99400000000003</v>
      </c>
      <c r="M234" s="76">
        <v>1.2889999999999999</v>
      </c>
      <c r="N234" s="76">
        <v>2.4510000000000001</v>
      </c>
      <c r="O234" s="76">
        <v>0.91</v>
      </c>
      <c r="P234" s="76">
        <v>9010</v>
      </c>
      <c r="Q234" s="76">
        <v>26.634</v>
      </c>
      <c r="R234" s="76">
        <v>28369</v>
      </c>
      <c r="S234" s="76">
        <v>83.86</v>
      </c>
      <c r="T234" s="76"/>
      <c r="U234" s="76"/>
      <c r="V234" s="76">
        <v>27097</v>
      </c>
      <c r="W234" s="76">
        <v>80.099999999999994</v>
      </c>
      <c r="X234" s="76">
        <v>96893869</v>
      </c>
      <c r="Y234" s="76">
        <v>566087</v>
      </c>
      <c r="Z234" s="76">
        <v>287.52100000000002</v>
      </c>
      <c r="AA234" s="76">
        <v>1.68</v>
      </c>
      <c r="AB234" s="76">
        <v>859215</v>
      </c>
      <c r="AC234" s="76">
        <v>2.5499999999999998</v>
      </c>
      <c r="AD234" s="76">
        <v>5.1999999999999998E-2</v>
      </c>
      <c r="AE234" s="76">
        <v>19.2</v>
      </c>
      <c r="AF234" s="76" t="s">
        <v>1016</v>
      </c>
      <c r="AG234" s="76"/>
      <c r="AH234" s="76"/>
      <c r="AI234" s="76"/>
      <c r="AJ234" s="76"/>
      <c r="AK234" s="76"/>
      <c r="AL234" s="76"/>
      <c r="AM234" s="76"/>
      <c r="AN234" s="76"/>
      <c r="AO234" s="76"/>
      <c r="AP234" s="76"/>
      <c r="AQ234" s="76"/>
      <c r="AR234" s="76"/>
      <c r="AS234" s="76"/>
      <c r="AT234" s="76">
        <v>67.13</v>
      </c>
      <c r="AU234" s="76">
        <v>35.607999999999997</v>
      </c>
      <c r="AV234" s="76">
        <v>38.299999999999997</v>
      </c>
      <c r="AW234" s="76">
        <v>15.413</v>
      </c>
      <c r="AX234" s="76">
        <v>9.7319999999999993</v>
      </c>
      <c r="AY234" s="76">
        <v>54225.446000000004</v>
      </c>
      <c r="AZ234" s="76">
        <v>1.2</v>
      </c>
      <c r="BA234" s="76">
        <v>151.089</v>
      </c>
      <c r="BB234" s="76">
        <v>10.79</v>
      </c>
      <c r="BC234" s="76">
        <v>19.100000000000001</v>
      </c>
      <c r="BD234" s="76">
        <v>24.6</v>
      </c>
      <c r="BE234" s="76"/>
      <c r="BF234" s="76">
        <v>2.77</v>
      </c>
      <c r="BG234" s="76">
        <v>78.86</v>
      </c>
      <c r="BH234" s="76">
        <v>0.92600000000000005</v>
      </c>
      <c r="BI234" s="76">
        <v>338289856</v>
      </c>
      <c r="BJ234" s="76">
        <v>242811</v>
      </c>
      <c r="BK234" s="76">
        <v>12.05</v>
      </c>
      <c r="BL234" s="76">
        <v>14.07</v>
      </c>
      <c r="BM234" s="76">
        <v>720.51249833144198</v>
      </c>
      <c r="BN234" s="76"/>
      <c r="BO234" s="76"/>
      <c r="BP234" s="76"/>
      <c r="BQ234" s="76"/>
    </row>
    <row r="235" spans="1:69" x14ac:dyDescent="0.25">
      <c r="A235" s="25">
        <v>44081</v>
      </c>
      <c r="B235" s="25"/>
      <c r="C235" s="76">
        <v>6319265</v>
      </c>
      <c r="D235" s="76">
        <v>24702</v>
      </c>
      <c r="E235" s="76">
        <v>38985.571000000004</v>
      </c>
      <c r="F235" s="76">
        <v>188410</v>
      </c>
      <c r="G235" s="76">
        <v>323</v>
      </c>
      <c r="H235" s="76">
        <v>806.57100000000003</v>
      </c>
      <c r="I235" s="76">
        <v>18680.030999999999</v>
      </c>
      <c r="J235" s="76">
        <v>73.02</v>
      </c>
      <c r="K235" s="76">
        <v>115.24299999999999</v>
      </c>
      <c r="L235" s="76">
        <v>556.94799999999998</v>
      </c>
      <c r="M235" s="76">
        <v>0.95499999999999996</v>
      </c>
      <c r="N235" s="76">
        <v>2.3839999999999999</v>
      </c>
      <c r="O235" s="76">
        <v>0.9</v>
      </c>
      <c r="P235" s="76">
        <v>8974</v>
      </c>
      <c r="Q235" s="76">
        <v>26.527999999999999</v>
      </c>
      <c r="R235" s="76">
        <v>28589</v>
      </c>
      <c r="S235" s="76">
        <v>84.51</v>
      </c>
      <c r="T235" s="76"/>
      <c r="U235" s="76"/>
      <c r="V235" s="76">
        <v>26611</v>
      </c>
      <c r="W235" s="76">
        <v>78.662999999999997</v>
      </c>
      <c r="X235" s="76">
        <v>97309127</v>
      </c>
      <c r="Y235" s="76">
        <v>415258</v>
      </c>
      <c r="Z235" s="76">
        <v>288.75299999999999</v>
      </c>
      <c r="AA235" s="76">
        <v>1.232</v>
      </c>
      <c r="AB235" s="76">
        <v>823969</v>
      </c>
      <c r="AC235" s="76">
        <v>2.4449999999999998</v>
      </c>
      <c r="AD235" s="76">
        <v>5.1999999999999998E-2</v>
      </c>
      <c r="AE235" s="76">
        <v>19.2</v>
      </c>
      <c r="AF235" s="76" t="s">
        <v>1016</v>
      </c>
      <c r="AG235" s="76"/>
      <c r="AH235" s="76"/>
      <c r="AI235" s="76"/>
      <c r="AJ235" s="76"/>
      <c r="AK235" s="76"/>
      <c r="AL235" s="76"/>
      <c r="AM235" s="76"/>
      <c r="AN235" s="76"/>
      <c r="AO235" s="76"/>
      <c r="AP235" s="76"/>
      <c r="AQ235" s="76"/>
      <c r="AR235" s="76"/>
      <c r="AS235" s="76"/>
      <c r="AT235" s="76">
        <v>67.13</v>
      </c>
      <c r="AU235" s="76">
        <v>35.607999999999997</v>
      </c>
      <c r="AV235" s="76">
        <v>38.299999999999997</v>
      </c>
      <c r="AW235" s="76">
        <v>15.413</v>
      </c>
      <c r="AX235" s="76">
        <v>9.7319999999999993</v>
      </c>
      <c r="AY235" s="76">
        <v>54225.446000000004</v>
      </c>
      <c r="AZ235" s="76">
        <v>1.2</v>
      </c>
      <c r="BA235" s="76">
        <v>151.089</v>
      </c>
      <c r="BB235" s="76">
        <v>10.79</v>
      </c>
      <c r="BC235" s="76">
        <v>19.100000000000001</v>
      </c>
      <c r="BD235" s="76">
        <v>24.6</v>
      </c>
      <c r="BE235" s="76"/>
      <c r="BF235" s="76">
        <v>2.77</v>
      </c>
      <c r="BG235" s="76">
        <v>78.86</v>
      </c>
      <c r="BH235" s="76">
        <v>0.92600000000000005</v>
      </c>
      <c r="BI235" s="76">
        <v>338289856</v>
      </c>
      <c r="BJ235" s="76"/>
      <c r="BK235" s="76"/>
      <c r="BL235" s="76"/>
      <c r="BM235" s="76"/>
      <c r="BN235" s="76"/>
      <c r="BO235" s="76"/>
      <c r="BP235" s="76"/>
      <c r="BQ235" s="76"/>
    </row>
    <row r="236" spans="1:69" x14ac:dyDescent="0.25">
      <c r="A236" s="25">
        <v>44082</v>
      </c>
      <c r="B236" s="25"/>
      <c r="C236" s="76">
        <v>6346360</v>
      </c>
      <c r="D236" s="76">
        <v>27095</v>
      </c>
      <c r="E236" s="76">
        <v>36861.142999999996</v>
      </c>
      <c r="F236" s="76">
        <v>188883</v>
      </c>
      <c r="G236" s="76">
        <v>473</v>
      </c>
      <c r="H236" s="76">
        <v>721.71400000000006</v>
      </c>
      <c r="I236" s="76">
        <v>18760.125</v>
      </c>
      <c r="J236" s="76">
        <v>80.093999999999994</v>
      </c>
      <c r="K236" s="76">
        <v>108.96299999999999</v>
      </c>
      <c r="L236" s="76">
        <v>558.34699999999998</v>
      </c>
      <c r="M236" s="76">
        <v>1.3979999999999999</v>
      </c>
      <c r="N236" s="76">
        <v>2.133</v>
      </c>
      <c r="O236" s="76">
        <v>0.91</v>
      </c>
      <c r="P236" s="76">
        <v>8971</v>
      </c>
      <c r="Q236" s="76">
        <v>26.518999999999998</v>
      </c>
      <c r="R236" s="76">
        <v>28951</v>
      </c>
      <c r="S236" s="76">
        <v>85.58</v>
      </c>
      <c r="T236" s="76"/>
      <c r="U236" s="76"/>
      <c r="V236" s="76">
        <v>26156</v>
      </c>
      <c r="W236" s="76">
        <v>77.317999999999998</v>
      </c>
      <c r="X236" s="76">
        <v>97973605</v>
      </c>
      <c r="Y236" s="76">
        <v>664478</v>
      </c>
      <c r="Z236" s="76">
        <v>290.72500000000002</v>
      </c>
      <c r="AA236" s="76">
        <v>1.972</v>
      </c>
      <c r="AB236" s="76">
        <v>789160</v>
      </c>
      <c r="AC236" s="76">
        <v>2.3420000000000001</v>
      </c>
      <c r="AD236" s="76">
        <v>5.0999999999999997E-2</v>
      </c>
      <c r="AE236" s="76">
        <v>19.600000000000001</v>
      </c>
      <c r="AF236" s="76" t="s">
        <v>1016</v>
      </c>
      <c r="AG236" s="76"/>
      <c r="AH236" s="76"/>
      <c r="AI236" s="76"/>
      <c r="AJ236" s="76"/>
      <c r="AK236" s="76"/>
      <c r="AL236" s="76"/>
      <c r="AM236" s="76"/>
      <c r="AN236" s="76"/>
      <c r="AO236" s="76"/>
      <c r="AP236" s="76"/>
      <c r="AQ236" s="76"/>
      <c r="AR236" s="76"/>
      <c r="AS236" s="76"/>
      <c r="AT236" s="76">
        <v>67.13</v>
      </c>
      <c r="AU236" s="76">
        <v>35.607999999999997</v>
      </c>
      <c r="AV236" s="76">
        <v>38.299999999999997</v>
      </c>
      <c r="AW236" s="76">
        <v>15.413</v>
      </c>
      <c r="AX236" s="76">
        <v>9.7319999999999993</v>
      </c>
      <c r="AY236" s="76">
        <v>54225.446000000004</v>
      </c>
      <c r="AZ236" s="76">
        <v>1.2</v>
      </c>
      <c r="BA236" s="76">
        <v>151.089</v>
      </c>
      <c r="BB236" s="76">
        <v>10.79</v>
      </c>
      <c r="BC236" s="76">
        <v>19.100000000000001</v>
      </c>
      <c r="BD236" s="76">
        <v>24.6</v>
      </c>
      <c r="BE236" s="76"/>
      <c r="BF236" s="76">
        <v>2.77</v>
      </c>
      <c r="BG236" s="76">
        <v>78.86</v>
      </c>
      <c r="BH236" s="76">
        <v>0.92600000000000005</v>
      </c>
      <c r="BI236" s="76">
        <v>338289856</v>
      </c>
      <c r="BJ236" s="76"/>
      <c r="BK236" s="76"/>
      <c r="BL236" s="76"/>
      <c r="BM236" s="76"/>
      <c r="BN236" s="76"/>
      <c r="BO236" s="76"/>
      <c r="BP236" s="76"/>
      <c r="BQ236" s="76"/>
    </row>
    <row r="237" spans="1:69" x14ac:dyDescent="0.25">
      <c r="A237" s="25">
        <v>44083</v>
      </c>
      <c r="B237" s="25"/>
      <c r="C237" s="76">
        <v>6380194</v>
      </c>
      <c r="D237" s="76">
        <v>33834</v>
      </c>
      <c r="E237" s="76">
        <v>35965.142999999996</v>
      </c>
      <c r="F237" s="76">
        <v>189983</v>
      </c>
      <c r="G237" s="76">
        <v>1100</v>
      </c>
      <c r="H237" s="76">
        <v>728.28599999999994</v>
      </c>
      <c r="I237" s="76">
        <v>18860.14</v>
      </c>
      <c r="J237" s="76">
        <v>100.015</v>
      </c>
      <c r="K237" s="76">
        <v>106.315</v>
      </c>
      <c r="L237" s="76">
        <v>561.59799999999996</v>
      </c>
      <c r="M237" s="76">
        <v>3.2519999999999998</v>
      </c>
      <c r="N237" s="76">
        <v>2.153</v>
      </c>
      <c r="O237" s="76">
        <v>0.93</v>
      </c>
      <c r="P237" s="76">
        <v>8784</v>
      </c>
      <c r="Q237" s="76">
        <v>25.966000000000001</v>
      </c>
      <c r="R237" s="76">
        <v>28775</v>
      </c>
      <c r="S237" s="76">
        <v>85.06</v>
      </c>
      <c r="T237" s="76"/>
      <c r="U237" s="76"/>
      <c r="V237" s="76">
        <v>26623</v>
      </c>
      <c r="W237" s="76">
        <v>78.698999999999998</v>
      </c>
      <c r="X237" s="76">
        <v>98933342</v>
      </c>
      <c r="Y237" s="76">
        <v>959737</v>
      </c>
      <c r="Z237" s="76">
        <v>293.57299999999998</v>
      </c>
      <c r="AA237" s="76">
        <v>2.8479999999999999</v>
      </c>
      <c r="AB237" s="76">
        <v>779429</v>
      </c>
      <c r="AC237" s="76">
        <v>2.3130000000000002</v>
      </c>
      <c r="AD237" s="76">
        <v>0.05</v>
      </c>
      <c r="AE237" s="76">
        <v>20</v>
      </c>
      <c r="AF237" s="76" t="s">
        <v>1016</v>
      </c>
      <c r="AG237" s="76"/>
      <c r="AH237" s="76"/>
      <c r="AI237" s="76"/>
      <c r="AJ237" s="76"/>
      <c r="AK237" s="76"/>
      <c r="AL237" s="76"/>
      <c r="AM237" s="76"/>
      <c r="AN237" s="76"/>
      <c r="AO237" s="76"/>
      <c r="AP237" s="76"/>
      <c r="AQ237" s="76"/>
      <c r="AR237" s="76"/>
      <c r="AS237" s="76"/>
      <c r="AT237" s="76">
        <v>67.13</v>
      </c>
      <c r="AU237" s="76">
        <v>35.607999999999997</v>
      </c>
      <c r="AV237" s="76">
        <v>38.299999999999997</v>
      </c>
      <c r="AW237" s="76">
        <v>15.413</v>
      </c>
      <c r="AX237" s="76">
        <v>9.7319999999999993</v>
      </c>
      <c r="AY237" s="76">
        <v>54225.446000000004</v>
      </c>
      <c r="AZ237" s="76">
        <v>1.2</v>
      </c>
      <c r="BA237" s="76">
        <v>151.089</v>
      </c>
      <c r="BB237" s="76">
        <v>10.79</v>
      </c>
      <c r="BC237" s="76">
        <v>19.100000000000001</v>
      </c>
      <c r="BD237" s="76">
        <v>24.6</v>
      </c>
      <c r="BE237" s="76"/>
      <c r="BF237" s="76">
        <v>2.77</v>
      </c>
      <c r="BG237" s="76">
        <v>78.86</v>
      </c>
      <c r="BH237" s="76">
        <v>0.92600000000000005</v>
      </c>
      <c r="BI237" s="76">
        <v>338289856</v>
      </c>
      <c r="BJ237" s="76"/>
      <c r="BK237" s="76"/>
      <c r="BL237" s="76"/>
      <c r="BM237" s="76"/>
      <c r="BN237" s="76"/>
      <c r="BO237" s="76"/>
      <c r="BP237" s="76"/>
      <c r="BQ237" s="76"/>
    </row>
    <row r="238" spans="1:69" x14ac:dyDescent="0.25">
      <c r="A238" s="25">
        <v>44084</v>
      </c>
      <c r="B238" s="25"/>
      <c r="C238" s="76">
        <v>6419823</v>
      </c>
      <c r="D238" s="76">
        <v>39629</v>
      </c>
      <c r="E238" s="76">
        <v>35170</v>
      </c>
      <c r="F238" s="76">
        <v>190892</v>
      </c>
      <c r="G238" s="76">
        <v>909</v>
      </c>
      <c r="H238" s="76">
        <v>712.14300000000003</v>
      </c>
      <c r="I238" s="76">
        <v>18977.285</v>
      </c>
      <c r="J238" s="76">
        <v>117.145</v>
      </c>
      <c r="K238" s="76">
        <v>103.964</v>
      </c>
      <c r="L238" s="76">
        <v>564.28499999999997</v>
      </c>
      <c r="M238" s="76">
        <v>2.6869999999999998</v>
      </c>
      <c r="N238" s="76">
        <v>2.105</v>
      </c>
      <c r="O238" s="76">
        <v>0.96</v>
      </c>
      <c r="P238" s="76">
        <v>8590</v>
      </c>
      <c r="Q238" s="76">
        <v>25.391999999999999</v>
      </c>
      <c r="R238" s="76">
        <v>28066</v>
      </c>
      <c r="S238" s="76">
        <v>82.963999999999999</v>
      </c>
      <c r="T238" s="76"/>
      <c r="U238" s="76"/>
      <c r="V238" s="76">
        <v>27278</v>
      </c>
      <c r="W238" s="76">
        <v>80.635000000000005</v>
      </c>
      <c r="X238" s="76">
        <v>100022025</v>
      </c>
      <c r="Y238" s="76">
        <v>1088683</v>
      </c>
      <c r="Z238" s="76">
        <v>296.803</v>
      </c>
      <c r="AA238" s="76">
        <v>3.2309999999999999</v>
      </c>
      <c r="AB238" s="76">
        <v>787338</v>
      </c>
      <c r="AC238" s="76">
        <v>2.3359999999999999</v>
      </c>
      <c r="AD238" s="76">
        <v>4.9000000000000002E-2</v>
      </c>
      <c r="AE238" s="76">
        <v>20.399999999999999</v>
      </c>
      <c r="AF238" s="76" t="s">
        <v>1016</v>
      </c>
      <c r="AG238" s="76"/>
      <c r="AH238" s="76"/>
      <c r="AI238" s="76"/>
      <c r="AJ238" s="76"/>
      <c r="AK238" s="76"/>
      <c r="AL238" s="76"/>
      <c r="AM238" s="76"/>
      <c r="AN238" s="76"/>
      <c r="AO238" s="76"/>
      <c r="AP238" s="76"/>
      <c r="AQ238" s="76"/>
      <c r="AR238" s="76"/>
      <c r="AS238" s="76"/>
      <c r="AT238" s="76">
        <v>67.13</v>
      </c>
      <c r="AU238" s="76">
        <v>35.607999999999997</v>
      </c>
      <c r="AV238" s="76">
        <v>38.299999999999997</v>
      </c>
      <c r="AW238" s="76">
        <v>15.413</v>
      </c>
      <c r="AX238" s="76">
        <v>9.7319999999999993</v>
      </c>
      <c r="AY238" s="76">
        <v>54225.446000000004</v>
      </c>
      <c r="AZ238" s="76">
        <v>1.2</v>
      </c>
      <c r="BA238" s="76">
        <v>151.089</v>
      </c>
      <c r="BB238" s="76">
        <v>10.79</v>
      </c>
      <c r="BC238" s="76">
        <v>19.100000000000001</v>
      </c>
      <c r="BD238" s="76">
        <v>24.6</v>
      </c>
      <c r="BE238" s="76"/>
      <c r="BF238" s="76">
        <v>2.77</v>
      </c>
      <c r="BG238" s="76">
        <v>78.86</v>
      </c>
      <c r="BH238" s="76">
        <v>0.92600000000000005</v>
      </c>
      <c r="BI238" s="76">
        <v>338289856</v>
      </c>
      <c r="BJ238" s="76"/>
      <c r="BK238" s="76"/>
      <c r="BL238" s="76"/>
      <c r="BM238" s="76"/>
      <c r="BN238" s="76"/>
      <c r="BO238" s="76"/>
      <c r="BP238" s="76"/>
      <c r="BQ238" s="76"/>
    </row>
    <row r="239" spans="1:69" x14ac:dyDescent="0.25">
      <c r="A239" s="25">
        <v>44085</v>
      </c>
      <c r="B239" s="25"/>
      <c r="C239" s="76">
        <v>6464643</v>
      </c>
      <c r="D239" s="76">
        <v>44820</v>
      </c>
      <c r="E239" s="76">
        <v>34622.428999999996</v>
      </c>
      <c r="F239" s="76">
        <v>192034</v>
      </c>
      <c r="G239" s="76">
        <v>1142</v>
      </c>
      <c r="H239" s="76">
        <v>739.42899999999997</v>
      </c>
      <c r="I239" s="76">
        <v>19109.775000000001</v>
      </c>
      <c r="J239" s="76">
        <v>132.49</v>
      </c>
      <c r="K239" s="76">
        <v>102.345</v>
      </c>
      <c r="L239" s="76">
        <v>567.66099999999994</v>
      </c>
      <c r="M239" s="76">
        <v>3.3759999999999999</v>
      </c>
      <c r="N239" s="76">
        <v>2.1859999999999999</v>
      </c>
      <c r="O239" s="76">
        <v>0.99</v>
      </c>
      <c r="P239" s="76">
        <v>8529</v>
      </c>
      <c r="Q239" s="76">
        <v>25.212</v>
      </c>
      <c r="R239" s="76">
        <v>27368</v>
      </c>
      <c r="S239" s="76">
        <v>80.900999999999996</v>
      </c>
      <c r="T239" s="76"/>
      <c r="U239" s="76"/>
      <c r="V239" s="76">
        <v>27679</v>
      </c>
      <c r="W239" s="76">
        <v>81.819999999999993</v>
      </c>
      <c r="X239" s="76">
        <v>101123043</v>
      </c>
      <c r="Y239" s="76">
        <v>1101018</v>
      </c>
      <c r="Z239" s="76">
        <v>300.07</v>
      </c>
      <c r="AA239" s="76">
        <v>3.2669999999999999</v>
      </c>
      <c r="AB239" s="76">
        <v>801755</v>
      </c>
      <c r="AC239" s="76">
        <v>2.379</v>
      </c>
      <c r="AD239" s="76">
        <v>4.7E-2</v>
      </c>
      <c r="AE239" s="76">
        <v>21.3</v>
      </c>
      <c r="AF239" s="76" t="s">
        <v>1016</v>
      </c>
      <c r="AG239" s="76"/>
      <c r="AH239" s="76"/>
      <c r="AI239" s="76"/>
      <c r="AJ239" s="76"/>
      <c r="AK239" s="76"/>
      <c r="AL239" s="76"/>
      <c r="AM239" s="76"/>
      <c r="AN239" s="76"/>
      <c r="AO239" s="76"/>
      <c r="AP239" s="76"/>
      <c r="AQ239" s="76"/>
      <c r="AR239" s="76"/>
      <c r="AS239" s="76"/>
      <c r="AT239" s="76">
        <v>67.13</v>
      </c>
      <c r="AU239" s="76">
        <v>35.607999999999997</v>
      </c>
      <c r="AV239" s="76">
        <v>38.299999999999997</v>
      </c>
      <c r="AW239" s="76">
        <v>15.413</v>
      </c>
      <c r="AX239" s="76">
        <v>9.7319999999999993</v>
      </c>
      <c r="AY239" s="76">
        <v>54225.446000000004</v>
      </c>
      <c r="AZ239" s="76">
        <v>1.2</v>
      </c>
      <c r="BA239" s="76">
        <v>151.089</v>
      </c>
      <c r="BB239" s="76">
        <v>10.79</v>
      </c>
      <c r="BC239" s="76">
        <v>19.100000000000001</v>
      </c>
      <c r="BD239" s="76">
        <v>24.6</v>
      </c>
      <c r="BE239" s="76"/>
      <c r="BF239" s="76">
        <v>2.77</v>
      </c>
      <c r="BG239" s="76">
        <v>78.86</v>
      </c>
      <c r="BH239" s="76">
        <v>0.92600000000000005</v>
      </c>
      <c r="BI239" s="76">
        <v>338289856</v>
      </c>
      <c r="BJ239" s="76"/>
      <c r="BK239" s="76"/>
      <c r="BL239" s="76"/>
      <c r="BM239" s="76"/>
      <c r="BN239" s="76"/>
      <c r="BO239" s="76"/>
      <c r="BP239" s="76"/>
      <c r="BQ239" s="76"/>
    </row>
    <row r="240" spans="1:69" x14ac:dyDescent="0.25">
      <c r="A240" s="25">
        <v>44086</v>
      </c>
      <c r="B240" s="25"/>
      <c r="C240" s="76">
        <v>6510222</v>
      </c>
      <c r="D240" s="76">
        <v>45579</v>
      </c>
      <c r="E240" s="76">
        <v>34961</v>
      </c>
      <c r="F240" s="76">
        <v>192771</v>
      </c>
      <c r="G240" s="76">
        <v>737</v>
      </c>
      <c r="H240" s="76">
        <v>731.42899999999997</v>
      </c>
      <c r="I240" s="76">
        <v>19244.508000000002</v>
      </c>
      <c r="J240" s="76">
        <v>134.73400000000001</v>
      </c>
      <c r="K240" s="76">
        <v>103.346</v>
      </c>
      <c r="L240" s="76">
        <v>569.84</v>
      </c>
      <c r="M240" s="76">
        <v>2.1789999999999998</v>
      </c>
      <c r="N240" s="76">
        <v>2.1619999999999999</v>
      </c>
      <c r="O240" s="76">
        <v>1.02</v>
      </c>
      <c r="P240" s="76">
        <v>8312</v>
      </c>
      <c r="Q240" s="76">
        <v>24.571000000000002</v>
      </c>
      <c r="R240" s="76">
        <v>26512</v>
      </c>
      <c r="S240" s="76">
        <v>78.370999999999995</v>
      </c>
      <c r="T240" s="76"/>
      <c r="U240" s="76"/>
      <c r="V240" s="76">
        <v>27966</v>
      </c>
      <c r="W240" s="76">
        <v>82.668999999999997</v>
      </c>
      <c r="X240" s="76">
        <v>101989357</v>
      </c>
      <c r="Y240" s="76">
        <v>866314</v>
      </c>
      <c r="Z240" s="76">
        <v>302.64100000000002</v>
      </c>
      <c r="AA240" s="76">
        <v>2.5710000000000002</v>
      </c>
      <c r="AB240" s="76">
        <v>808796</v>
      </c>
      <c r="AC240" s="76">
        <v>2.4</v>
      </c>
      <c r="AD240" s="76">
        <v>4.7E-2</v>
      </c>
      <c r="AE240" s="76">
        <v>21.3</v>
      </c>
      <c r="AF240" s="76" t="s">
        <v>1016</v>
      </c>
      <c r="AG240" s="76"/>
      <c r="AH240" s="76"/>
      <c r="AI240" s="76"/>
      <c r="AJ240" s="76"/>
      <c r="AK240" s="76"/>
      <c r="AL240" s="76"/>
      <c r="AM240" s="76"/>
      <c r="AN240" s="76"/>
      <c r="AO240" s="76"/>
      <c r="AP240" s="76"/>
      <c r="AQ240" s="76"/>
      <c r="AR240" s="76"/>
      <c r="AS240" s="76"/>
      <c r="AT240" s="76">
        <v>62.5</v>
      </c>
      <c r="AU240" s="76">
        <v>35.607999999999997</v>
      </c>
      <c r="AV240" s="76">
        <v>38.299999999999997</v>
      </c>
      <c r="AW240" s="76">
        <v>15.413</v>
      </c>
      <c r="AX240" s="76">
        <v>9.7319999999999993</v>
      </c>
      <c r="AY240" s="76">
        <v>54225.446000000004</v>
      </c>
      <c r="AZ240" s="76">
        <v>1.2</v>
      </c>
      <c r="BA240" s="76">
        <v>151.089</v>
      </c>
      <c r="BB240" s="76">
        <v>10.79</v>
      </c>
      <c r="BC240" s="76">
        <v>19.100000000000001</v>
      </c>
      <c r="BD240" s="76">
        <v>24.6</v>
      </c>
      <c r="BE240" s="76"/>
      <c r="BF240" s="76">
        <v>2.77</v>
      </c>
      <c r="BG240" s="76">
        <v>78.86</v>
      </c>
      <c r="BH240" s="76">
        <v>0.92600000000000005</v>
      </c>
      <c r="BI240" s="76">
        <v>338289856</v>
      </c>
      <c r="BJ240" s="76"/>
      <c r="BK240" s="76"/>
      <c r="BL240" s="76"/>
      <c r="BM240" s="76"/>
      <c r="BN240" s="76"/>
      <c r="BO240" s="76"/>
      <c r="BP240" s="76"/>
      <c r="BQ240" s="76"/>
    </row>
    <row r="241" spans="1:69" x14ac:dyDescent="0.25">
      <c r="A241" s="25">
        <v>44087</v>
      </c>
      <c r="B241" s="25"/>
      <c r="C241" s="76">
        <v>6550519</v>
      </c>
      <c r="D241" s="76">
        <v>40297</v>
      </c>
      <c r="E241" s="76">
        <v>36565.142999999996</v>
      </c>
      <c r="F241" s="76">
        <v>193165</v>
      </c>
      <c r="G241" s="76">
        <v>394</v>
      </c>
      <c r="H241" s="76">
        <v>725.42899999999997</v>
      </c>
      <c r="I241" s="76">
        <v>19363.628000000001</v>
      </c>
      <c r="J241" s="76">
        <v>119.12</v>
      </c>
      <c r="K241" s="76">
        <v>108.08799999999999</v>
      </c>
      <c r="L241" s="76">
        <v>571.00400000000002</v>
      </c>
      <c r="M241" s="76">
        <v>1.165</v>
      </c>
      <c r="N241" s="76">
        <v>2.1440000000000001</v>
      </c>
      <c r="O241" s="76">
        <v>1.03</v>
      </c>
      <c r="P241" s="76">
        <v>8261</v>
      </c>
      <c r="Q241" s="76">
        <v>24.42</v>
      </c>
      <c r="R241" s="76">
        <v>26329</v>
      </c>
      <c r="S241" s="76">
        <v>77.83</v>
      </c>
      <c r="T241" s="76"/>
      <c r="U241" s="76"/>
      <c r="V241" s="76">
        <v>28408</v>
      </c>
      <c r="W241" s="76">
        <v>83.974999999999994</v>
      </c>
      <c r="X241" s="76">
        <v>102617699</v>
      </c>
      <c r="Y241" s="76">
        <v>628342</v>
      </c>
      <c r="Z241" s="76">
        <v>304.50599999999997</v>
      </c>
      <c r="AA241" s="76">
        <v>1.865</v>
      </c>
      <c r="AB241" s="76">
        <v>817690</v>
      </c>
      <c r="AC241" s="76">
        <v>2.4260000000000002</v>
      </c>
      <c r="AD241" s="76">
        <v>4.7E-2</v>
      </c>
      <c r="AE241" s="76">
        <v>21.3</v>
      </c>
      <c r="AF241" s="76" t="s">
        <v>1016</v>
      </c>
      <c r="AG241" s="76"/>
      <c r="AH241" s="76"/>
      <c r="AI241" s="76"/>
      <c r="AJ241" s="76"/>
      <c r="AK241" s="76"/>
      <c r="AL241" s="76"/>
      <c r="AM241" s="76"/>
      <c r="AN241" s="76"/>
      <c r="AO241" s="76"/>
      <c r="AP241" s="76"/>
      <c r="AQ241" s="76"/>
      <c r="AR241" s="76"/>
      <c r="AS241" s="76"/>
      <c r="AT241" s="76">
        <v>62.5</v>
      </c>
      <c r="AU241" s="76">
        <v>35.607999999999997</v>
      </c>
      <c r="AV241" s="76">
        <v>38.299999999999997</v>
      </c>
      <c r="AW241" s="76">
        <v>15.413</v>
      </c>
      <c r="AX241" s="76">
        <v>9.7319999999999993</v>
      </c>
      <c r="AY241" s="76">
        <v>54225.446000000004</v>
      </c>
      <c r="AZ241" s="76">
        <v>1.2</v>
      </c>
      <c r="BA241" s="76">
        <v>151.089</v>
      </c>
      <c r="BB241" s="76">
        <v>10.79</v>
      </c>
      <c r="BC241" s="76">
        <v>19.100000000000001</v>
      </c>
      <c r="BD241" s="76">
        <v>24.6</v>
      </c>
      <c r="BE241" s="76"/>
      <c r="BF241" s="76">
        <v>2.77</v>
      </c>
      <c r="BG241" s="76">
        <v>78.86</v>
      </c>
      <c r="BH241" s="76">
        <v>0.92600000000000005</v>
      </c>
      <c r="BI241" s="76">
        <v>338289856</v>
      </c>
      <c r="BJ241" s="76">
        <v>249409.2</v>
      </c>
      <c r="BK241" s="76">
        <v>12.06</v>
      </c>
      <c r="BL241" s="76">
        <v>12.43</v>
      </c>
      <c r="BM241" s="76">
        <v>740.09186486133797</v>
      </c>
      <c r="BN241" s="76"/>
      <c r="BO241" s="76"/>
      <c r="BP241" s="76"/>
      <c r="BQ241" s="76"/>
    </row>
    <row r="242" spans="1:69" x14ac:dyDescent="0.25">
      <c r="A242" s="25">
        <v>44088</v>
      </c>
      <c r="B242" s="25"/>
      <c r="C242" s="76">
        <v>6583434</v>
      </c>
      <c r="D242" s="76">
        <v>32915</v>
      </c>
      <c r="E242" s="76">
        <v>37738.428999999996</v>
      </c>
      <c r="F242" s="76">
        <v>193586</v>
      </c>
      <c r="G242" s="76">
        <v>421</v>
      </c>
      <c r="H242" s="76">
        <v>739.42899999999997</v>
      </c>
      <c r="I242" s="76">
        <v>19460.925999999999</v>
      </c>
      <c r="J242" s="76">
        <v>97.298000000000002</v>
      </c>
      <c r="K242" s="76">
        <v>111.556</v>
      </c>
      <c r="L242" s="76">
        <v>572.24900000000002</v>
      </c>
      <c r="M242" s="76">
        <v>1.244</v>
      </c>
      <c r="N242" s="76">
        <v>2.1859999999999999</v>
      </c>
      <c r="O242" s="76">
        <v>1.03</v>
      </c>
      <c r="P242" s="76">
        <v>8264</v>
      </c>
      <c r="Q242" s="76">
        <v>24.428999999999998</v>
      </c>
      <c r="R242" s="76">
        <v>26787</v>
      </c>
      <c r="S242" s="76">
        <v>79.183999999999997</v>
      </c>
      <c r="T242" s="76"/>
      <c r="U242" s="76"/>
      <c r="V242" s="76">
        <v>28032</v>
      </c>
      <c r="W242" s="76">
        <v>82.864000000000004</v>
      </c>
      <c r="X242" s="76">
        <v>103326930</v>
      </c>
      <c r="Y242" s="76">
        <v>709231</v>
      </c>
      <c r="Z242" s="76">
        <v>306.61</v>
      </c>
      <c r="AA242" s="76">
        <v>2.105</v>
      </c>
      <c r="AB242" s="76">
        <v>859686</v>
      </c>
      <c r="AC242" s="76">
        <v>2.5510000000000002</v>
      </c>
      <c r="AD242" s="76">
        <v>4.5999999999999999E-2</v>
      </c>
      <c r="AE242" s="76">
        <v>21.7</v>
      </c>
      <c r="AF242" s="76" t="s">
        <v>1016</v>
      </c>
      <c r="AG242" s="76"/>
      <c r="AH242" s="76"/>
      <c r="AI242" s="76"/>
      <c r="AJ242" s="76"/>
      <c r="AK242" s="76"/>
      <c r="AL242" s="76"/>
      <c r="AM242" s="76"/>
      <c r="AN242" s="76"/>
      <c r="AO242" s="76"/>
      <c r="AP242" s="76"/>
      <c r="AQ242" s="76"/>
      <c r="AR242" s="76"/>
      <c r="AS242" s="76"/>
      <c r="AT242" s="76">
        <v>62.5</v>
      </c>
      <c r="AU242" s="76">
        <v>35.607999999999997</v>
      </c>
      <c r="AV242" s="76">
        <v>38.299999999999997</v>
      </c>
      <c r="AW242" s="76">
        <v>15.413</v>
      </c>
      <c r="AX242" s="76">
        <v>9.7319999999999993</v>
      </c>
      <c r="AY242" s="76">
        <v>54225.446000000004</v>
      </c>
      <c r="AZ242" s="76">
        <v>1.2</v>
      </c>
      <c r="BA242" s="76">
        <v>151.089</v>
      </c>
      <c r="BB242" s="76">
        <v>10.79</v>
      </c>
      <c r="BC242" s="76">
        <v>19.100000000000001</v>
      </c>
      <c r="BD242" s="76">
        <v>24.6</v>
      </c>
      <c r="BE242" s="76"/>
      <c r="BF242" s="76">
        <v>2.77</v>
      </c>
      <c r="BG242" s="76">
        <v>78.86</v>
      </c>
      <c r="BH242" s="76">
        <v>0.92600000000000005</v>
      </c>
      <c r="BI242" s="76">
        <v>338289856</v>
      </c>
      <c r="BJ242" s="76"/>
      <c r="BK242" s="76"/>
      <c r="BL242" s="76"/>
      <c r="BM242" s="76"/>
      <c r="BN242" s="76"/>
      <c r="BO242" s="76"/>
      <c r="BP242" s="76"/>
      <c r="BQ242" s="76"/>
    </row>
    <row r="243" spans="1:69" x14ac:dyDescent="0.25">
      <c r="A243" s="25">
        <v>44089</v>
      </c>
      <c r="B243" s="25"/>
      <c r="C243" s="76">
        <v>6620852</v>
      </c>
      <c r="D243" s="76">
        <v>37418</v>
      </c>
      <c r="E243" s="76">
        <v>39213.142999999996</v>
      </c>
      <c r="F243" s="76">
        <v>194777</v>
      </c>
      <c r="G243" s="76">
        <v>1191</v>
      </c>
      <c r="H243" s="76">
        <v>842</v>
      </c>
      <c r="I243" s="76">
        <v>19571.536</v>
      </c>
      <c r="J243" s="76">
        <v>110.60899999999999</v>
      </c>
      <c r="K243" s="76">
        <v>115.916</v>
      </c>
      <c r="L243" s="76">
        <v>575.77</v>
      </c>
      <c r="M243" s="76">
        <v>3.5209999999999999</v>
      </c>
      <c r="N243" s="76">
        <v>2.4889999999999999</v>
      </c>
      <c r="O243" s="76">
        <v>1.03</v>
      </c>
      <c r="P243" s="76">
        <v>8158</v>
      </c>
      <c r="Q243" s="76">
        <v>24.114999999999998</v>
      </c>
      <c r="R243" s="76">
        <v>26935</v>
      </c>
      <c r="S243" s="76">
        <v>79.620999999999995</v>
      </c>
      <c r="T243" s="76"/>
      <c r="U243" s="76"/>
      <c r="V243" s="76">
        <v>28257</v>
      </c>
      <c r="W243" s="76">
        <v>83.528999999999996</v>
      </c>
      <c r="X243" s="76">
        <v>104295010</v>
      </c>
      <c r="Y243" s="76">
        <v>968080</v>
      </c>
      <c r="Z243" s="76">
        <v>309.483</v>
      </c>
      <c r="AA243" s="76">
        <v>2.8730000000000002</v>
      </c>
      <c r="AB243" s="76">
        <v>903058</v>
      </c>
      <c r="AC243" s="76">
        <v>2.68</v>
      </c>
      <c r="AD243" s="76">
        <v>4.5999999999999999E-2</v>
      </c>
      <c r="AE243" s="76">
        <v>21.7</v>
      </c>
      <c r="AF243" s="76" t="s">
        <v>1016</v>
      </c>
      <c r="AG243" s="76"/>
      <c r="AH243" s="76"/>
      <c r="AI243" s="76"/>
      <c r="AJ243" s="76"/>
      <c r="AK243" s="76"/>
      <c r="AL243" s="76"/>
      <c r="AM243" s="76"/>
      <c r="AN243" s="76"/>
      <c r="AO243" s="76"/>
      <c r="AP243" s="76"/>
      <c r="AQ243" s="76"/>
      <c r="AR243" s="76"/>
      <c r="AS243" s="76"/>
      <c r="AT243" s="76">
        <v>62.5</v>
      </c>
      <c r="AU243" s="76">
        <v>35.607999999999997</v>
      </c>
      <c r="AV243" s="76">
        <v>38.299999999999997</v>
      </c>
      <c r="AW243" s="76">
        <v>15.413</v>
      </c>
      <c r="AX243" s="76">
        <v>9.7319999999999993</v>
      </c>
      <c r="AY243" s="76">
        <v>54225.446000000004</v>
      </c>
      <c r="AZ243" s="76">
        <v>1.2</v>
      </c>
      <c r="BA243" s="76">
        <v>151.089</v>
      </c>
      <c r="BB243" s="76">
        <v>10.79</v>
      </c>
      <c r="BC243" s="76">
        <v>19.100000000000001</v>
      </c>
      <c r="BD243" s="76">
        <v>24.6</v>
      </c>
      <c r="BE243" s="76"/>
      <c r="BF243" s="76">
        <v>2.77</v>
      </c>
      <c r="BG243" s="76">
        <v>78.86</v>
      </c>
      <c r="BH243" s="76">
        <v>0.92600000000000005</v>
      </c>
      <c r="BI243" s="76">
        <v>338289856</v>
      </c>
      <c r="BJ243" s="76"/>
      <c r="BK243" s="76"/>
      <c r="BL243" s="76"/>
      <c r="BM243" s="76"/>
      <c r="BN243" s="76"/>
      <c r="BO243" s="76"/>
      <c r="BP243" s="76"/>
      <c r="BQ243" s="76"/>
    </row>
    <row r="244" spans="1:69" x14ac:dyDescent="0.25">
      <c r="A244" s="25">
        <v>44090</v>
      </c>
      <c r="B244" s="25"/>
      <c r="C244" s="76">
        <v>6659205</v>
      </c>
      <c r="D244" s="76">
        <v>38353</v>
      </c>
      <c r="E244" s="76">
        <v>39858.714</v>
      </c>
      <c r="F244" s="76">
        <v>195710</v>
      </c>
      <c r="G244" s="76">
        <v>933</v>
      </c>
      <c r="H244" s="76">
        <v>818.14300000000003</v>
      </c>
      <c r="I244" s="76">
        <v>19684.909</v>
      </c>
      <c r="J244" s="76">
        <v>113.373</v>
      </c>
      <c r="K244" s="76">
        <v>117.824</v>
      </c>
      <c r="L244" s="76">
        <v>578.52800000000002</v>
      </c>
      <c r="M244" s="76">
        <v>2.758</v>
      </c>
      <c r="N244" s="76">
        <v>2.4180000000000001</v>
      </c>
      <c r="O244" s="76">
        <v>1.04</v>
      </c>
      <c r="P244" s="76">
        <v>8074</v>
      </c>
      <c r="Q244" s="76">
        <v>23.867000000000001</v>
      </c>
      <c r="R244" s="76">
        <v>26372</v>
      </c>
      <c r="S244" s="76">
        <v>77.956999999999994</v>
      </c>
      <c r="T244" s="76"/>
      <c r="U244" s="76"/>
      <c r="V244" s="76">
        <v>27190</v>
      </c>
      <c r="W244" s="76">
        <v>80.375</v>
      </c>
      <c r="X244" s="76">
        <v>105435366</v>
      </c>
      <c r="Y244" s="76">
        <v>1140356</v>
      </c>
      <c r="Z244" s="76">
        <v>312.86700000000002</v>
      </c>
      <c r="AA244" s="76">
        <v>3.3839999999999999</v>
      </c>
      <c r="AB244" s="76">
        <v>928861</v>
      </c>
      <c r="AC244" s="76">
        <v>2.7559999999999998</v>
      </c>
      <c r="AD244" s="76">
        <v>4.5999999999999999E-2</v>
      </c>
      <c r="AE244" s="76">
        <v>21.7</v>
      </c>
      <c r="AF244" s="76" t="s">
        <v>1016</v>
      </c>
      <c r="AG244" s="76"/>
      <c r="AH244" s="76"/>
      <c r="AI244" s="76"/>
      <c r="AJ244" s="76"/>
      <c r="AK244" s="76"/>
      <c r="AL244" s="76"/>
      <c r="AM244" s="76"/>
      <c r="AN244" s="76"/>
      <c r="AO244" s="76"/>
      <c r="AP244" s="76"/>
      <c r="AQ244" s="76"/>
      <c r="AR244" s="76"/>
      <c r="AS244" s="76"/>
      <c r="AT244" s="76">
        <v>62.5</v>
      </c>
      <c r="AU244" s="76">
        <v>35.607999999999997</v>
      </c>
      <c r="AV244" s="76">
        <v>38.299999999999997</v>
      </c>
      <c r="AW244" s="76">
        <v>15.413</v>
      </c>
      <c r="AX244" s="76">
        <v>9.7319999999999993</v>
      </c>
      <c r="AY244" s="76">
        <v>54225.446000000004</v>
      </c>
      <c r="AZ244" s="76">
        <v>1.2</v>
      </c>
      <c r="BA244" s="76">
        <v>151.089</v>
      </c>
      <c r="BB244" s="76">
        <v>10.79</v>
      </c>
      <c r="BC244" s="76">
        <v>19.100000000000001</v>
      </c>
      <c r="BD244" s="76">
        <v>24.6</v>
      </c>
      <c r="BE244" s="76"/>
      <c r="BF244" s="76">
        <v>2.77</v>
      </c>
      <c r="BG244" s="76">
        <v>78.86</v>
      </c>
      <c r="BH244" s="76">
        <v>0.92600000000000005</v>
      </c>
      <c r="BI244" s="76">
        <v>338289856</v>
      </c>
      <c r="BJ244" s="76"/>
      <c r="BK244" s="76"/>
      <c r="BL244" s="76"/>
      <c r="BM244" s="76"/>
      <c r="BN244" s="76"/>
      <c r="BO244" s="76"/>
      <c r="BP244" s="76"/>
      <c r="BQ244" s="76"/>
    </row>
    <row r="245" spans="1:69" x14ac:dyDescent="0.25">
      <c r="A245" s="25">
        <v>44091</v>
      </c>
      <c r="B245" s="25"/>
      <c r="C245" s="76">
        <v>6704644</v>
      </c>
      <c r="D245" s="76">
        <v>45439</v>
      </c>
      <c r="E245" s="76">
        <v>40688.714</v>
      </c>
      <c r="F245" s="76">
        <v>196560</v>
      </c>
      <c r="G245" s="76">
        <v>850</v>
      </c>
      <c r="H245" s="76">
        <v>809.71400000000006</v>
      </c>
      <c r="I245" s="76">
        <v>19819.228999999999</v>
      </c>
      <c r="J245" s="76">
        <v>134.32</v>
      </c>
      <c r="K245" s="76">
        <v>120.27800000000001</v>
      </c>
      <c r="L245" s="76">
        <v>581.04</v>
      </c>
      <c r="M245" s="76">
        <v>2.5129999999999999</v>
      </c>
      <c r="N245" s="76">
        <v>2.3940000000000001</v>
      </c>
      <c r="O245" s="76">
        <v>1.04</v>
      </c>
      <c r="P245" s="76">
        <v>8025</v>
      </c>
      <c r="Q245" s="76">
        <v>23.722000000000001</v>
      </c>
      <c r="R245" s="76">
        <v>26085</v>
      </c>
      <c r="S245" s="76">
        <v>77.108000000000004</v>
      </c>
      <c r="T245" s="76"/>
      <c r="U245" s="76"/>
      <c r="V245" s="76">
        <v>26255</v>
      </c>
      <c r="W245" s="76">
        <v>77.611000000000004</v>
      </c>
      <c r="X245" s="76">
        <v>106593984</v>
      </c>
      <c r="Y245" s="76">
        <v>1158618</v>
      </c>
      <c r="Z245" s="76">
        <v>316.30500000000001</v>
      </c>
      <c r="AA245" s="76">
        <v>3.4380000000000002</v>
      </c>
      <c r="AB245" s="76">
        <v>938851</v>
      </c>
      <c r="AC245" s="76">
        <v>2.786</v>
      </c>
      <c r="AD245" s="76">
        <v>4.5999999999999999E-2</v>
      </c>
      <c r="AE245" s="76">
        <v>21.7</v>
      </c>
      <c r="AF245" s="76" t="s">
        <v>1016</v>
      </c>
      <c r="AG245" s="76"/>
      <c r="AH245" s="76"/>
      <c r="AI245" s="76"/>
      <c r="AJ245" s="76"/>
      <c r="AK245" s="76"/>
      <c r="AL245" s="76"/>
      <c r="AM245" s="76"/>
      <c r="AN245" s="76"/>
      <c r="AO245" s="76"/>
      <c r="AP245" s="76"/>
      <c r="AQ245" s="76"/>
      <c r="AR245" s="76"/>
      <c r="AS245" s="76"/>
      <c r="AT245" s="76">
        <v>62.5</v>
      </c>
      <c r="AU245" s="76">
        <v>35.607999999999997</v>
      </c>
      <c r="AV245" s="76">
        <v>38.299999999999997</v>
      </c>
      <c r="AW245" s="76">
        <v>15.413</v>
      </c>
      <c r="AX245" s="76">
        <v>9.7319999999999993</v>
      </c>
      <c r="AY245" s="76">
        <v>54225.446000000004</v>
      </c>
      <c r="AZ245" s="76">
        <v>1.2</v>
      </c>
      <c r="BA245" s="76">
        <v>151.089</v>
      </c>
      <c r="BB245" s="76">
        <v>10.79</v>
      </c>
      <c r="BC245" s="76">
        <v>19.100000000000001</v>
      </c>
      <c r="BD245" s="76">
        <v>24.6</v>
      </c>
      <c r="BE245" s="76"/>
      <c r="BF245" s="76">
        <v>2.77</v>
      </c>
      <c r="BG245" s="76">
        <v>78.86</v>
      </c>
      <c r="BH245" s="76">
        <v>0.92600000000000005</v>
      </c>
      <c r="BI245" s="76">
        <v>338289856</v>
      </c>
      <c r="BJ245" s="76"/>
      <c r="BK245" s="76"/>
      <c r="BL245" s="76"/>
      <c r="BM245" s="76"/>
      <c r="BN245" s="76"/>
      <c r="BO245" s="76"/>
      <c r="BP245" s="76"/>
      <c r="BQ245" s="76"/>
    </row>
    <row r="246" spans="1:69" x14ac:dyDescent="0.25">
      <c r="A246" s="25">
        <v>44092</v>
      </c>
      <c r="B246" s="25"/>
      <c r="C246" s="76">
        <v>6754852</v>
      </c>
      <c r="D246" s="76">
        <v>50208</v>
      </c>
      <c r="E246" s="76">
        <v>41458.428999999996</v>
      </c>
      <c r="F246" s="76">
        <v>197518</v>
      </c>
      <c r="G246" s="76">
        <v>958</v>
      </c>
      <c r="H246" s="76">
        <v>783.42899999999997</v>
      </c>
      <c r="I246" s="76">
        <v>19967.646000000001</v>
      </c>
      <c r="J246" s="76">
        <v>148.417</v>
      </c>
      <c r="K246" s="76">
        <v>122.553</v>
      </c>
      <c r="L246" s="76">
        <v>583.87199999999996</v>
      </c>
      <c r="M246" s="76">
        <v>2.8319999999999999</v>
      </c>
      <c r="N246" s="76">
        <v>2.3159999999999998</v>
      </c>
      <c r="O246" s="76">
        <v>1.05</v>
      </c>
      <c r="P246" s="76">
        <v>7970</v>
      </c>
      <c r="Q246" s="76">
        <v>23.56</v>
      </c>
      <c r="R246" s="76">
        <v>25833</v>
      </c>
      <c r="S246" s="76">
        <v>76.364000000000004</v>
      </c>
      <c r="T246" s="76"/>
      <c r="U246" s="76"/>
      <c r="V246" s="76">
        <v>25318</v>
      </c>
      <c r="W246" s="76">
        <v>74.840999999999994</v>
      </c>
      <c r="X246" s="76">
        <v>107824213</v>
      </c>
      <c r="Y246" s="76">
        <v>1230229</v>
      </c>
      <c r="Z246" s="76">
        <v>319.95499999999998</v>
      </c>
      <c r="AA246" s="76">
        <v>3.6509999999999998</v>
      </c>
      <c r="AB246" s="76">
        <v>957310</v>
      </c>
      <c r="AC246" s="76">
        <v>2.8410000000000002</v>
      </c>
      <c r="AD246" s="76">
        <v>4.5999999999999999E-2</v>
      </c>
      <c r="AE246" s="76">
        <v>21.7</v>
      </c>
      <c r="AF246" s="76" t="s">
        <v>1016</v>
      </c>
      <c r="AG246" s="76"/>
      <c r="AH246" s="76"/>
      <c r="AI246" s="76"/>
      <c r="AJ246" s="76"/>
      <c r="AK246" s="76"/>
      <c r="AL246" s="76"/>
      <c r="AM246" s="76"/>
      <c r="AN246" s="76"/>
      <c r="AO246" s="76"/>
      <c r="AP246" s="76"/>
      <c r="AQ246" s="76"/>
      <c r="AR246" s="76"/>
      <c r="AS246" s="76"/>
      <c r="AT246" s="76">
        <v>62.5</v>
      </c>
      <c r="AU246" s="76">
        <v>35.607999999999997</v>
      </c>
      <c r="AV246" s="76">
        <v>38.299999999999997</v>
      </c>
      <c r="AW246" s="76">
        <v>15.413</v>
      </c>
      <c r="AX246" s="76">
        <v>9.7319999999999993</v>
      </c>
      <c r="AY246" s="76">
        <v>54225.446000000004</v>
      </c>
      <c r="AZ246" s="76">
        <v>1.2</v>
      </c>
      <c r="BA246" s="76">
        <v>151.089</v>
      </c>
      <c r="BB246" s="76">
        <v>10.79</v>
      </c>
      <c r="BC246" s="76">
        <v>19.100000000000001</v>
      </c>
      <c r="BD246" s="76">
        <v>24.6</v>
      </c>
      <c r="BE246" s="76"/>
      <c r="BF246" s="76">
        <v>2.77</v>
      </c>
      <c r="BG246" s="76">
        <v>78.86</v>
      </c>
      <c r="BH246" s="76">
        <v>0.92600000000000005</v>
      </c>
      <c r="BI246" s="76">
        <v>338289856</v>
      </c>
      <c r="BJ246" s="76"/>
      <c r="BK246" s="76"/>
      <c r="BL246" s="76"/>
      <c r="BM246" s="76"/>
      <c r="BN246" s="76"/>
      <c r="BO246" s="76"/>
      <c r="BP246" s="76"/>
      <c r="BQ246" s="76"/>
    </row>
    <row r="247" spans="1:69" x14ac:dyDescent="0.25">
      <c r="A247" s="25">
        <v>44093</v>
      </c>
      <c r="B247" s="25"/>
      <c r="C247" s="76">
        <v>6800470</v>
      </c>
      <c r="D247" s="76">
        <v>45618</v>
      </c>
      <c r="E247" s="76">
        <v>41464</v>
      </c>
      <c r="F247" s="76">
        <v>198184</v>
      </c>
      <c r="G247" s="76">
        <v>666</v>
      </c>
      <c r="H247" s="76">
        <v>773.28599999999994</v>
      </c>
      <c r="I247" s="76">
        <v>20102.494999999999</v>
      </c>
      <c r="J247" s="76">
        <v>134.84899999999999</v>
      </c>
      <c r="K247" s="76">
        <v>122.569</v>
      </c>
      <c r="L247" s="76">
        <v>585.84100000000001</v>
      </c>
      <c r="M247" s="76">
        <v>1.9690000000000001</v>
      </c>
      <c r="N247" s="76">
        <v>2.286</v>
      </c>
      <c r="O247" s="76">
        <v>1.05</v>
      </c>
      <c r="P247" s="76">
        <v>7833</v>
      </c>
      <c r="Q247" s="76">
        <v>23.155000000000001</v>
      </c>
      <c r="R247" s="76">
        <v>25481</v>
      </c>
      <c r="S247" s="76">
        <v>75.322999999999993</v>
      </c>
      <c r="T247" s="76"/>
      <c r="U247" s="76"/>
      <c r="V247" s="76">
        <v>24699</v>
      </c>
      <c r="W247" s="76">
        <v>73.010999999999996</v>
      </c>
      <c r="X247" s="76">
        <v>108763392</v>
      </c>
      <c r="Y247" s="76">
        <v>939179</v>
      </c>
      <c r="Z247" s="76">
        <v>322.74200000000002</v>
      </c>
      <c r="AA247" s="76">
        <v>2.7869999999999999</v>
      </c>
      <c r="AB247" s="76">
        <v>967719</v>
      </c>
      <c r="AC247" s="76">
        <v>2.8719999999999999</v>
      </c>
      <c r="AD247" s="76">
        <v>4.4999999999999998E-2</v>
      </c>
      <c r="AE247" s="76">
        <v>22.2</v>
      </c>
      <c r="AF247" s="76" t="s">
        <v>1016</v>
      </c>
      <c r="AG247" s="76"/>
      <c r="AH247" s="76"/>
      <c r="AI247" s="76"/>
      <c r="AJ247" s="76"/>
      <c r="AK247" s="76"/>
      <c r="AL247" s="76"/>
      <c r="AM247" s="76"/>
      <c r="AN247" s="76"/>
      <c r="AO247" s="76"/>
      <c r="AP247" s="76"/>
      <c r="AQ247" s="76"/>
      <c r="AR247" s="76"/>
      <c r="AS247" s="76"/>
      <c r="AT247" s="76">
        <v>62.5</v>
      </c>
      <c r="AU247" s="76">
        <v>35.607999999999997</v>
      </c>
      <c r="AV247" s="76">
        <v>38.299999999999997</v>
      </c>
      <c r="AW247" s="76">
        <v>15.413</v>
      </c>
      <c r="AX247" s="76">
        <v>9.7319999999999993</v>
      </c>
      <c r="AY247" s="76">
        <v>54225.446000000004</v>
      </c>
      <c r="AZ247" s="76">
        <v>1.2</v>
      </c>
      <c r="BA247" s="76">
        <v>151.089</v>
      </c>
      <c r="BB247" s="76">
        <v>10.79</v>
      </c>
      <c r="BC247" s="76">
        <v>19.100000000000001</v>
      </c>
      <c r="BD247" s="76">
        <v>24.6</v>
      </c>
      <c r="BE247" s="76"/>
      <c r="BF247" s="76">
        <v>2.77</v>
      </c>
      <c r="BG247" s="76">
        <v>78.86</v>
      </c>
      <c r="BH247" s="76">
        <v>0.92600000000000005</v>
      </c>
      <c r="BI247" s="76">
        <v>338289856</v>
      </c>
      <c r="BJ247" s="76"/>
      <c r="BK247" s="76"/>
      <c r="BL247" s="76"/>
      <c r="BM247" s="76"/>
      <c r="BN247" s="76"/>
      <c r="BO247" s="76"/>
      <c r="BP247" s="76"/>
      <c r="BQ247" s="76"/>
    </row>
    <row r="248" spans="1:69" x14ac:dyDescent="0.25">
      <c r="A248" s="25">
        <v>44094</v>
      </c>
      <c r="B248" s="25"/>
      <c r="C248" s="76">
        <v>6842053</v>
      </c>
      <c r="D248" s="76">
        <v>41583</v>
      </c>
      <c r="E248" s="76">
        <v>41647.714</v>
      </c>
      <c r="F248" s="76">
        <v>198449</v>
      </c>
      <c r="G248" s="76">
        <v>265</v>
      </c>
      <c r="H248" s="76">
        <v>754.85699999999997</v>
      </c>
      <c r="I248" s="76">
        <v>20225.416000000001</v>
      </c>
      <c r="J248" s="76">
        <v>122.92100000000001</v>
      </c>
      <c r="K248" s="76">
        <v>123.113</v>
      </c>
      <c r="L248" s="76">
        <v>586.62400000000002</v>
      </c>
      <c r="M248" s="76">
        <v>0.78300000000000003</v>
      </c>
      <c r="N248" s="76">
        <v>2.2309999999999999</v>
      </c>
      <c r="O248" s="76">
        <v>1.05</v>
      </c>
      <c r="P248" s="76">
        <v>7840</v>
      </c>
      <c r="Q248" s="76">
        <v>23.175000000000001</v>
      </c>
      <c r="R248" s="76">
        <v>25543</v>
      </c>
      <c r="S248" s="76">
        <v>75.506</v>
      </c>
      <c r="T248" s="76"/>
      <c r="U248" s="76"/>
      <c r="V248" s="76">
        <v>24018</v>
      </c>
      <c r="W248" s="76">
        <v>70.998000000000005</v>
      </c>
      <c r="X248" s="76">
        <v>109387997</v>
      </c>
      <c r="Y248" s="76">
        <v>624605</v>
      </c>
      <c r="Z248" s="76">
        <v>324.596</v>
      </c>
      <c r="AA248" s="76">
        <v>1.853</v>
      </c>
      <c r="AB248" s="76">
        <v>967185</v>
      </c>
      <c r="AC248" s="76">
        <v>2.87</v>
      </c>
      <c r="AD248" s="76">
        <v>4.4999999999999998E-2</v>
      </c>
      <c r="AE248" s="76">
        <v>22.2</v>
      </c>
      <c r="AF248" s="76" t="s">
        <v>1016</v>
      </c>
      <c r="AG248" s="76"/>
      <c r="AH248" s="76"/>
      <c r="AI248" s="76"/>
      <c r="AJ248" s="76"/>
      <c r="AK248" s="76"/>
      <c r="AL248" s="76"/>
      <c r="AM248" s="76"/>
      <c r="AN248" s="76"/>
      <c r="AO248" s="76"/>
      <c r="AP248" s="76"/>
      <c r="AQ248" s="76"/>
      <c r="AR248" s="76"/>
      <c r="AS248" s="76"/>
      <c r="AT248" s="76">
        <v>62.5</v>
      </c>
      <c r="AU248" s="76">
        <v>35.607999999999997</v>
      </c>
      <c r="AV248" s="76">
        <v>38.299999999999997</v>
      </c>
      <c r="AW248" s="76">
        <v>15.413</v>
      </c>
      <c r="AX248" s="76">
        <v>9.7319999999999993</v>
      </c>
      <c r="AY248" s="76">
        <v>54225.446000000004</v>
      </c>
      <c r="AZ248" s="76">
        <v>1.2</v>
      </c>
      <c r="BA248" s="76">
        <v>151.089</v>
      </c>
      <c r="BB248" s="76">
        <v>10.79</v>
      </c>
      <c r="BC248" s="76">
        <v>19.100000000000001</v>
      </c>
      <c r="BD248" s="76">
        <v>24.6</v>
      </c>
      <c r="BE248" s="76"/>
      <c r="BF248" s="76">
        <v>2.77</v>
      </c>
      <c r="BG248" s="76">
        <v>78.86</v>
      </c>
      <c r="BH248" s="76">
        <v>0.92600000000000005</v>
      </c>
      <c r="BI248" s="76">
        <v>338289856</v>
      </c>
      <c r="BJ248" s="76">
        <v>255983.4</v>
      </c>
      <c r="BK248" s="76">
        <v>12.07</v>
      </c>
      <c r="BL248" s="76">
        <v>12.37</v>
      </c>
      <c r="BM248" s="76">
        <v>759.60001427191105</v>
      </c>
      <c r="BN248" s="76"/>
      <c r="BO248" s="76"/>
      <c r="BP248" s="76"/>
      <c r="BQ248" s="76"/>
    </row>
    <row r="249" spans="1:69" x14ac:dyDescent="0.25">
      <c r="A249" s="25">
        <v>44095</v>
      </c>
      <c r="B249" s="25"/>
      <c r="C249" s="76">
        <v>6874336</v>
      </c>
      <c r="D249" s="76">
        <v>32283</v>
      </c>
      <c r="E249" s="76">
        <v>41557.428999999996</v>
      </c>
      <c r="F249" s="76">
        <v>198861</v>
      </c>
      <c r="G249" s="76">
        <v>412</v>
      </c>
      <c r="H249" s="76">
        <v>753.57100000000003</v>
      </c>
      <c r="I249" s="76">
        <v>20320.846000000001</v>
      </c>
      <c r="J249" s="76">
        <v>95.43</v>
      </c>
      <c r="K249" s="76">
        <v>122.846</v>
      </c>
      <c r="L249" s="76">
        <v>587.84199999999998</v>
      </c>
      <c r="M249" s="76">
        <v>1.218</v>
      </c>
      <c r="N249" s="76">
        <v>2.2280000000000002</v>
      </c>
      <c r="O249" s="76">
        <v>1.03</v>
      </c>
      <c r="P249" s="76">
        <v>7856</v>
      </c>
      <c r="Q249" s="76">
        <v>23.222999999999999</v>
      </c>
      <c r="R249" s="76">
        <v>26379</v>
      </c>
      <c r="S249" s="76">
        <v>77.977999999999994</v>
      </c>
      <c r="T249" s="76"/>
      <c r="U249" s="76"/>
      <c r="V249" s="76">
        <v>24191</v>
      </c>
      <c r="W249" s="76">
        <v>71.510000000000005</v>
      </c>
      <c r="X249" s="76">
        <v>110139058</v>
      </c>
      <c r="Y249" s="76">
        <v>751061</v>
      </c>
      <c r="Z249" s="76">
        <v>326.82400000000001</v>
      </c>
      <c r="AA249" s="76">
        <v>2.2290000000000001</v>
      </c>
      <c r="AB249" s="76">
        <v>973161</v>
      </c>
      <c r="AC249" s="76">
        <v>2.8879999999999999</v>
      </c>
      <c r="AD249" s="76">
        <v>4.5999999999999999E-2</v>
      </c>
      <c r="AE249" s="76">
        <v>21.7</v>
      </c>
      <c r="AF249" s="76" t="s">
        <v>1016</v>
      </c>
      <c r="AG249" s="76"/>
      <c r="AH249" s="76"/>
      <c r="AI249" s="76"/>
      <c r="AJ249" s="76"/>
      <c r="AK249" s="76"/>
      <c r="AL249" s="76"/>
      <c r="AM249" s="76"/>
      <c r="AN249" s="76"/>
      <c r="AO249" s="76"/>
      <c r="AP249" s="76"/>
      <c r="AQ249" s="76"/>
      <c r="AR249" s="76"/>
      <c r="AS249" s="76"/>
      <c r="AT249" s="76">
        <v>62.5</v>
      </c>
      <c r="AU249" s="76">
        <v>35.607999999999997</v>
      </c>
      <c r="AV249" s="76">
        <v>38.299999999999997</v>
      </c>
      <c r="AW249" s="76">
        <v>15.413</v>
      </c>
      <c r="AX249" s="76">
        <v>9.7319999999999993</v>
      </c>
      <c r="AY249" s="76">
        <v>54225.446000000004</v>
      </c>
      <c r="AZ249" s="76">
        <v>1.2</v>
      </c>
      <c r="BA249" s="76">
        <v>151.089</v>
      </c>
      <c r="BB249" s="76">
        <v>10.79</v>
      </c>
      <c r="BC249" s="76">
        <v>19.100000000000001</v>
      </c>
      <c r="BD249" s="76">
        <v>24.6</v>
      </c>
      <c r="BE249" s="76"/>
      <c r="BF249" s="76">
        <v>2.77</v>
      </c>
      <c r="BG249" s="76">
        <v>78.86</v>
      </c>
      <c r="BH249" s="76">
        <v>0.92600000000000005</v>
      </c>
      <c r="BI249" s="76">
        <v>338289856</v>
      </c>
      <c r="BJ249" s="76"/>
      <c r="BK249" s="76"/>
      <c r="BL249" s="76"/>
      <c r="BM249" s="76"/>
      <c r="BN249" s="76"/>
      <c r="BO249" s="76"/>
      <c r="BP249" s="76"/>
      <c r="BQ249" s="76"/>
    </row>
    <row r="250" spans="1:69" x14ac:dyDescent="0.25">
      <c r="A250" s="25">
        <v>44096</v>
      </c>
      <c r="B250" s="25"/>
      <c r="C250" s="76">
        <v>6912624</v>
      </c>
      <c r="D250" s="76">
        <v>38288</v>
      </c>
      <c r="E250" s="76">
        <v>41681.714</v>
      </c>
      <c r="F250" s="76">
        <v>199882</v>
      </c>
      <c r="G250" s="76">
        <v>1021</v>
      </c>
      <c r="H250" s="76">
        <v>729.28599999999994</v>
      </c>
      <c r="I250" s="76">
        <v>20434.026999999998</v>
      </c>
      <c r="J250" s="76">
        <v>113.181</v>
      </c>
      <c r="K250" s="76">
        <v>123.21299999999999</v>
      </c>
      <c r="L250" s="76">
        <v>590.86</v>
      </c>
      <c r="M250" s="76">
        <v>3.0179999999999998</v>
      </c>
      <c r="N250" s="76">
        <v>2.1560000000000001</v>
      </c>
      <c r="O250" s="76">
        <v>1.03</v>
      </c>
      <c r="P250" s="76">
        <v>7862</v>
      </c>
      <c r="Q250" s="76">
        <v>23.24</v>
      </c>
      <c r="R250" s="76">
        <v>26440</v>
      </c>
      <c r="S250" s="76">
        <v>78.158000000000001</v>
      </c>
      <c r="T250" s="76"/>
      <c r="U250" s="76"/>
      <c r="V250" s="76">
        <v>24046</v>
      </c>
      <c r="W250" s="76">
        <v>71.081000000000003</v>
      </c>
      <c r="X250" s="76">
        <v>111169463</v>
      </c>
      <c r="Y250" s="76">
        <v>1030405</v>
      </c>
      <c r="Z250" s="76">
        <v>329.88200000000001</v>
      </c>
      <c r="AA250" s="76">
        <v>3.0579999999999998</v>
      </c>
      <c r="AB250" s="76">
        <v>982065</v>
      </c>
      <c r="AC250" s="76">
        <v>2.9140000000000001</v>
      </c>
      <c r="AD250" s="76">
        <v>4.5999999999999999E-2</v>
      </c>
      <c r="AE250" s="76">
        <v>21.7</v>
      </c>
      <c r="AF250" s="76" t="s">
        <v>1016</v>
      </c>
      <c r="AG250" s="76"/>
      <c r="AH250" s="76"/>
      <c r="AI250" s="76"/>
      <c r="AJ250" s="76"/>
      <c r="AK250" s="76"/>
      <c r="AL250" s="76"/>
      <c r="AM250" s="76"/>
      <c r="AN250" s="76"/>
      <c r="AO250" s="76"/>
      <c r="AP250" s="76"/>
      <c r="AQ250" s="76"/>
      <c r="AR250" s="76"/>
      <c r="AS250" s="76"/>
      <c r="AT250" s="76">
        <v>62.5</v>
      </c>
      <c r="AU250" s="76">
        <v>35.607999999999997</v>
      </c>
      <c r="AV250" s="76">
        <v>38.299999999999997</v>
      </c>
      <c r="AW250" s="76">
        <v>15.413</v>
      </c>
      <c r="AX250" s="76">
        <v>9.7319999999999993</v>
      </c>
      <c r="AY250" s="76">
        <v>54225.446000000004</v>
      </c>
      <c r="AZ250" s="76">
        <v>1.2</v>
      </c>
      <c r="BA250" s="76">
        <v>151.089</v>
      </c>
      <c r="BB250" s="76">
        <v>10.79</v>
      </c>
      <c r="BC250" s="76">
        <v>19.100000000000001</v>
      </c>
      <c r="BD250" s="76">
        <v>24.6</v>
      </c>
      <c r="BE250" s="76"/>
      <c r="BF250" s="76">
        <v>2.77</v>
      </c>
      <c r="BG250" s="76">
        <v>78.86</v>
      </c>
      <c r="BH250" s="76">
        <v>0.92600000000000005</v>
      </c>
      <c r="BI250" s="76">
        <v>338289856</v>
      </c>
      <c r="BJ250" s="76"/>
      <c r="BK250" s="76"/>
      <c r="BL250" s="76"/>
      <c r="BM250" s="76"/>
      <c r="BN250" s="76"/>
      <c r="BO250" s="76"/>
      <c r="BP250" s="76"/>
      <c r="BQ250" s="76"/>
    </row>
    <row r="251" spans="1:69" x14ac:dyDescent="0.25">
      <c r="A251" s="25">
        <v>44097</v>
      </c>
      <c r="B251" s="25"/>
      <c r="C251" s="76">
        <v>6953842</v>
      </c>
      <c r="D251" s="76">
        <v>41218</v>
      </c>
      <c r="E251" s="76">
        <v>42091</v>
      </c>
      <c r="F251" s="76">
        <v>200933</v>
      </c>
      <c r="G251" s="76">
        <v>1051</v>
      </c>
      <c r="H251" s="76">
        <v>746.14300000000003</v>
      </c>
      <c r="I251" s="76">
        <v>20555.868999999999</v>
      </c>
      <c r="J251" s="76">
        <v>121.842</v>
      </c>
      <c r="K251" s="76">
        <v>124.423</v>
      </c>
      <c r="L251" s="76">
        <v>593.96699999999998</v>
      </c>
      <c r="M251" s="76">
        <v>3.1070000000000002</v>
      </c>
      <c r="N251" s="76">
        <v>2.206</v>
      </c>
      <c r="O251" s="76">
        <v>1.03</v>
      </c>
      <c r="P251" s="76">
        <v>7861</v>
      </c>
      <c r="Q251" s="76">
        <v>23.236999999999998</v>
      </c>
      <c r="R251" s="76">
        <v>26484</v>
      </c>
      <c r="S251" s="76">
        <v>78.287999999999997</v>
      </c>
      <c r="T251" s="76"/>
      <c r="U251" s="76"/>
      <c r="V251" s="76">
        <v>24258</v>
      </c>
      <c r="W251" s="76">
        <v>71.707999999999998</v>
      </c>
      <c r="X251" s="76">
        <v>112375293</v>
      </c>
      <c r="Y251" s="76">
        <v>1205830</v>
      </c>
      <c r="Z251" s="76">
        <v>333.46</v>
      </c>
      <c r="AA251" s="76">
        <v>3.5779999999999998</v>
      </c>
      <c r="AB251" s="76">
        <v>991418</v>
      </c>
      <c r="AC251" s="76">
        <v>2.9420000000000002</v>
      </c>
      <c r="AD251" s="76">
        <v>4.5999999999999999E-2</v>
      </c>
      <c r="AE251" s="76">
        <v>21.7</v>
      </c>
      <c r="AF251" s="76" t="s">
        <v>1016</v>
      </c>
      <c r="AG251" s="76"/>
      <c r="AH251" s="76"/>
      <c r="AI251" s="76"/>
      <c r="AJ251" s="76"/>
      <c r="AK251" s="76"/>
      <c r="AL251" s="76"/>
      <c r="AM251" s="76"/>
      <c r="AN251" s="76"/>
      <c r="AO251" s="76"/>
      <c r="AP251" s="76"/>
      <c r="AQ251" s="76"/>
      <c r="AR251" s="76"/>
      <c r="AS251" s="76"/>
      <c r="AT251" s="76">
        <v>62.5</v>
      </c>
      <c r="AU251" s="76">
        <v>35.607999999999997</v>
      </c>
      <c r="AV251" s="76">
        <v>38.299999999999997</v>
      </c>
      <c r="AW251" s="76">
        <v>15.413</v>
      </c>
      <c r="AX251" s="76">
        <v>9.7319999999999993</v>
      </c>
      <c r="AY251" s="76">
        <v>54225.446000000004</v>
      </c>
      <c r="AZ251" s="76">
        <v>1.2</v>
      </c>
      <c r="BA251" s="76">
        <v>151.089</v>
      </c>
      <c r="BB251" s="76">
        <v>10.79</v>
      </c>
      <c r="BC251" s="76">
        <v>19.100000000000001</v>
      </c>
      <c r="BD251" s="76">
        <v>24.6</v>
      </c>
      <c r="BE251" s="76"/>
      <c r="BF251" s="76">
        <v>2.77</v>
      </c>
      <c r="BG251" s="76">
        <v>78.86</v>
      </c>
      <c r="BH251" s="76">
        <v>0.92600000000000005</v>
      </c>
      <c r="BI251" s="76">
        <v>338289856</v>
      </c>
      <c r="BJ251" s="76"/>
      <c r="BK251" s="76"/>
      <c r="BL251" s="76"/>
      <c r="BM251" s="76"/>
      <c r="BN251" s="76"/>
      <c r="BO251" s="76"/>
      <c r="BP251" s="76"/>
      <c r="BQ251" s="76"/>
    </row>
    <row r="252" spans="1:69" x14ac:dyDescent="0.25">
      <c r="A252" s="25">
        <v>44098</v>
      </c>
      <c r="B252" s="25"/>
      <c r="C252" s="76">
        <v>7002787</v>
      </c>
      <c r="D252" s="76">
        <v>48945</v>
      </c>
      <c r="E252" s="76">
        <v>42591.857000000004</v>
      </c>
      <c r="F252" s="76">
        <v>201821</v>
      </c>
      <c r="G252" s="76">
        <v>888</v>
      </c>
      <c r="H252" s="76">
        <v>751.57100000000003</v>
      </c>
      <c r="I252" s="76">
        <v>20700.553</v>
      </c>
      <c r="J252" s="76">
        <v>144.684</v>
      </c>
      <c r="K252" s="76">
        <v>125.90300000000001</v>
      </c>
      <c r="L252" s="76">
        <v>596.59199999999998</v>
      </c>
      <c r="M252" s="76">
        <v>2.625</v>
      </c>
      <c r="N252" s="76">
        <v>2.222</v>
      </c>
      <c r="O252" s="76">
        <v>1.02</v>
      </c>
      <c r="P252" s="76">
        <v>7830</v>
      </c>
      <c r="Q252" s="76">
        <v>23.146000000000001</v>
      </c>
      <c r="R252" s="76">
        <v>26407</v>
      </c>
      <c r="S252" s="76">
        <v>78.06</v>
      </c>
      <c r="T252" s="76"/>
      <c r="U252" s="76"/>
      <c r="V252" s="76">
        <v>24267</v>
      </c>
      <c r="W252" s="76">
        <v>71.733999999999995</v>
      </c>
      <c r="X252" s="76">
        <v>113578605</v>
      </c>
      <c r="Y252" s="76">
        <v>1203312</v>
      </c>
      <c r="Z252" s="76">
        <v>337.03100000000001</v>
      </c>
      <c r="AA252" s="76">
        <v>3.5710000000000002</v>
      </c>
      <c r="AB252" s="76">
        <v>997803</v>
      </c>
      <c r="AC252" s="76">
        <v>2.9609999999999999</v>
      </c>
      <c r="AD252" s="76">
        <v>4.5999999999999999E-2</v>
      </c>
      <c r="AE252" s="76">
        <v>21.7</v>
      </c>
      <c r="AF252" s="76" t="s">
        <v>1016</v>
      </c>
      <c r="AG252" s="76"/>
      <c r="AH252" s="76"/>
      <c r="AI252" s="76"/>
      <c r="AJ252" s="76"/>
      <c r="AK252" s="76"/>
      <c r="AL252" s="76"/>
      <c r="AM252" s="76"/>
      <c r="AN252" s="76"/>
      <c r="AO252" s="76"/>
      <c r="AP252" s="76"/>
      <c r="AQ252" s="76"/>
      <c r="AR252" s="76"/>
      <c r="AS252" s="76"/>
      <c r="AT252" s="76">
        <v>62.5</v>
      </c>
      <c r="AU252" s="76">
        <v>35.607999999999997</v>
      </c>
      <c r="AV252" s="76">
        <v>38.299999999999997</v>
      </c>
      <c r="AW252" s="76">
        <v>15.413</v>
      </c>
      <c r="AX252" s="76">
        <v>9.7319999999999993</v>
      </c>
      <c r="AY252" s="76">
        <v>54225.446000000004</v>
      </c>
      <c r="AZ252" s="76">
        <v>1.2</v>
      </c>
      <c r="BA252" s="76">
        <v>151.089</v>
      </c>
      <c r="BB252" s="76">
        <v>10.79</v>
      </c>
      <c r="BC252" s="76">
        <v>19.100000000000001</v>
      </c>
      <c r="BD252" s="76">
        <v>24.6</v>
      </c>
      <c r="BE252" s="76"/>
      <c r="BF252" s="76">
        <v>2.77</v>
      </c>
      <c r="BG252" s="76">
        <v>78.86</v>
      </c>
      <c r="BH252" s="76">
        <v>0.92600000000000005</v>
      </c>
      <c r="BI252" s="76">
        <v>338289856</v>
      </c>
      <c r="BJ252" s="76"/>
      <c r="BK252" s="76"/>
      <c r="BL252" s="76"/>
      <c r="BM252" s="76"/>
      <c r="BN252" s="76"/>
      <c r="BO252" s="76"/>
      <c r="BP252" s="76"/>
      <c r="BQ252" s="76"/>
    </row>
    <row r="253" spans="1:69" x14ac:dyDescent="0.25">
      <c r="A253" s="25">
        <v>44099</v>
      </c>
      <c r="B253" s="25"/>
      <c r="C253" s="76">
        <v>7049804</v>
      </c>
      <c r="D253" s="76">
        <v>47017</v>
      </c>
      <c r="E253" s="76">
        <v>42136</v>
      </c>
      <c r="F253" s="76">
        <v>202735</v>
      </c>
      <c r="G253" s="76">
        <v>914</v>
      </c>
      <c r="H253" s="76">
        <v>745.28599999999994</v>
      </c>
      <c r="I253" s="76">
        <v>20839.537</v>
      </c>
      <c r="J253" s="76">
        <v>138.98400000000001</v>
      </c>
      <c r="K253" s="76">
        <v>124.556</v>
      </c>
      <c r="L253" s="76">
        <v>599.29399999999998</v>
      </c>
      <c r="M253" s="76">
        <v>2.702</v>
      </c>
      <c r="N253" s="76">
        <v>2.2029999999999998</v>
      </c>
      <c r="O253" s="76">
        <v>1.02</v>
      </c>
      <c r="P253" s="76">
        <v>7813</v>
      </c>
      <c r="Q253" s="76">
        <v>23.096</v>
      </c>
      <c r="R253" s="76">
        <v>26275</v>
      </c>
      <c r="S253" s="76">
        <v>77.67</v>
      </c>
      <c r="T253" s="76"/>
      <c r="U253" s="76"/>
      <c r="V253" s="76">
        <v>24380</v>
      </c>
      <c r="W253" s="76">
        <v>72.067999999999998</v>
      </c>
      <c r="X253" s="76">
        <v>114709318</v>
      </c>
      <c r="Y253" s="76">
        <v>1130713</v>
      </c>
      <c r="Z253" s="76">
        <v>340.38600000000002</v>
      </c>
      <c r="AA253" s="76">
        <v>3.355</v>
      </c>
      <c r="AB253" s="76">
        <v>983586</v>
      </c>
      <c r="AC253" s="76">
        <v>2.919</v>
      </c>
      <c r="AD253" s="76">
        <v>4.5999999999999999E-2</v>
      </c>
      <c r="AE253" s="76">
        <v>21.7</v>
      </c>
      <c r="AF253" s="76" t="s">
        <v>1016</v>
      </c>
      <c r="AG253" s="76"/>
      <c r="AH253" s="76"/>
      <c r="AI253" s="76"/>
      <c r="AJ253" s="76"/>
      <c r="AK253" s="76"/>
      <c r="AL253" s="76"/>
      <c r="AM253" s="76"/>
      <c r="AN253" s="76"/>
      <c r="AO253" s="76"/>
      <c r="AP253" s="76"/>
      <c r="AQ253" s="76"/>
      <c r="AR253" s="76"/>
      <c r="AS253" s="76"/>
      <c r="AT253" s="76">
        <v>62.5</v>
      </c>
      <c r="AU253" s="76">
        <v>35.607999999999997</v>
      </c>
      <c r="AV253" s="76">
        <v>38.299999999999997</v>
      </c>
      <c r="AW253" s="76">
        <v>15.413</v>
      </c>
      <c r="AX253" s="76">
        <v>9.7319999999999993</v>
      </c>
      <c r="AY253" s="76">
        <v>54225.446000000004</v>
      </c>
      <c r="AZ253" s="76">
        <v>1.2</v>
      </c>
      <c r="BA253" s="76">
        <v>151.089</v>
      </c>
      <c r="BB253" s="76">
        <v>10.79</v>
      </c>
      <c r="BC253" s="76">
        <v>19.100000000000001</v>
      </c>
      <c r="BD253" s="76">
        <v>24.6</v>
      </c>
      <c r="BE253" s="76"/>
      <c r="BF253" s="76">
        <v>2.77</v>
      </c>
      <c r="BG253" s="76">
        <v>78.86</v>
      </c>
      <c r="BH253" s="76">
        <v>0.92600000000000005</v>
      </c>
      <c r="BI253" s="76">
        <v>338289856</v>
      </c>
      <c r="BJ253" s="76"/>
      <c r="BK253" s="76"/>
      <c r="BL253" s="76"/>
      <c r="BM253" s="76"/>
      <c r="BN253" s="76"/>
      <c r="BO253" s="76"/>
      <c r="BP253" s="76"/>
      <c r="BQ253" s="76"/>
    </row>
    <row r="254" spans="1:69" x14ac:dyDescent="0.25">
      <c r="A254" s="25">
        <v>44100</v>
      </c>
      <c r="B254" s="25"/>
      <c r="C254" s="76">
        <v>7093248</v>
      </c>
      <c r="D254" s="76">
        <v>43444</v>
      </c>
      <c r="E254" s="76">
        <v>41825.428999999996</v>
      </c>
      <c r="F254" s="76">
        <v>203497</v>
      </c>
      <c r="G254" s="76">
        <v>762</v>
      </c>
      <c r="H254" s="76">
        <v>759</v>
      </c>
      <c r="I254" s="76">
        <v>20967.96</v>
      </c>
      <c r="J254" s="76">
        <v>128.422</v>
      </c>
      <c r="K254" s="76">
        <v>123.63800000000001</v>
      </c>
      <c r="L254" s="76">
        <v>601.54600000000005</v>
      </c>
      <c r="M254" s="76">
        <v>2.2530000000000001</v>
      </c>
      <c r="N254" s="76">
        <v>2.2440000000000002</v>
      </c>
      <c r="O254" s="76">
        <v>1.02</v>
      </c>
      <c r="P254" s="76">
        <v>7796</v>
      </c>
      <c r="Q254" s="76">
        <v>23.045000000000002</v>
      </c>
      <c r="R254" s="76">
        <v>25904</v>
      </c>
      <c r="S254" s="76">
        <v>76.572999999999993</v>
      </c>
      <c r="T254" s="76"/>
      <c r="U254" s="76"/>
      <c r="V254" s="76">
        <v>24655</v>
      </c>
      <c r="W254" s="76">
        <v>72.881</v>
      </c>
      <c r="X254" s="76">
        <v>115648976</v>
      </c>
      <c r="Y254" s="76">
        <v>939658</v>
      </c>
      <c r="Z254" s="76">
        <v>343.17399999999998</v>
      </c>
      <c r="AA254" s="76">
        <v>2.7879999999999998</v>
      </c>
      <c r="AB254" s="76">
        <v>983655</v>
      </c>
      <c r="AC254" s="76">
        <v>2.919</v>
      </c>
      <c r="AD254" s="76">
        <v>4.7E-2</v>
      </c>
      <c r="AE254" s="76">
        <v>21.3</v>
      </c>
      <c r="AF254" s="76" t="s">
        <v>1016</v>
      </c>
      <c r="AG254" s="76"/>
      <c r="AH254" s="76"/>
      <c r="AI254" s="76"/>
      <c r="AJ254" s="76"/>
      <c r="AK254" s="76"/>
      <c r="AL254" s="76"/>
      <c r="AM254" s="76"/>
      <c r="AN254" s="76"/>
      <c r="AO254" s="76"/>
      <c r="AP254" s="76"/>
      <c r="AQ254" s="76"/>
      <c r="AR254" s="76"/>
      <c r="AS254" s="76"/>
      <c r="AT254" s="76">
        <v>62.5</v>
      </c>
      <c r="AU254" s="76">
        <v>35.607999999999997</v>
      </c>
      <c r="AV254" s="76">
        <v>38.299999999999997</v>
      </c>
      <c r="AW254" s="76">
        <v>15.413</v>
      </c>
      <c r="AX254" s="76">
        <v>9.7319999999999993</v>
      </c>
      <c r="AY254" s="76">
        <v>54225.446000000004</v>
      </c>
      <c r="AZ254" s="76">
        <v>1.2</v>
      </c>
      <c r="BA254" s="76">
        <v>151.089</v>
      </c>
      <c r="BB254" s="76">
        <v>10.79</v>
      </c>
      <c r="BC254" s="76">
        <v>19.100000000000001</v>
      </c>
      <c r="BD254" s="76">
        <v>24.6</v>
      </c>
      <c r="BE254" s="76"/>
      <c r="BF254" s="76">
        <v>2.77</v>
      </c>
      <c r="BG254" s="76">
        <v>78.86</v>
      </c>
      <c r="BH254" s="76">
        <v>0.92600000000000005</v>
      </c>
      <c r="BI254" s="76">
        <v>338289856</v>
      </c>
      <c r="BJ254" s="76"/>
      <c r="BK254" s="76"/>
      <c r="BL254" s="76"/>
      <c r="BM254" s="76"/>
      <c r="BN254" s="76"/>
      <c r="BO254" s="76"/>
      <c r="BP254" s="76"/>
      <c r="BQ254" s="76"/>
    </row>
    <row r="255" spans="1:69" x14ac:dyDescent="0.25">
      <c r="A255" s="25">
        <v>44101</v>
      </c>
      <c r="B255" s="25"/>
      <c r="C255" s="76">
        <v>7126938</v>
      </c>
      <c r="D255" s="76">
        <v>33690</v>
      </c>
      <c r="E255" s="76">
        <v>40697.857000000004</v>
      </c>
      <c r="F255" s="76">
        <v>203801</v>
      </c>
      <c r="G255" s="76">
        <v>304</v>
      </c>
      <c r="H255" s="76">
        <v>764.57100000000003</v>
      </c>
      <c r="I255" s="76">
        <v>21067.548999999999</v>
      </c>
      <c r="J255" s="76">
        <v>99.588999999999999</v>
      </c>
      <c r="K255" s="76">
        <v>120.30500000000001</v>
      </c>
      <c r="L255" s="76">
        <v>602.44500000000005</v>
      </c>
      <c r="M255" s="76">
        <v>0.89900000000000002</v>
      </c>
      <c r="N255" s="76">
        <v>2.2599999999999998</v>
      </c>
      <c r="O255" s="76">
        <v>1.02</v>
      </c>
      <c r="P255" s="76">
        <v>8067</v>
      </c>
      <c r="Q255" s="76">
        <v>23.846</v>
      </c>
      <c r="R255" s="76">
        <v>25970</v>
      </c>
      <c r="S255" s="76">
        <v>76.768000000000001</v>
      </c>
      <c r="T255" s="76"/>
      <c r="U255" s="76"/>
      <c r="V255" s="76">
        <v>24876</v>
      </c>
      <c r="W255" s="76">
        <v>73.534999999999997</v>
      </c>
      <c r="X255" s="76">
        <v>116246681</v>
      </c>
      <c r="Y255" s="76">
        <v>597705</v>
      </c>
      <c r="Z255" s="76">
        <v>344.94799999999998</v>
      </c>
      <c r="AA255" s="76">
        <v>1.774</v>
      </c>
      <c r="AB255" s="76">
        <v>979812</v>
      </c>
      <c r="AC255" s="76">
        <v>2.907</v>
      </c>
      <c r="AD255" s="76">
        <v>4.7E-2</v>
      </c>
      <c r="AE255" s="76">
        <v>21.3</v>
      </c>
      <c r="AF255" s="76" t="s">
        <v>1016</v>
      </c>
      <c r="AG255" s="76"/>
      <c r="AH255" s="76"/>
      <c r="AI255" s="76"/>
      <c r="AJ255" s="76"/>
      <c r="AK255" s="76"/>
      <c r="AL255" s="76"/>
      <c r="AM255" s="76"/>
      <c r="AN255" s="76"/>
      <c r="AO255" s="76"/>
      <c r="AP255" s="76"/>
      <c r="AQ255" s="76"/>
      <c r="AR255" s="76"/>
      <c r="AS255" s="76"/>
      <c r="AT255" s="76">
        <v>62.5</v>
      </c>
      <c r="AU255" s="76">
        <v>35.607999999999997</v>
      </c>
      <c r="AV255" s="76">
        <v>38.299999999999997</v>
      </c>
      <c r="AW255" s="76">
        <v>15.413</v>
      </c>
      <c r="AX255" s="76">
        <v>9.7319999999999993</v>
      </c>
      <c r="AY255" s="76">
        <v>54225.446000000004</v>
      </c>
      <c r="AZ255" s="76">
        <v>1.2</v>
      </c>
      <c r="BA255" s="76">
        <v>151.089</v>
      </c>
      <c r="BB255" s="76">
        <v>10.79</v>
      </c>
      <c r="BC255" s="76">
        <v>19.100000000000001</v>
      </c>
      <c r="BD255" s="76">
        <v>24.6</v>
      </c>
      <c r="BE255" s="76"/>
      <c r="BF255" s="76">
        <v>2.77</v>
      </c>
      <c r="BG255" s="76">
        <v>78.86</v>
      </c>
      <c r="BH255" s="76">
        <v>0.92600000000000005</v>
      </c>
      <c r="BI255" s="76">
        <v>338289856</v>
      </c>
      <c r="BJ255" s="76">
        <v>263345.40000000002</v>
      </c>
      <c r="BK255" s="76">
        <v>12.11</v>
      </c>
      <c r="BL255" s="76">
        <v>13.83</v>
      </c>
      <c r="BM255" s="76">
        <v>781.44586562426298</v>
      </c>
      <c r="BN255" s="76"/>
      <c r="BO255" s="76"/>
      <c r="BP255" s="76"/>
      <c r="BQ255" s="76"/>
    </row>
    <row r="256" spans="1:69" x14ac:dyDescent="0.25">
      <c r="A256" s="25">
        <v>44102</v>
      </c>
      <c r="B256" s="25"/>
      <c r="C256" s="76">
        <v>7165015</v>
      </c>
      <c r="D256" s="76">
        <v>38077</v>
      </c>
      <c r="E256" s="76">
        <v>41525.571000000004</v>
      </c>
      <c r="F256" s="76">
        <v>204141</v>
      </c>
      <c r="G256" s="76">
        <v>340</v>
      </c>
      <c r="H256" s="76">
        <v>754.28599999999994</v>
      </c>
      <c r="I256" s="76">
        <v>21180.106</v>
      </c>
      <c r="J256" s="76">
        <v>112.557</v>
      </c>
      <c r="K256" s="76">
        <v>122.751</v>
      </c>
      <c r="L256" s="76">
        <v>603.45000000000005</v>
      </c>
      <c r="M256" s="76">
        <v>1.0049999999999999</v>
      </c>
      <c r="N256" s="76">
        <v>2.23</v>
      </c>
      <c r="O256" s="76">
        <v>1.03</v>
      </c>
      <c r="P256" s="76">
        <v>7915</v>
      </c>
      <c r="Q256" s="76">
        <v>23.396999999999998</v>
      </c>
      <c r="R256" s="76">
        <v>27021</v>
      </c>
      <c r="S256" s="76">
        <v>79.875</v>
      </c>
      <c r="T256" s="76"/>
      <c r="U256" s="76"/>
      <c r="V256" s="76">
        <v>25357</v>
      </c>
      <c r="W256" s="76">
        <v>74.956000000000003</v>
      </c>
      <c r="X256" s="76">
        <v>116915108</v>
      </c>
      <c r="Y256" s="76">
        <v>668427</v>
      </c>
      <c r="Z256" s="76">
        <v>346.93200000000002</v>
      </c>
      <c r="AA256" s="76">
        <v>1.9830000000000001</v>
      </c>
      <c r="AB256" s="76">
        <v>968007</v>
      </c>
      <c r="AC256" s="76">
        <v>2.8719999999999999</v>
      </c>
      <c r="AD256" s="76">
        <v>4.8000000000000001E-2</v>
      </c>
      <c r="AE256" s="76">
        <v>20.8</v>
      </c>
      <c r="AF256" s="76" t="s">
        <v>1016</v>
      </c>
      <c r="AG256" s="76"/>
      <c r="AH256" s="76"/>
      <c r="AI256" s="76"/>
      <c r="AJ256" s="76"/>
      <c r="AK256" s="76"/>
      <c r="AL256" s="76"/>
      <c r="AM256" s="76"/>
      <c r="AN256" s="76"/>
      <c r="AO256" s="76"/>
      <c r="AP256" s="76"/>
      <c r="AQ256" s="76"/>
      <c r="AR256" s="76"/>
      <c r="AS256" s="76"/>
      <c r="AT256" s="76">
        <v>62.5</v>
      </c>
      <c r="AU256" s="76">
        <v>35.607999999999997</v>
      </c>
      <c r="AV256" s="76">
        <v>38.299999999999997</v>
      </c>
      <c r="AW256" s="76">
        <v>15.413</v>
      </c>
      <c r="AX256" s="76">
        <v>9.7319999999999993</v>
      </c>
      <c r="AY256" s="76">
        <v>54225.446000000004</v>
      </c>
      <c r="AZ256" s="76">
        <v>1.2</v>
      </c>
      <c r="BA256" s="76">
        <v>151.089</v>
      </c>
      <c r="BB256" s="76">
        <v>10.79</v>
      </c>
      <c r="BC256" s="76">
        <v>19.100000000000001</v>
      </c>
      <c r="BD256" s="76">
        <v>24.6</v>
      </c>
      <c r="BE256" s="76"/>
      <c r="BF256" s="76">
        <v>2.77</v>
      </c>
      <c r="BG256" s="76">
        <v>78.86</v>
      </c>
      <c r="BH256" s="76">
        <v>0.92600000000000005</v>
      </c>
      <c r="BI256" s="76">
        <v>338289856</v>
      </c>
      <c r="BJ256" s="76"/>
      <c r="BK256" s="76"/>
      <c r="BL256" s="76"/>
      <c r="BM256" s="76"/>
      <c r="BN256" s="76"/>
      <c r="BO256" s="76"/>
      <c r="BP256" s="76"/>
      <c r="BQ256" s="76"/>
    </row>
    <row r="257" spans="1:69" x14ac:dyDescent="0.25">
      <c r="A257" s="25">
        <v>44103</v>
      </c>
      <c r="B257" s="25"/>
      <c r="C257" s="76">
        <v>7207280</v>
      </c>
      <c r="D257" s="76">
        <v>42265</v>
      </c>
      <c r="E257" s="76">
        <v>42093.714</v>
      </c>
      <c r="F257" s="76">
        <v>205035</v>
      </c>
      <c r="G257" s="76">
        <v>894</v>
      </c>
      <c r="H257" s="76">
        <v>736.14300000000003</v>
      </c>
      <c r="I257" s="76">
        <v>21305.043000000001</v>
      </c>
      <c r="J257" s="76">
        <v>124.937</v>
      </c>
      <c r="K257" s="76">
        <v>124.431</v>
      </c>
      <c r="L257" s="76">
        <v>606.09299999999996</v>
      </c>
      <c r="M257" s="76">
        <v>2.6429999999999998</v>
      </c>
      <c r="N257" s="76">
        <v>2.1760000000000002</v>
      </c>
      <c r="O257" s="76">
        <v>1.03</v>
      </c>
      <c r="P257" s="76">
        <v>8043</v>
      </c>
      <c r="Q257" s="76">
        <v>23.774999999999999</v>
      </c>
      <c r="R257" s="76">
        <v>27505</v>
      </c>
      <c r="S257" s="76">
        <v>81.305999999999997</v>
      </c>
      <c r="T257" s="76"/>
      <c r="U257" s="76"/>
      <c r="V257" s="76">
        <v>25712</v>
      </c>
      <c r="W257" s="76">
        <v>76.006</v>
      </c>
      <c r="X257" s="76">
        <v>117900333</v>
      </c>
      <c r="Y257" s="76">
        <v>985225</v>
      </c>
      <c r="Z257" s="76">
        <v>349.85500000000002</v>
      </c>
      <c r="AA257" s="76">
        <v>2.9239999999999999</v>
      </c>
      <c r="AB257" s="76">
        <v>961553</v>
      </c>
      <c r="AC257" s="76">
        <v>2.8530000000000002</v>
      </c>
      <c r="AD257" s="76">
        <v>4.8000000000000001E-2</v>
      </c>
      <c r="AE257" s="76">
        <v>20.8</v>
      </c>
      <c r="AF257" s="76" t="s">
        <v>1016</v>
      </c>
      <c r="AG257" s="76"/>
      <c r="AH257" s="76"/>
      <c r="AI257" s="76"/>
      <c r="AJ257" s="76"/>
      <c r="AK257" s="76"/>
      <c r="AL257" s="76"/>
      <c r="AM257" s="76"/>
      <c r="AN257" s="76"/>
      <c r="AO257" s="76"/>
      <c r="AP257" s="76"/>
      <c r="AQ257" s="76"/>
      <c r="AR257" s="76"/>
      <c r="AS257" s="76"/>
      <c r="AT257" s="76">
        <v>62.5</v>
      </c>
      <c r="AU257" s="76">
        <v>35.607999999999997</v>
      </c>
      <c r="AV257" s="76">
        <v>38.299999999999997</v>
      </c>
      <c r="AW257" s="76">
        <v>15.413</v>
      </c>
      <c r="AX257" s="76">
        <v>9.7319999999999993</v>
      </c>
      <c r="AY257" s="76">
        <v>54225.446000000004</v>
      </c>
      <c r="AZ257" s="76">
        <v>1.2</v>
      </c>
      <c r="BA257" s="76">
        <v>151.089</v>
      </c>
      <c r="BB257" s="76">
        <v>10.79</v>
      </c>
      <c r="BC257" s="76">
        <v>19.100000000000001</v>
      </c>
      <c r="BD257" s="76">
        <v>24.6</v>
      </c>
      <c r="BE257" s="76"/>
      <c r="BF257" s="76">
        <v>2.77</v>
      </c>
      <c r="BG257" s="76">
        <v>78.86</v>
      </c>
      <c r="BH257" s="76">
        <v>0.92600000000000005</v>
      </c>
      <c r="BI257" s="76">
        <v>338289856</v>
      </c>
      <c r="BJ257" s="76"/>
      <c r="BK257" s="76"/>
      <c r="BL257" s="76"/>
      <c r="BM257" s="76"/>
      <c r="BN257" s="76"/>
      <c r="BO257" s="76"/>
      <c r="BP257" s="76"/>
      <c r="BQ257" s="76"/>
    </row>
    <row r="258" spans="1:69" x14ac:dyDescent="0.25">
      <c r="A258" s="25">
        <v>44104</v>
      </c>
      <c r="B258" s="25"/>
      <c r="C258" s="76">
        <v>7246178</v>
      </c>
      <c r="D258" s="76">
        <v>38898</v>
      </c>
      <c r="E258" s="76">
        <v>41762.286</v>
      </c>
      <c r="F258" s="76">
        <v>205940</v>
      </c>
      <c r="G258" s="76">
        <v>905</v>
      </c>
      <c r="H258" s="76">
        <v>715.28599999999994</v>
      </c>
      <c r="I258" s="76">
        <v>21420.026999999998</v>
      </c>
      <c r="J258" s="76">
        <v>114.98399999999999</v>
      </c>
      <c r="K258" s="76">
        <v>123.45099999999999</v>
      </c>
      <c r="L258" s="76">
        <v>608.76800000000003</v>
      </c>
      <c r="M258" s="76">
        <v>2.6749999999999998</v>
      </c>
      <c r="N258" s="76">
        <v>2.1139999999999999</v>
      </c>
      <c r="O258" s="76">
        <v>1.03</v>
      </c>
      <c r="P258" s="76">
        <v>8070</v>
      </c>
      <c r="Q258" s="76">
        <v>23.855</v>
      </c>
      <c r="R258" s="76">
        <v>27669</v>
      </c>
      <c r="S258" s="76">
        <v>81.790999999999997</v>
      </c>
      <c r="T258" s="76"/>
      <c r="U258" s="76"/>
      <c r="V258" s="76">
        <v>26015</v>
      </c>
      <c r="W258" s="76">
        <v>76.902000000000001</v>
      </c>
      <c r="X258" s="76">
        <v>119102012</v>
      </c>
      <c r="Y258" s="76">
        <v>1201679</v>
      </c>
      <c r="Z258" s="76">
        <v>353.42099999999999</v>
      </c>
      <c r="AA258" s="76">
        <v>3.5659999999999998</v>
      </c>
      <c r="AB258" s="76">
        <v>960960</v>
      </c>
      <c r="AC258" s="76">
        <v>2.8519999999999999</v>
      </c>
      <c r="AD258" s="76">
        <v>4.8000000000000001E-2</v>
      </c>
      <c r="AE258" s="76">
        <v>20.8</v>
      </c>
      <c r="AF258" s="76" t="s">
        <v>1016</v>
      </c>
      <c r="AG258" s="76"/>
      <c r="AH258" s="76"/>
      <c r="AI258" s="76"/>
      <c r="AJ258" s="76"/>
      <c r="AK258" s="76"/>
      <c r="AL258" s="76"/>
      <c r="AM258" s="76"/>
      <c r="AN258" s="76"/>
      <c r="AO258" s="76"/>
      <c r="AP258" s="76"/>
      <c r="AQ258" s="76"/>
      <c r="AR258" s="76"/>
      <c r="AS258" s="76"/>
      <c r="AT258" s="76">
        <v>62.5</v>
      </c>
      <c r="AU258" s="76">
        <v>35.607999999999997</v>
      </c>
      <c r="AV258" s="76">
        <v>38.299999999999997</v>
      </c>
      <c r="AW258" s="76">
        <v>15.413</v>
      </c>
      <c r="AX258" s="76">
        <v>9.7319999999999993</v>
      </c>
      <c r="AY258" s="76">
        <v>54225.446000000004</v>
      </c>
      <c r="AZ258" s="76">
        <v>1.2</v>
      </c>
      <c r="BA258" s="76">
        <v>151.089</v>
      </c>
      <c r="BB258" s="76">
        <v>10.79</v>
      </c>
      <c r="BC258" s="76">
        <v>19.100000000000001</v>
      </c>
      <c r="BD258" s="76">
        <v>24.6</v>
      </c>
      <c r="BE258" s="76"/>
      <c r="BF258" s="76">
        <v>2.77</v>
      </c>
      <c r="BG258" s="76">
        <v>78.86</v>
      </c>
      <c r="BH258" s="76">
        <v>0.92600000000000005</v>
      </c>
      <c r="BI258" s="76">
        <v>338289856</v>
      </c>
      <c r="BJ258" s="76"/>
      <c r="BK258" s="76"/>
      <c r="BL258" s="76"/>
      <c r="BM258" s="76"/>
      <c r="BN258" s="76"/>
      <c r="BO258" s="76"/>
      <c r="BP258" s="76"/>
      <c r="BQ258" s="76"/>
    </row>
    <row r="259" spans="1:69" x14ac:dyDescent="0.25">
      <c r="A259" s="25">
        <v>44105</v>
      </c>
      <c r="B259" s="25"/>
      <c r="C259" s="76">
        <v>7292533</v>
      </c>
      <c r="D259" s="76">
        <v>46355</v>
      </c>
      <c r="E259" s="76">
        <v>41392.286</v>
      </c>
      <c r="F259" s="76">
        <v>206836</v>
      </c>
      <c r="G259" s="76">
        <v>896</v>
      </c>
      <c r="H259" s="76">
        <v>716.42899999999997</v>
      </c>
      <c r="I259" s="76">
        <v>21557.055</v>
      </c>
      <c r="J259" s="76">
        <v>137.02699999999999</v>
      </c>
      <c r="K259" s="76">
        <v>122.357</v>
      </c>
      <c r="L259" s="76">
        <v>611.41700000000003</v>
      </c>
      <c r="M259" s="76">
        <v>2.649</v>
      </c>
      <c r="N259" s="76">
        <v>2.1179999999999999</v>
      </c>
      <c r="O259" s="76">
        <v>1.04</v>
      </c>
      <c r="P259" s="76">
        <v>8005</v>
      </c>
      <c r="Q259" s="76">
        <v>23.663</v>
      </c>
      <c r="R259" s="76">
        <v>27478</v>
      </c>
      <c r="S259" s="76">
        <v>81.225999999999999</v>
      </c>
      <c r="T259" s="76"/>
      <c r="U259" s="76"/>
      <c r="V259" s="76">
        <v>26472</v>
      </c>
      <c r="W259" s="76">
        <v>78.251999999999995</v>
      </c>
      <c r="X259" s="76">
        <v>120327456</v>
      </c>
      <c r="Y259" s="76">
        <v>1225444</v>
      </c>
      <c r="Z259" s="76">
        <v>357.05700000000002</v>
      </c>
      <c r="AA259" s="76">
        <v>3.6360000000000001</v>
      </c>
      <c r="AB259" s="76">
        <v>964122</v>
      </c>
      <c r="AC259" s="76">
        <v>2.8610000000000002</v>
      </c>
      <c r="AD259" s="76">
        <v>4.8000000000000001E-2</v>
      </c>
      <c r="AE259" s="76">
        <v>20.8</v>
      </c>
      <c r="AF259" s="76" t="s">
        <v>1016</v>
      </c>
      <c r="AG259" s="76"/>
      <c r="AH259" s="76"/>
      <c r="AI259" s="76"/>
      <c r="AJ259" s="76"/>
      <c r="AK259" s="76"/>
      <c r="AL259" s="76"/>
      <c r="AM259" s="76"/>
      <c r="AN259" s="76"/>
      <c r="AO259" s="76"/>
      <c r="AP259" s="76"/>
      <c r="AQ259" s="76"/>
      <c r="AR259" s="76"/>
      <c r="AS259" s="76"/>
      <c r="AT259" s="76">
        <v>62.5</v>
      </c>
      <c r="AU259" s="76">
        <v>35.607999999999997</v>
      </c>
      <c r="AV259" s="76">
        <v>38.299999999999997</v>
      </c>
      <c r="AW259" s="76">
        <v>15.413</v>
      </c>
      <c r="AX259" s="76">
        <v>9.7319999999999993</v>
      </c>
      <c r="AY259" s="76">
        <v>54225.446000000004</v>
      </c>
      <c r="AZ259" s="76">
        <v>1.2</v>
      </c>
      <c r="BA259" s="76">
        <v>151.089</v>
      </c>
      <c r="BB259" s="76">
        <v>10.79</v>
      </c>
      <c r="BC259" s="76">
        <v>19.100000000000001</v>
      </c>
      <c r="BD259" s="76">
        <v>24.6</v>
      </c>
      <c r="BE259" s="76"/>
      <c r="BF259" s="76">
        <v>2.77</v>
      </c>
      <c r="BG259" s="76">
        <v>78.86</v>
      </c>
      <c r="BH259" s="76">
        <v>0.92600000000000005</v>
      </c>
      <c r="BI259" s="76">
        <v>338289856</v>
      </c>
      <c r="BJ259" s="76"/>
      <c r="BK259" s="76"/>
      <c r="BL259" s="76"/>
      <c r="BM259" s="76"/>
      <c r="BN259" s="76"/>
      <c r="BO259" s="76"/>
      <c r="BP259" s="76"/>
      <c r="BQ259" s="76"/>
    </row>
    <row r="260" spans="1:69" x14ac:dyDescent="0.25">
      <c r="A260" s="25">
        <v>44106</v>
      </c>
      <c r="B260" s="25"/>
      <c r="C260" s="76">
        <v>7346055</v>
      </c>
      <c r="D260" s="76">
        <v>53522</v>
      </c>
      <c r="E260" s="76">
        <v>42321.571000000004</v>
      </c>
      <c r="F260" s="76">
        <v>207673</v>
      </c>
      <c r="G260" s="76">
        <v>837</v>
      </c>
      <c r="H260" s="76">
        <v>705.42899999999997</v>
      </c>
      <c r="I260" s="76">
        <v>21715.268</v>
      </c>
      <c r="J260" s="76">
        <v>158.21299999999999</v>
      </c>
      <c r="K260" s="76">
        <v>125.104</v>
      </c>
      <c r="L260" s="76">
        <v>613.89099999999996</v>
      </c>
      <c r="M260" s="76">
        <v>2.4740000000000002</v>
      </c>
      <c r="N260" s="76">
        <v>2.085</v>
      </c>
      <c r="O260" s="76">
        <v>1.05</v>
      </c>
      <c r="P260" s="76">
        <v>7957</v>
      </c>
      <c r="Q260" s="76">
        <v>23.521000000000001</v>
      </c>
      <c r="R260" s="76">
        <v>27407</v>
      </c>
      <c r="S260" s="76">
        <v>81.016000000000005</v>
      </c>
      <c r="T260" s="76"/>
      <c r="U260" s="76"/>
      <c r="V260" s="76">
        <v>26721</v>
      </c>
      <c r="W260" s="76">
        <v>78.988</v>
      </c>
      <c r="X260" s="76">
        <v>121520344</v>
      </c>
      <c r="Y260" s="76">
        <v>1192888</v>
      </c>
      <c r="Z260" s="76">
        <v>360.59699999999998</v>
      </c>
      <c r="AA260" s="76">
        <v>3.54</v>
      </c>
      <c r="AB260" s="76">
        <v>973004</v>
      </c>
      <c r="AC260" s="76">
        <v>2.887</v>
      </c>
      <c r="AD260" s="76">
        <v>4.9000000000000002E-2</v>
      </c>
      <c r="AE260" s="76">
        <v>20.399999999999999</v>
      </c>
      <c r="AF260" s="76" t="s">
        <v>1016</v>
      </c>
      <c r="AG260" s="76"/>
      <c r="AH260" s="76"/>
      <c r="AI260" s="76"/>
      <c r="AJ260" s="76"/>
      <c r="AK260" s="76"/>
      <c r="AL260" s="76"/>
      <c r="AM260" s="76"/>
      <c r="AN260" s="76"/>
      <c r="AO260" s="76"/>
      <c r="AP260" s="76"/>
      <c r="AQ260" s="76"/>
      <c r="AR260" s="76"/>
      <c r="AS260" s="76"/>
      <c r="AT260" s="76">
        <v>62.5</v>
      </c>
      <c r="AU260" s="76">
        <v>35.607999999999997</v>
      </c>
      <c r="AV260" s="76">
        <v>38.299999999999997</v>
      </c>
      <c r="AW260" s="76">
        <v>15.413</v>
      </c>
      <c r="AX260" s="76">
        <v>9.7319999999999993</v>
      </c>
      <c r="AY260" s="76">
        <v>54225.446000000004</v>
      </c>
      <c r="AZ260" s="76">
        <v>1.2</v>
      </c>
      <c r="BA260" s="76">
        <v>151.089</v>
      </c>
      <c r="BB260" s="76">
        <v>10.79</v>
      </c>
      <c r="BC260" s="76">
        <v>19.100000000000001</v>
      </c>
      <c r="BD260" s="76">
        <v>24.6</v>
      </c>
      <c r="BE260" s="76"/>
      <c r="BF260" s="76">
        <v>2.77</v>
      </c>
      <c r="BG260" s="76">
        <v>78.86</v>
      </c>
      <c r="BH260" s="76">
        <v>0.92600000000000005</v>
      </c>
      <c r="BI260" s="76">
        <v>338289856</v>
      </c>
      <c r="BJ260" s="76"/>
      <c r="BK260" s="76"/>
      <c r="BL260" s="76"/>
      <c r="BM260" s="76"/>
      <c r="BN260" s="76"/>
      <c r="BO260" s="76"/>
      <c r="BP260" s="76"/>
      <c r="BQ260" s="76"/>
    </row>
    <row r="261" spans="1:69" x14ac:dyDescent="0.25">
      <c r="A261" s="25">
        <v>44107</v>
      </c>
      <c r="B261" s="25"/>
      <c r="C261" s="76">
        <v>7395369</v>
      </c>
      <c r="D261" s="76">
        <v>49314</v>
      </c>
      <c r="E261" s="76">
        <v>43160.142999999996</v>
      </c>
      <c r="F261" s="76">
        <v>208345</v>
      </c>
      <c r="G261" s="76">
        <v>672</v>
      </c>
      <c r="H261" s="76">
        <v>692.57100000000003</v>
      </c>
      <c r="I261" s="76">
        <v>21861.043000000001</v>
      </c>
      <c r="J261" s="76">
        <v>145.774</v>
      </c>
      <c r="K261" s="76">
        <v>127.583</v>
      </c>
      <c r="L261" s="76">
        <v>615.87699999999995</v>
      </c>
      <c r="M261" s="76">
        <v>1.986</v>
      </c>
      <c r="N261" s="76">
        <v>2.0470000000000002</v>
      </c>
      <c r="O261" s="76">
        <v>1.06</v>
      </c>
      <c r="P261" s="76">
        <v>7964</v>
      </c>
      <c r="Q261" s="76">
        <v>23.542000000000002</v>
      </c>
      <c r="R261" s="76">
        <v>27271</v>
      </c>
      <c r="S261" s="76">
        <v>80.614000000000004</v>
      </c>
      <c r="T261" s="76"/>
      <c r="U261" s="76"/>
      <c r="V261" s="76">
        <v>27242</v>
      </c>
      <c r="W261" s="76">
        <v>80.528999999999996</v>
      </c>
      <c r="X261" s="76">
        <v>122496961</v>
      </c>
      <c r="Y261" s="76">
        <v>976617</v>
      </c>
      <c r="Z261" s="76">
        <v>363.495</v>
      </c>
      <c r="AA261" s="76">
        <v>2.8980000000000001</v>
      </c>
      <c r="AB261" s="76">
        <v>978284</v>
      </c>
      <c r="AC261" s="76">
        <v>2.903</v>
      </c>
      <c r="AD261" s="76">
        <v>4.8000000000000001E-2</v>
      </c>
      <c r="AE261" s="76">
        <v>20.8</v>
      </c>
      <c r="AF261" s="76" t="s">
        <v>1016</v>
      </c>
      <c r="AG261" s="76"/>
      <c r="AH261" s="76"/>
      <c r="AI261" s="76"/>
      <c r="AJ261" s="76"/>
      <c r="AK261" s="76"/>
      <c r="AL261" s="76"/>
      <c r="AM261" s="76"/>
      <c r="AN261" s="76"/>
      <c r="AO261" s="76"/>
      <c r="AP261" s="76"/>
      <c r="AQ261" s="76"/>
      <c r="AR261" s="76"/>
      <c r="AS261" s="76"/>
      <c r="AT261" s="76">
        <v>62.5</v>
      </c>
      <c r="AU261" s="76">
        <v>35.607999999999997</v>
      </c>
      <c r="AV261" s="76">
        <v>38.299999999999997</v>
      </c>
      <c r="AW261" s="76">
        <v>15.413</v>
      </c>
      <c r="AX261" s="76">
        <v>9.7319999999999993</v>
      </c>
      <c r="AY261" s="76">
        <v>54225.446000000004</v>
      </c>
      <c r="AZ261" s="76">
        <v>1.2</v>
      </c>
      <c r="BA261" s="76">
        <v>151.089</v>
      </c>
      <c r="BB261" s="76">
        <v>10.79</v>
      </c>
      <c r="BC261" s="76">
        <v>19.100000000000001</v>
      </c>
      <c r="BD261" s="76">
        <v>24.6</v>
      </c>
      <c r="BE261" s="76"/>
      <c r="BF261" s="76">
        <v>2.77</v>
      </c>
      <c r="BG261" s="76">
        <v>78.86</v>
      </c>
      <c r="BH261" s="76">
        <v>0.92600000000000005</v>
      </c>
      <c r="BI261" s="76">
        <v>338289856</v>
      </c>
      <c r="BJ261" s="76"/>
      <c r="BK261" s="76"/>
      <c r="BL261" s="76"/>
      <c r="BM261" s="76"/>
      <c r="BN261" s="76"/>
      <c r="BO261" s="76"/>
      <c r="BP261" s="76"/>
      <c r="BQ261" s="76"/>
    </row>
    <row r="262" spans="1:69" x14ac:dyDescent="0.25">
      <c r="A262" s="25">
        <v>44108</v>
      </c>
      <c r="B262" s="25"/>
      <c r="C262" s="76">
        <v>7428703</v>
      </c>
      <c r="D262" s="76">
        <v>33334</v>
      </c>
      <c r="E262" s="76">
        <v>43109.286</v>
      </c>
      <c r="F262" s="76">
        <v>208714</v>
      </c>
      <c r="G262" s="76">
        <v>369</v>
      </c>
      <c r="H262" s="76">
        <v>701.85699999999997</v>
      </c>
      <c r="I262" s="76">
        <v>21959.58</v>
      </c>
      <c r="J262" s="76">
        <v>98.537000000000006</v>
      </c>
      <c r="K262" s="76">
        <v>127.43300000000001</v>
      </c>
      <c r="L262" s="76">
        <v>616.96799999999996</v>
      </c>
      <c r="M262" s="76">
        <v>1.091</v>
      </c>
      <c r="N262" s="76">
        <v>2.0750000000000002</v>
      </c>
      <c r="O262" s="76">
        <v>1.06</v>
      </c>
      <c r="P262" s="76">
        <v>8119</v>
      </c>
      <c r="Q262" s="76">
        <v>24</v>
      </c>
      <c r="R262" s="76">
        <v>27871</v>
      </c>
      <c r="S262" s="76">
        <v>82.388000000000005</v>
      </c>
      <c r="T262" s="76"/>
      <c r="U262" s="76"/>
      <c r="V262" s="76">
        <v>27604</v>
      </c>
      <c r="W262" s="76">
        <v>81.599000000000004</v>
      </c>
      <c r="X262" s="76">
        <v>123138477</v>
      </c>
      <c r="Y262" s="76">
        <v>641516</v>
      </c>
      <c r="Z262" s="76">
        <v>365.399</v>
      </c>
      <c r="AA262" s="76">
        <v>1.9039999999999999</v>
      </c>
      <c r="AB262" s="76">
        <v>984542</v>
      </c>
      <c r="AC262" s="76">
        <v>2.9220000000000002</v>
      </c>
      <c r="AD262" s="76">
        <v>4.8000000000000001E-2</v>
      </c>
      <c r="AE262" s="76">
        <v>20.8</v>
      </c>
      <c r="AF262" s="76" t="s">
        <v>1016</v>
      </c>
      <c r="AG262" s="76"/>
      <c r="AH262" s="76"/>
      <c r="AI262" s="76"/>
      <c r="AJ262" s="76"/>
      <c r="AK262" s="76"/>
      <c r="AL262" s="76"/>
      <c r="AM262" s="76"/>
      <c r="AN262" s="76"/>
      <c r="AO262" s="76"/>
      <c r="AP262" s="76"/>
      <c r="AQ262" s="76"/>
      <c r="AR262" s="76"/>
      <c r="AS262" s="76"/>
      <c r="AT262" s="76">
        <v>62.5</v>
      </c>
      <c r="AU262" s="76">
        <v>35.607999999999997</v>
      </c>
      <c r="AV262" s="76">
        <v>38.299999999999997</v>
      </c>
      <c r="AW262" s="76">
        <v>15.413</v>
      </c>
      <c r="AX262" s="76">
        <v>9.7319999999999993</v>
      </c>
      <c r="AY262" s="76">
        <v>54225.446000000004</v>
      </c>
      <c r="AZ262" s="76">
        <v>1.2</v>
      </c>
      <c r="BA262" s="76">
        <v>151.089</v>
      </c>
      <c r="BB262" s="76">
        <v>10.79</v>
      </c>
      <c r="BC262" s="76">
        <v>19.100000000000001</v>
      </c>
      <c r="BD262" s="76">
        <v>24.6</v>
      </c>
      <c r="BE262" s="76"/>
      <c r="BF262" s="76">
        <v>2.77</v>
      </c>
      <c r="BG262" s="76">
        <v>78.86</v>
      </c>
      <c r="BH262" s="76">
        <v>0.92600000000000005</v>
      </c>
      <c r="BI262" s="76">
        <v>338289856</v>
      </c>
      <c r="BJ262" s="76">
        <v>268834.59999999998</v>
      </c>
      <c r="BK262" s="76">
        <v>12.06</v>
      </c>
      <c r="BL262" s="76">
        <v>10.11</v>
      </c>
      <c r="BM262" s="76">
        <v>797.73440776543896</v>
      </c>
      <c r="BN262" s="76"/>
      <c r="BO262" s="76"/>
      <c r="BP262" s="76"/>
      <c r="BQ262" s="76"/>
    </row>
    <row r="263" spans="1:69" x14ac:dyDescent="0.25">
      <c r="A263" s="25">
        <v>44109</v>
      </c>
      <c r="B263" s="25"/>
      <c r="C263" s="76">
        <v>7466677</v>
      </c>
      <c r="D263" s="76">
        <v>37974</v>
      </c>
      <c r="E263" s="76">
        <v>43094.571000000004</v>
      </c>
      <c r="F263" s="76">
        <v>209189</v>
      </c>
      <c r="G263" s="76">
        <v>475</v>
      </c>
      <c r="H263" s="76">
        <v>721.14300000000003</v>
      </c>
      <c r="I263" s="76">
        <v>22071.831999999999</v>
      </c>
      <c r="J263" s="76">
        <v>112.253</v>
      </c>
      <c r="K263" s="76">
        <v>127.389</v>
      </c>
      <c r="L263" s="76">
        <v>618.37199999999996</v>
      </c>
      <c r="M263" s="76">
        <v>1.4039999999999999</v>
      </c>
      <c r="N263" s="76">
        <v>2.1320000000000001</v>
      </c>
      <c r="O263" s="76">
        <v>1.07</v>
      </c>
      <c r="P263" s="76">
        <v>8332</v>
      </c>
      <c r="Q263" s="76">
        <v>24.63</v>
      </c>
      <c r="R263" s="76">
        <v>28956</v>
      </c>
      <c r="S263" s="76">
        <v>85.594999999999999</v>
      </c>
      <c r="T263" s="76"/>
      <c r="U263" s="76"/>
      <c r="V263" s="76">
        <v>28491</v>
      </c>
      <c r="W263" s="76">
        <v>84.221000000000004</v>
      </c>
      <c r="X263" s="76">
        <v>123946447</v>
      </c>
      <c r="Y263" s="76">
        <v>807970</v>
      </c>
      <c r="Z263" s="76">
        <v>367.79599999999999</v>
      </c>
      <c r="AA263" s="76">
        <v>2.3980000000000001</v>
      </c>
      <c r="AB263" s="76">
        <v>1004477</v>
      </c>
      <c r="AC263" s="76">
        <v>2.9809999999999999</v>
      </c>
      <c r="AD263" s="76">
        <v>4.8000000000000001E-2</v>
      </c>
      <c r="AE263" s="76">
        <v>20.8</v>
      </c>
      <c r="AF263" s="76" t="s">
        <v>1016</v>
      </c>
      <c r="AG263" s="76"/>
      <c r="AH263" s="76"/>
      <c r="AI263" s="76"/>
      <c r="AJ263" s="76"/>
      <c r="AK263" s="76"/>
      <c r="AL263" s="76"/>
      <c r="AM263" s="76"/>
      <c r="AN263" s="76"/>
      <c r="AO263" s="76"/>
      <c r="AP263" s="76"/>
      <c r="AQ263" s="76"/>
      <c r="AR263" s="76"/>
      <c r="AS263" s="76"/>
      <c r="AT263" s="76">
        <v>62.5</v>
      </c>
      <c r="AU263" s="76">
        <v>35.607999999999997</v>
      </c>
      <c r="AV263" s="76">
        <v>38.299999999999997</v>
      </c>
      <c r="AW263" s="76">
        <v>15.413</v>
      </c>
      <c r="AX263" s="76">
        <v>9.7319999999999993</v>
      </c>
      <c r="AY263" s="76">
        <v>54225.446000000004</v>
      </c>
      <c r="AZ263" s="76">
        <v>1.2</v>
      </c>
      <c r="BA263" s="76">
        <v>151.089</v>
      </c>
      <c r="BB263" s="76">
        <v>10.79</v>
      </c>
      <c r="BC263" s="76">
        <v>19.100000000000001</v>
      </c>
      <c r="BD263" s="76">
        <v>24.6</v>
      </c>
      <c r="BE263" s="76"/>
      <c r="BF263" s="76">
        <v>2.77</v>
      </c>
      <c r="BG263" s="76">
        <v>78.86</v>
      </c>
      <c r="BH263" s="76">
        <v>0.92600000000000005</v>
      </c>
      <c r="BI263" s="76">
        <v>338289856</v>
      </c>
      <c r="BJ263" s="76"/>
      <c r="BK263" s="76"/>
      <c r="BL263" s="76"/>
      <c r="BM263" s="76"/>
      <c r="BN263" s="76"/>
      <c r="BO263" s="76"/>
      <c r="BP263" s="76"/>
      <c r="BQ263" s="76"/>
    </row>
    <row r="264" spans="1:69" x14ac:dyDescent="0.25">
      <c r="A264" s="25">
        <v>44110</v>
      </c>
      <c r="B264" s="25"/>
      <c r="C264" s="76">
        <v>7511632</v>
      </c>
      <c r="D264" s="76">
        <v>44955</v>
      </c>
      <c r="E264" s="76">
        <v>43478.857000000004</v>
      </c>
      <c r="F264" s="76">
        <v>209877</v>
      </c>
      <c r="G264" s="76">
        <v>688</v>
      </c>
      <c r="H264" s="76">
        <v>691.71400000000006</v>
      </c>
      <c r="I264" s="76">
        <v>22204.721000000001</v>
      </c>
      <c r="J264" s="76">
        <v>132.88900000000001</v>
      </c>
      <c r="K264" s="76">
        <v>128.52500000000001</v>
      </c>
      <c r="L264" s="76">
        <v>620.40599999999995</v>
      </c>
      <c r="M264" s="76">
        <v>2.0339999999999998</v>
      </c>
      <c r="N264" s="76">
        <v>2.0449999999999999</v>
      </c>
      <c r="O264" s="76">
        <v>1.0900000000000001</v>
      </c>
      <c r="P264" s="76">
        <v>8571</v>
      </c>
      <c r="Q264" s="76">
        <v>25.335999999999999</v>
      </c>
      <c r="R264" s="76">
        <v>30005</v>
      </c>
      <c r="S264" s="76">
        <v>88.695999999999998</v>
      </c>
      <c r="T264" s="76"/>
      <c r="U264" s="76"/>
      <c r="V264" s="76">
        <v>29769</v>
      </c>
      <c r="W264" s="76">
        <v>87.998999999999995</v>
      </c>
      <c r="X264" s="76">
        <v>125174661</v>
      </c>
      <c r="Y264" s="76">
        <v>1228214</v>
      </c>
      <c r="Z264" s="76">
        <v>371.44099999999997</v>
      </c>
      <c r="AA264" s="76">
        <v>3.645</v>
      </c>
      <c r="AB264" s="76">
        <v>1039190</v>
      </c>
      <c r="AC264" s="76">
        <v>3.0840000000000001</v>
      </c>
      <c r="AD264" s="76">
        <v>4.8000000000000001E-2</v>
      </c>
      <c r="AE264" s="76">
        <v>20.8</v>
      </c>
      <c r="AF264" s="76" t="s">
        <v>1016</v>
      </c>
      <c r="AG264" s="76"/>
      <c r="AH264" s="76"/>
      <c r="AI264" s="76"/>
      <c r="AJ264" s="76"/>
      <c r="AK264" s="76"/>
      <c r="AL264" s="76"/>
      <c r="AM264" s="76"/>
      <c r="AN264" s="76"/>
      <c r="AO264" s="76"/>
      <c r="AP264" s="76"/>
      <c r="AQ264" s="76"/>
      <c r="AR264" s="76"/>
      <c r="AS264" s="76"/>
      <c r="AT264" s="76">
        <v>62.5</v>
      </c>
      <c r="AU264" s="76">
        <v>35.607999999999997</v>
      </c>
      <c r="AV264" s="76">
        <v>38.299999999999997</v>
      </c>
      <c r="AW264" s="76">
        <v>15.413</v>
      </c>
      <c r="AX264" s="76">
        <v>9.7319999999999993</v>
      </c>
      <c r="AY264" s="76">
        <v>54225.446000000004</v>
      </c>
      <c r="AZ264" s="76">
        <v>1.2</v>
      </c>
      <c r="BA264" s="76">
        <v>151.089</v>
      </c>
      <c r="BB264" s="76">
        <v>10.79</v>
      </c>
      <c r="BC264" s="76">
        <v>19.100000000000001</v>
      </c>
      <c r="BD264" s="76">
        <v>24.6</v>
      </c>
      <c r="BE264" s="76"/>
      <c r="BF264" s="76">
        <v>2.77</v>
      </c>
      <c r="BG264" s="76">
        <v>78.86</v>
      </c>
      <c r="BH264" s="76">
        <v>0.92600000000000005</v>
      </c>
      <c r="BI264" s="76">
        <v>338289856</v>
      </c>
      <c r="BJ264" s="76"/>
      <c r="BK264" s="76"/>
      <c r="BL264" s="76"/>
      <c r="BM264" s="76"/>
      <c r="BN264" s="76"/>
      <c r="BO264" s="76"/>
      <c r="BP264" s="76"/>
      <c r="BQ264" s="76"/>
    </row>
    <row r="265" spans="1:69" x14ac:dyDescent="0.25">
      <c r="A265" s="25">
        <v>44111</v>
      </c>
      <c r="B265" s="25"/>
      <c r="C265" s="76">
        <v>7561151</v>
      </c>
      <c r="D265" s="76">
        <v>49519</v>
      </c>
      <c r="E265" s="76">
        <v>44996.142999999996</v>
      </c>
      <c r="F265" s="76">
        <v>210783</v>
      </c>
      <c r="G265" s="76">
        <v>906</v>
      </c>
      <c r="H265" s="76">
        <v>691.85699999999997</v>
      </c>
      <c r="I265" s="76">
        <v>22351.101999999999</v>
      </c>
      <c r="J265" s="76">
        <v>146.38</v>
      </c>
      <c r="K265" s="76">
        <v>133.011</v>
      </c>
      <c r="L265" s="76">
        <v>623.08399999999995</v>
      </c>
      <c r="M265" s="76">
        <v>2.6779999999999999</v>
      </c>
      <c r="N265" s="76">
        <v>2.0449999999999999</v>
      </c>
      <c r="O265" s="76">
        <v>1.1000000000000001</v>
      </c>
      <c r="P265" s="76">
        <v>8638</v>
      </c>
      <c r="Q265" s="76">
        <v>25.533999999999999</v>
      </c>
      <c r="R265" s="76">
        <v>30543</v>
      </c>
      <c r="S265" s="76">
        <v>90.286000000000001</v>
      </c>
      <c r="T265" s="76"/>
      <c r="U265" s="76"/>
      <c r="V265" s="76">
        <v>30590</v>
      </c>
      <c r="W265" s="76">
        <v>90.424999999999997</v>
      </c>
      <c r="X265" s="76">
        <v>126588959</v>
      </c>
      <c r="Y265" s="76">
        <v>1414298</v>
      </c>
      <c r="Z265" s="76">
        <v>375.63799999999998</v>
      </c>
      <c r="AA265" s="76">
        <v>4.1970000000000001</v>
      </c>
      <c r="AB265" s="76">
        <v>1069564</v>
      </c>
      <c r="AC265" s="76">
        <v>3.1739999999999999</v>
      </c>
      <c r="AD265" s="76">
        <v>4.8000000000000001E-2</v>
      </c>
      <c r="AE265" s="76">
        <v>20.8</v>
      </c>
      <c r="AF265" s="76" t="s">
        <v>1016</v>
      </c>
      <c r="AG265" s="76"/>
      <c r="AH265" s="76"/>
      <c r="AI265" s="76"/>
      <c r="AJ265" s="76"/>
      <c r="AK265" s="76"/>
      <c r="AL265" s="76"/>
      <c r="AM265" s="76"/>
      <c r="AN265" s="76"/>
      <c r="AO265" s="76"/>
      <c r="AP265" s="76"/>
      <c r="AQ265" s="76"/>
      <c r="AR265" s="76"/>
      <c r="AS265" s="76"/>
      <c r="AT265" s="76">
        <v>62.5</v>
      </c>
      <c r="AU265" s="76">
        <v>35.607999999999997</v>
      </c>
      <c r="AV265" s="76">
        <v>38.299999999999997</v>
      </c>
      <c r="AW265" s="76">
        <v>15.413</v>
      </c>
      <c r="AX265" s="76">
        <v>9.7319999999999993</v>
      </c>
      <c r="AY265" s="76">
        <v>54225.446000000004</v>
      </c>
      <c r="AZ265" s="76">
        <v>1.2</v>
      </c>
      <c r="BA265" s="76">
        <v>151.089</v>
      </c>
      <c r="BB265" s="76">
        <v>10.79</v>
      </c>
      <c r="BC265" s="76">
        <v>19.100000000000001</v>
      </c>
      <c r="BD265" s="76">
        <v>24.6</v>
      </c>
      <c r="BE265" s="76"/>
      <c r="BF265" s="76">
        <v>2.77</v>
      </c>
      <c r="BG265" s="76">
        <v>78.86</v>
      </c>
      <c r="BH265" s="76">
        <v>0.92600000000000005</v>
      </c>
      <c r="BI265" s="76">
        <v>338289856</v>
      </c>
      <c r="BJ265" s="76"/>
      <c r="BK265" s="76"/>
      <c r="BL265" s="76"/>
      <c r="BM265" s="76"/>
      <c r="BN265" s="76"/>
      <c r="BO265" s="76"/>
      <c r="BP265" s="76"/>
      <c r="BQ265" s="76"/>
    </row>
    <row r="266" spans="1:69" x14ac:dyDescent="0.25">
      <c r="A266" s="25">
        <v>44112</v>
      </c>
      <c r="B266" s="25"/>
      <c r="C266" s="76">
        <v>7619339</v>
      </c>
      <c r="D266" s="76">
        <v>58188</v>
      </c>
      <c r="E266" s="76">
        <v>46686.571000000004</v>
      </c>
      <c r="F266" s="76">
        <v>211756</v>
      </c>
      <c r="G266" s="76">
        <v>973</v>
      </c>
      <c r="H266" s="76">
        <v>702.85699999999997</v>
      </c>
      <c r="I266" s="76">
        <v>22523.108</v>
      </c>
      <c r="J266" s="76">
        <v>172.006</v>
      </c>
      <c r="K266" s="76">
        <v>138.00800000000001</v>
      </c>
      <c r="L266" s="76">
        <v>625.96</v>
      </c>
      <c r="M266" s="76">
        <v>2.8759999999999999</v>
      </c>
      <c r="N266" s="76">
        <v>2.0779999999999998</v>
      </c>
      <c r="O266" s="76">
        <v>1.1100000000000001</v>
      </c>
      <c r="P266" s="76">
        <v>8624</v>
      </c>
      <c r="Q266" s="76">
        <v>25.492999999999999</v>
      </c>
      <c r="R266" s="76">
        <v>31015</v>
      </c>
      <c r="S266" s="76">
        <v>91.682000000000002</v>
      </c>
      <c r="T266" s="76"/>
      <c r="U266" s="76"/>
      <c r="V266" s="76">
        <v>31385</v>
      </c>
      <c r="W266" s="76">
        <v>92.775000000000006</v>
      </c>
      <c r="X266" s="76">
        <v>128024046</v>
      </c>
      <c r="Y266" s="76">
        <v>1435087</v>
      </c>
      <c r="Z266" s="76">
        <v>379.89600000000002</v>
      </c>
      <c r="AA266" s="76">
        <v>4.258</v>
      </c>
      <c r="AB266" s="76">
        <v>1099513</v>
      </c>
      <c r="AC266" s="76">
        <v>3.2629999999999999</v>
      </c>
      <c r="AD266" s="76">
        <v>4.8000000000000001E-2</v>
      </c>
      <c r="AE266" s="76">
        <v>20.8</v>
      </c>
      <c r="AF266" s="76" t="s">
        <v>1016</v>
      </c>
      <c r="AG266" s="76"/>
      <c r="AH266" s="76"/>
      <c r="AI266" s="76"/>
      <c r="AJ266" s="76"/>
      <c r="AK266" s="76"/>
      <c r="AL266" s="76"/>
      <c r="AM266" s="76"/>
      <c r="AN266" s="76"/>
      <c r="AO266" s="76"/>
      <c r="AP266" s="76"/>
      <c r="AQ266" s="76"/>
      <c r="AR266" s="76"/>
      <c r="AS266" s="76"/>
      <c r="AT266" s="76">
        <v>62.5</v>
      </c>
      <c r="AU266" s="76">
        <v>35.607999999999997</v>
      </c>
      <c r="AV266" s="76">
        <v>38.299999999999997</v>
      </c>
      <c r="AW266" s="76">
        <v>15.413</v>
      </c>
      <c r="AX266" s="76">
        <v>9.7319999999999993</v>
      </c>
      <c r="AY266" s="76">
        <v>54225.446000000004</v>
      </c>
      <c r="AZ266" s="76">
        <v>1.2</v>
      </c>
      <c r="BA266" s="76">
        <v>151.089</v>
      </c>
      <c r="BB266" s="76">
        <v>10.79</v>
      </c>
      <c r="BC266" s="76">
        <v>19.100000000000001</v>
      </c>
      <c r="BD266" s="76">
        <v>24.6</v>
      </c>
      <c r="BE266" s="76"/>
      <c r="BF266" s="76">
        <v>2.77</v>
      </c>
      <c r="BG266" s="76">
        <v>78.86</v>
      </c>
      <c r="BH266" s="76">
        <v>0.92600000000000005</v>
      </c>
      <c r="BI266" s="76">
        <v>338289856</v>
      </c>
      <c r="BJ266" s="76"/>
      <c r="BK266" s="76"/>
      <c r="BL266" s="76"/>
      <c r="BM266" s="76"/>
      <c r="BN266" s="76"/>
      <c r="BO266" s="76"/>
      <c r="BP266" s="76"/>
      <c r="BQ266" s="76"/>
    </row>
    <row r="267" spans="1:69" x14ac:dyDescent="0.25">
      <c r="A267" s="25">
        <v>44113</v>
      </c>
      <c r="B267" s="25"/>
      <c r="C267" s="76">
        <v>7674655</v>
      </c>
      <c r="D267" s="76">
        <v>55316</v>
      </c>
      <c r="E267" s="76">
        <v>46942.857000000004</v>
      </c>
      <c r="F267" s="76">
        <v>212718</v>
      </c>
      <c r="G267" s="76">
        <v>962</v>
      </c>
      <c r="H267" s="76">
        <v>720.71400000000006</v>
      </c>
      <c r="I267" s="76">
        <v>22686.625</v>
      </c>
      <c r="J267" s="76">
        <v>163.517</v>
      </c>
      <c r="K267" s="76">
        <v>138.76499999999999</v>
      </c>
      <c r="L267" s="76">
        <v>628.80399999999997</v>
      </c>
      <c r="M267" s="76">
        <v>2.8439999999999999</v>
      </c>
      <c r="N267" s="76">
        <v>2.13</v>
      </c>
      <c r="O267" s="76">
        <v>1.1100000000000001</v>
      </c>
      <c r="P267" s="76">
        <v>8723</v>
      </c>
      <c r="Q267" s="76">
        <v>25.786000000000001</v>
      </c>
      <c r="R267" s="76">
        <v>31207</v>
      </c>
      <c r="S267" s="76">
        <v>92.248999999999995</v>
      </c>
      <c r="T267" s="76"/>
      <c r="U267" s="76"/>
      <c r="V267" s="76">
        <v>32251</v>
      </c>
      <c r="W267" s="76">
        <v>95.334999999999994</v>
      </c>
      <c r="X267" s="76">
        <v>129426598</v>
      </c>
      <c r="Y267" s="76">
        <v>1402552</v>
      </c>
      <c r="Z267" s="76">
        <v>384.05799999999999</v>
      </c>
      <c r="AA267" s="76">
        <v>4.1619999999999999</v>
      </c>
      <c r="AB267" s="76">
        <v>1129465</v>
      </c>
      <c r="AC267" s="76">
        <v>3.3519999999999999</v>
      </c>
      <c r="AD267" s="76">
        <v>4.9000000000000002E-2</v>
      </c>
      <c r="AE267" s="76">
        <v>20.399999999999999</v>
      </c>
      <c r="AF267" s="76" t="s">
        <v>1016</v>
      </c>
      <c r="AG267" s="76"/>
      <c r="AH267" s="76"/>
      <c r="AI267" s="76"/>
      <c r="AJ267" s="76"/>
      <c r="AK267" s="76"/>
      <c r="AL267" s="76"/>
      <c r="AM267" s="76"/>
      <c r="AN267" s="76"/>
      <c r="AO267" s="76"/>
      <c r="AP267" s="76"/>
      <c r="AQ267" s="76"/>
      <c r="AR267" s="76"/>
      <c r="AS267" s="76"/>
      <c r="AT267" s="76">
        <v>62.5</v>
      </c>
      <c r="AU267" s="76">
        <v>35.607999999999997</v>
      </c>
      <c r="AV267" s="76">
        <v>38.299999999999997</v>
      </c>
      <c r="AW267" s="76">
        <v>15.413</v>
      </c>
      <c r="AX267" s="76">
        <v>9.7319999999999993</v>
      </c>
      <c r="AY267" s="76">
        <v>54225.446000000004</v>
      </c>
      <c r="AZ267" s="76">
        <v>1.2</v>
      </c>
      <c r="BA267" s="76">
        <v>151.089</v>
      </c>
      <c r="BB267" s="76">
        <v>10.79</v>
      </c>
      <c r="BC267" s="76">
        <v>19.100000000000001</v>
      </c>
      <c r="BD267" s="76">
        <v>24.6</v>
      </c>
      <c r="BE267" s="76"/>
      <c r="BF267" s="76">
        <v>2.77</v>
      </c>
      <c r="BG267" s="76">
        <v>78.86</v>
      </c>
      <c r="BH267" s="76">
        <v>0.92600000000000005</v>
      </c>
      <c r="BI267" s="76">
        <v>338289856</v>
      </c>
      <c r="BJ267" s="76"/>
      <c r="BK267" s="76"/>
      <c r="BL267" s="76"/>
      <c r="BM267" s="76"/>
      <c r="BN267" s="76"/>
      <c r="BO267" s="76"/>
      <c r="BP267" s="76"/>
      <c r="BQ267" s="76"/>
    </row>
    <row r="268" spans="1:69" x14ac:dyDescent="0.25">
      <c r="A268" s="25">
        <v>44114</v>
      </c>
      <c r="B268" s="25"/>
      <c r="C268" s="76">
        <v>7729830</v>
      </c>
      <c r="D268" s="76">
        <v>55175</v>
      </c>
      <c r="E268" s="76">
        <v>47780.142999999996</v>
      </c>
      <c r="F268" s="76">
        <v>213365</v>
      </c>
      <c r="G268" s="76">
        <v>647</v>
      </c>
      <c r="H268" s="76">
        <v>717.14300000000003</v>
      </c>
      <c r="I268" s="76">
        <v>22849.723999999998</v>
      </c>
      <c r="J268" s="76">
        <v>163.1</v>
      </c>
      <c r="K268" s="76">
        <v>141.24</v>
      </c>
      <c r="L268" s="76">
        <v>630.71699999999998</v>
      </c>
      <c r="M268" s="76">
        <v>1.913</v>
      </c>
      <c r="N268" s="76">
        <v>2.12</v>
      </c>
      <c r="O268" s="76">
        <v>1.1200000000000001</v>
      </c>
      <c r="P268" s="76">
        <v>8731</v>
      </c>
      <c r="Q268" s="76">
        <v>25.809000000000001</v>
      </c>
      <c r="R268" s="76">
        <v>30981</v>
      </c>
      <c r="S268" s="76">
        <v>91.581000000000003</v>
      </c>
      <c r="T268" s="76"/>
      <c r="U268" s="76"/>
      <c r="V268" s="76">
        <v>32789</v>
      </c>
      <c r="W268" s="76">
        <v>96.926000000000002</v>
      </c>
      <c r="X268" s="76">
        <v>130533269</v>
      </c>
      <c r="Y268" s="76">
        <v>1106671</v>
      </c>
      <c r="Z268" s="76">
        <v>387.34199999999998</v>
      </c>
      <c r="AA268" s="76">
        <v>3.2839999999999998</v>
      </c>
      <c r="AB268" s="76">
        <v>1148044</v>
      </c>
      <c r="AC268" s="76">
        <v>3.407</v>
      </c>
      <c r="AD268" s="76">
        <v>4.9000000000000002E-2</v>
      </c>
      <c r="AE268" s="76">
        <v>20.399999999999999</v>
      </c>
      <c r="AF268" s="76" t="s">
        <v>1016</v>
      </c>
      <c r="AG268" s="76"/>
      <c r="AH268" s="76"/>
      <c r="AI268" s="76"/>
      <c r="AJ268" s="76"/>
      <c r="AK268" s="76"/>
      <c r="AL268" s="76"/>
      <c r="AM268" s="76"/>
      <c r="AN268" s="76"/>
      <c r="AO268" s="76"/>
      <c r="AP268" s="76"/>
      <c r="AQ268" s="76"/>
      <c r="AR268" s="76"/>
      <c r="AS268" s="76"/>
      <c r="AT268" s="76">
        <v>62.5</v>
      </c>
      <c r="AU268" s="76">
        <v>35.607999999999997</v>
      </c>
      <c r="AV268" s="76">
        <v>38.299999999999997</v>
      </c>
      <c r="AW268" s="76">
        <v>15.413</v>
      </c>
      <c r="AX268" s="76">
        <v>9.7319999999999993</v>
      </c>
      <c r="AY268" s="76">
        <v>54225.446000000004</v>
      </c>
      <c r="AZ268" s="76">
        <v>1.2</v>
      </c>
      <c r="BA268" s="76">
        <v>151.089</v>
      </c>
      <c r="BB268" s="76">
        <v>10.79</v>
      </c>
      <c r="BC268" s="76">
        <v>19.100000000000001</v>
      </c>
      <c r="BD268" s="76">
        <v>24.6</v>
      </c>
      <c r="BE268" s="76"/>
      <c r="BF268" s="76">
        <v>2.77</v>
      </c>
      <c r="BG268" s="76">
        <v>78.86</v>
      </c>
      <c r="BH268" s="76">
        <v>0.92600000000000005</v>
      </c>
      <c r="BI268" s="76">
        <v>338289856</v>
      </c>
      <c r="BJ268" s="76"/>
      <c r="BK268" s="76"/>
      <c r="BL268" s="76"/>
      <c r="BM268" s="76"/>
      <c r="BN268" s="76"/>
      <c r="BO268" s="76"/>
      <c r="BP268" s="76"/>
      <c r="BQ268" s="76"/>
    </row>
    <row r="269" spans="1:69" x14ac:dyDescent="0.25">
      <c r="A269" s="25">
        <v>44115</v>
      </c>
      <c r="B269" s="25"/>
      <c r="C269" s="76">
        <v>7776651</v>
      </c>
      <c r="D269" s="76">
        <v>46821</v>
      </c>
      <c r="E269" s="76">
        <v>49706.857000000004</v>
      </c>
      <c r="F269" s="76">
        <v>213828</v>
      </c>
      <c r="G269" s="76">
        <v>463</v>
      </c>
      <c r="H269" s="76">
        <v>730.57100000000003</v>
      </c>
      <c r="I269" s="76">
        <v>22988.129000000001</v>
      </c>
      <c r="J269" s="76">
        <v>138.405</v>
      </c>
      <c r="K269" s="76">
        <v>146.93600000000001</v>
      </c>
      <c r="L269" s="76">
        <v>632.08500000000004</v>
      </c>
      <c r="M269" s="76">
        <v>1.369</v>
      </c>
      <c r="N269" s="76">
        <v>2.16</v>
      </c>
      <c r="O269" s="76">
        <v>1.1200000000000001</v>
      </c>
      <c r="P269" s="76">
        <v>8819</v>
      </c>
      <c r="Q269" s="76">
        <v>26.068999999999999</v>
      </c>
      <c r="R269" s="76">
        <v>31435</v>
      </c>
      <c r="S269" s="76">
        <v>92.923000000000002</v>
      </c>
      <c r="T269" s="76"/>
      <c r="U269" s="76"/>
      <c r="V269" s="76">
        <v>33670</v>
      </c>
      <c r="W269" s="76">
        <v>99.53</v>
      </c>
      <c r="X269" s="76">
        <v>131281413</v>
      </c>
      <c r="Y269" s="76">
        <v>748144</v>
      </c>
      <c r="Z269" s="76">
        <v>389.56200000000001</v>
      </c>
      <c r="AA269" s="76">
        <v>2.2200000000000002</v>
      </c>
      <c r="AB269" s="76">
        <v>1163277</v>
      </c>
      <c r="AC269" s="76">
        <v>3.452</v>
      </c>
      <c r="AD269" s="76">
        <v>0.05</v>
      </c>
      <c r="AE269" s="76">
        <v>20</v>
      </c>
      <c r="AF269" s="76" t="s">
        <v>1016</v>
      </c>
      <c r="AG269" s="76"/>
      <c r="AH269" s="76"/>
      <c r="AI269" s="76"/>
      <c r="AJ269" s="76"/>
      <c r="AK269" s="76"/>
      <c r="AL269" s="76"/>
      <c r="AM269" s="76"/>
      <c r="AN269" s="76"/>
      <c r="AO269" s="76"/>
      <c r="AP269" s="76"/>
      <c r="AQ269" s="76"/>
      <c r="AR269" s="76"/>
      <c r="AS269" s="76"/>
      <c r="AT269" s="76">
        <v>62.5</v>
      </c>
      <c r="AU269" s="76">
        <v>35.607999999999997</v>
      </c>
      <c r="AV269" s="76">
        <v>38.299999999999997</v>
      </c>
      <c r="AW269" s="76">
        <v>15.413</v>
      </c>
      <c r="AX269" s="76">
        <v>9.7319999999999993</v>
      </c>
      <c r="AY269" s="76">
        <v>54225.446000000004</v>
      </c>
      <c r="AZ269" s="76">
        <v>1.2</v>
      </c>
      <c r="BA269" s="76">
        <v>151.089</v>
      </c>
      <c r="BB269" s="76">
        <v>10.79</v>
      </c>
      <c r="BC269" s="76">
        <v>19.100000000000001</v>
      </c>
      <c r="BD269" s="76">
        <v>24.6</v>
      </c>
      <c r="BE269" s="76"/>
      <c r="BF269" s="76">
        <v>2.77</v>
      </c>
      <c r="BG269" s="76">
        <v>78.86</v>
      </c>
      <c r="BH269" s="76">
        <v>0.92600000000000005</v>
      </c>
      <c r="BI269" s="76">
        <v>338289856</v>
      </c>
      <c r="BJ269" s="76">
        <v>276463</v>
      </c>
      <c r="BK269" s="76">
        <v>12.11</v>
      </c>
      <c r="BL269" s="76">
        <v>14.09</v>
      </c>
      <c r="BM269" s="76">
        <v>820.37076914227805</v>
      </c>
      <c r="BN269" s="76"/>
      <c r="BO269" s="76"/>
      <c r="BP269" s="76"/>
      <c r="BQ269" s="76"/>
    </row>
    <row r="270" spans="1:69" x14ac:dyDescent="0.25">
      <c r="A270" s="25">
        <v>44116</v>
      </c>
      <c r="B270" s="25"/>
      <c r="C270" s="76">
        <v>7819625</v>
      </c>
      <c r="D270" s="76">
        <v>42974</v>
      </c>
      <c r="E270" s="76">
        <v>50421.142999999996</v>
      </c>
      <c r="F270" s="76">
        <v>214223</v>
      </c>
      <c r="G270" s="76">
        <v>395</v>
      </c>
      <c r="H270" s="76">
        <v>719.14300000000003</v>
      </c>
      <c r="I270" s="76">
        <v>23115.163</v>
      </c>
      <c r="J270" s="76">
        <v>127.033</v>
      </c>
      <c r="K270" s="76">
        <v>149.047</v>
      </c>
      <c r="L270" s="76">
        <v>633.25300000000004</v>
      </c>
      <c r="M270" s="76">
        <v>1.1679999999999999</v>
      </c>
      <c r="N270" s="76">
        <v>2.1259999999999999</v>
      </c>
      <c r="O270" s="76">
        <v>1.1200000000000001</v>
      </c>
      <c r="P270" s="76">
        <v>9047</v>
      </c>
      <c r="Q270" s="76">
        <v>26.742999999999999</v>
      </c>
      <c r="R270" s="76">
        <v>32759</v>
      </c>
      <c r="S270" s="76">
        <v>96.837000000000003</v>
      </c>
      <c r="T270" s="76"/>
      <c r="U270" s="76"/>
      <c r="V270" s="76">
        <v>33745</v>
      </c>
      <c r="W270" s="76">
        <v>99.751999999999995</v>
      </c>
      <c r="X270" s="76">
        <v>132092522</v>
      </c>
      <c r="Y270" s="76">
        <v>811109</v>
      </c>
      <c r="Z270" s="76">
        <v>391.96899999999999</v>
      </c>
      <c r="AA270" s="76">
        <v>2.407</v>
      </c>
      <c r="AB270" s="76">
        <v>1163725</v>
      </c>
      <c r="AC270" s="76">
        <v>3.4529999999999998</v>
      </c>
      <c r="AD270" s="76">
        <v>5.1999999999999998E-2</v>
      </c>
      <c r="AE270" s="76">
        <v>19.2</v>
      </c>
      <c r="AF270" s="76" t="s">
        <v>1016</v>
      </c>
      <c r="AG270" s="76"/>
      <c r="AH270" s="76"/>
      <c r="AI270" s="76"/>
      <c r="AJ270" s="76"/>
      <c r="AK270" s="76"/>
      <c r="AL270" s="76"/>
      <c r="AM270" s="76"/>
      <c r="AN270" s="76"/>
      <c r="AO270" s="76"/>
      <c r="AP270" s="76"/>
      <c r="AQ270" s="76"/>
      <c r="AR270" s="76"/>
      <c r="AS270" s="76"/>
      <c r="AT270" s="76">
        <v>62.5</v>
      </c>
      <c r="AU270" s="76">
        <v>35.607999999999997</v>
      </c>
      <c r="AV270" s="76">
        <v>38.299999999999997</v>
      </c>
      <c r="AW270" s="76">
        <v>15.413</v>
      </c>
      <c r="AX270" s="76">
        <v>9.7319999999999993</v>
      </c>
      <c r="AY270" s="76">
        <v>54225.446000000004</v>
      </c>
      <c r="AZ270" s="76">
        <v>1.2</v>
      </c>
      <c r="BA270" s="76">
        <v>151.089</v>
      </c>
      <c r="BB270" s="76">
        <v>10.79</v>
      </c>
      <c r="BC270" s="76">
        <v>19.100000000000001</v>
      </c>
      <c r="BD270" s="76">
        <v>24.6</v>
      </c>
      <c r="BE270" s="76"/>
      <c r="BF270" s="76">
        <v>2.77</v>
      </c>
      <c r="BG270" s="76">
        <v>78.86</v>
      </c>
      <c r="BH270" s="76">
        <v>0.92600000000000005</v>
      </c>
      <c r="BI270" s="76">
        <v>338289856</v>
      </c>
      <c r="BJ270" s="76"/>
      <c r="BK270" s="76"/>
      <c r="BL270" s="76"/>
      <c r="BM270" s="76"/>
      <c r="BN270" s="76"/>
      <c r="BO270" s="76"/>
      <c r="BP270" s="76"/>
      <c r="BQ270" s="76"/>
    </row>
    <row r="271" spans="1:69" x14ac:dyDescent="0.25">
      <c r="A271" s="25">
        <v>44117</v>
      </c>
      <c r="B271" s="25"/>
      <c r="C271" s="76">
        <v>7870216</v>
      </c>
      <c r="D271" s="76">
        <v>50591</v>
      </c>
      <c r="E271" s="76">
        <v>51226.286</v>
      </c>
      <c r="F271" s="76">
        <v>214963</v>
      </c>
      <c r="G271" s="76">
        <v>740</v>
      </c>
      <c r="H271" s="76">
        <v>726.57100000000003</v>
      </c>
      <c r="I271" s="76">
        <v>23264.712</v>
      </c>
      <c r="J271" s="76">
        <v>149.54900000000001</v>
      </c>
      <c r="K271" s="76">
        <v>151.42699999999999</v>
      </c>
      <c r="L271" s="76">
        <v>635.44000000000005</v>
      </c>
      <c r="M271" s="76">
        <v>2.1869999999999998</v>
      </c>
      <c r="N271" s="76">
        <v>2.1480000000000001</v>
      </c>
      <c r="O271" s="76">
        <v>1.1299999999999999</v>
      </c>
      <c r="P271" s="76">
        <v>9411</v>
      </c>
      <c r="Q271" s="76">
        <v>27.818999999999999</v>
      </c>
      <c r="R271" s="76">
        <v>33503</v>
      </c>
      <c r="S271" s="76">
        <v>99.036000000000001</v>
      </c>
      <c r="T271" s="76"/>
      <c r="U271" s="76"/>
      <c r="V271" s="76">
        <v>33797</v>
      </c>
      <c r="W271" s="76">
        <v>99.905000000000001</v>
      </c>
      <c r="X271" s="76">
        <v>133158440</v>
      </c>
      <c r="Y271" s="76">
        <v>1065918</v>
      </c>
      <c r="Z271" s="76">
        <v>395.13200000000001</v>
      </c>
      <c r="AA271" s="76">
        <v>3.1629999999999998</v>
      </c>
      <c r="AB271" s="76">
        <v>1140540</v>
      </c>
      <c r="AC271" s="76">
        <v>3.3839999999999999</v>
      </c>
      <c r="AD271" s="76">
        <v>5.2999999999999999E-2</v>
      </c>
      <c r="AE271" s="76">
        <v>18.899999999999999</v>
      </c>
      <c r="AF271" s="76" t="s">
        <v>1016</v>
      </c>
      <c r="AG271" s="76"/>
      <c r="AH271" s="76"/>
      <c r="AI271" s="76"/>
      <c r="AJ271" s="76"/>
      <c r="AK271" s="76"/>
      <c r="AL271" s="76"/>
      <c r="AM271" s="76"/>
      <c r="AN271" s="76"/>
      <c r="AO271" s="76"/>
      <c r="AP271" s="76"/>
      <c r="AQ271" s="76"/>
      <c r="AR271" s="76"/>
      <c r="AS271" s="76"/>
      <c r="AT271" s="76">
        <v>66.2</v>
      </c>
      <c r="AU271" s="76">
        <v>35.607999999999997</v>
      </c>
      <c r="AV271" s="76">
        <v>38.299999999999997</v>
      </c>
      <c r="AW271" s="76">
        <v>15.413</v>
      </c>
      <c r="AX271" s="76">
        <v>9.7319999999999993</v>
      </c>
      <c r="AY271" s="76">
        <v>54225.446000000004</v>
      </c>
      <c r="AZ271" s="76">
        <v>1.2</v>
      </c>
      <c r="BA271" s="76">
        <v>151.089</v>
      </c>
      <c r="BB271" s="76">
        <v>10.79</v>
      </c>
      <c r="BC271" s="76">
        <v>19.100000000000001</v>
      </c>
      <c r="BD271" s="76">
        <v>24.6</v>
      </c>
      <c r="BE271" s="76"/>
      <c r="BF271" s="76">
        <v>2.77</v>
      </c>
      <c r="BG271" s="76">
        <v>78.86</v>
      </c>
      <c r="BH271" s="76">
        <v>0.92600000000000005</v>
      </c>
      <c r="BI271" s="76">
        <v>338289856</v>
      </c>
      <c r="BJ271" s="76"/>
      <c r="BK271" s="76"/>
      <c r="BL271" s="76"/>
      <c r="BM271" s="76"/>
      <c r="BN271" s="76"/>
      <c r="BO271" s="76"/>
      <c r="BP271" s="76"/>
      <c r="BQ271" s="76"/>
    </row>
    <row r="272" spans="1:69" x14ac:dyDescent="0.25">
      <c r="A272" s="25">
        <v>44118</v>
      </c>
      <c r="B272" s="25"/>
      <c r="C272" s="76">
        <v>7929301</v>
      </c>
      <c r="D272" s="76">
        <v>59085</v>
      </c>
      <c r="E272" s="76">
        <v>52592.857000000004</v>
      </c>
      <c r="F272" s="76">
        <v>215952</v>
      </c>
      <c r="G272" s="76">
        <v>989</v>
      </c>
      <c r="H272" s="76">
        <v>738.42899999999997</v>
      </c>
      <c r="I272" s="76">
        <v>23439.37</v>
      </c>
      <c r="J272" s="76">
        <v>174.65799999999999</v>
      </c>
      <c r="K272" s="76">
        <v>155.46700000000001</v>
      </c>
      <c r="L272" s="76">
        <v>638.36400000000003</v>
      </c>
      <c r="M272" s="76">
        <v>2.9239999999999999</v>
      </c>
      <c r="N272" s="76">
        <v>2.1829999999999998</v>
      </c>
      <c r="O272" s="76">
        <v>1.1399999999999999</v>
      </c>
      <c r="P272" s="76">
        <v>9303</v>
      </c>
      <c r="Q272" s="76">
        <v>27.5</v>
      </c>
      <c r="R272" s="76">
        <v>33936</v>
      </c>
      <c r="S272" s="76">
        <v>100.316</v>
      </c>
      <c r="T272" s="76"/>
      <c r="U272" s="76"/>
      <c r="V272" s="76">
        <v>34342</v>
      </c>
      <c r="W272" s="76">
        <v>101.51600000000001</v>
      </c>
      <c r="X272" s="76">
        <v>134391289</v>
      </c>
      <c r="Y272" s="76">
        <v>1232849</v>
      </c>
      <c r="Z272" s="76">
        <v>398.79</v>
      </c>
      <c r="AA272" s="76">
        <v>3.6579999999999999</v>
      </c>
      <c r="AB272" s="76">
        <v>1114619</v>
      </c>
      <c r="AC272" s="76">
        <v>3.3069999999999999</v>
      </c>
      <c r="AD272" s="76">
        <v>5.5E-2</v>
      </c>
      <c r="AE272" s="76">
        <v>18.2</v>
      </c>
      <c r="AF272" s="76" t="s">
        <v>1016</v>
      </c>
      <c r="AG272" s="76"/>
      <c r="AH272" s="76"/>
      <c r="AI272" s="76"/>
      <c r="AJ272" s="76"/>
      <c r="AK272" s="76"/>
      <c r="AL272" s="76"/>
      <c r="AM272" s="76"/>
      <c r="AN272" s="76"/>
      <c r="AO272" s="76"/>
      <c r="AP272" s="76"/>
      <c r="AQ272" s="76"/>
      <c r="AR272" s="76"/>
      <c r="AS272" s="76"/>
      <c r="AT272" s="76">
        <v>66.2</v>
      </c>
      <c r="AU272" s="76">
        <v>35.607999999999997</v>
      </c>
      <c r="AV272" s="76">
        <v>38.299999999999997</v>
      </c>
      <c r="AW272" s="76">
        <v>15.413</v>
      </c>
      <c r="AX272" s="76">
        <v>9.7319999999999993</v>
      </c>
      <c r="AY272" s="76">
        <v>54225.446000000004</v>
      </c>
      <c r="AZ272" s="76">
        <v>1.2</v>
      </c>
      <c r="BA272" s="76">
        <v>151.089</v>
      </c>
      <c r="BB272" s="76">
        <v>10.79</v>
      </c>
      <c r="BC272" s="76">
        <v>19.100000000000001</v>
      </c>
      <c r="BD272" s="76">
        <v>24.6</v>
      </c>
      <c r="BE272" s="76"/>
      <c r="BF272" s="76">
        <v>2.77</v>
      </c>
      <c r="BG272" s="76">
        <v>78.86</v>
      </c>
      <c r="BH272" s="76">
        <v>0.92600000000000005</v>
      </c>
      <c r="BI272" s="76">
        <v>338289856</v>
      </c>
      <c r="BJ272" s="76"/>
      <c r="BK272" s="76"/>
      <c r="BL272" s="76"/>
      <c r="BM272" s="76"/>
      <c r="BN272" s="76"/>
      <c r="BO272" s="76"/>
      <c r="BP272" s="76"/>
      <c r="BQ272" s="76"/>
    </row>
    <row r="273" spans="1:69" x14ac:dyDescent="0.25">
      <c r="A273" s="25">
        <v>44119</v>
      </c>
      <c r="B273" s="25"/>
      <c r="C273" s="76">
        <v>7993103</v>
      </c>
      <c r="D273" s="76">
        <v>63802</v>
      </c>
      <c r="E273" s="76">
        <v>53394.857000000004</v>
      </c>
      <c r="F273" s="76">
        <v>216792</v>
      </c>
      <c r="G273" s="76">
        <v>840</v>
      </c>
      <c r="H273" s="76">
        <v>719.42899999999997</v>
      </c>
      <c r="I273" s="76">
        <v>23627.971000000001</v>
      </c>
      <c r="J273" s="76">
        <v>188.602</v>
      </c>
      <c r="K273" s="76">
        <v>157.83799999999999</v>
      </c>
      <c r="L273" s="76">
        <v>640.84699999999998</v>
      </c>
      <c r="M273" s="76">
        <v>2.4830000000000001</v>
      </c>
      <c r="N273" s="76">
        <v>2.1269999999999998</v>
      </c>
      <c r="O273" s="76">
        <v>1.1499999999999999</v>
      </c>
      <c r="P273" s="76">
        <v>9478</v>
      </c>
      <c r="Q273" s="76">
        <v>28.016999999999999</v>
      </c>
      <c r="R273" s="76">
        <v>34388</v>
      </c>
      <c r="S273" s="76">
        <v>101.652</v>
      </c>
      <c r="T273" s="76"/>
      <c r="U273" s="76"/>
      <c r="V273" s="76">
        <v>34787</v>
      </c>
      <c r="W273" s="76">
        <v>102.83199999999999</v>
      </c>
      <c r="X273" s="76">
        <v>135698057</v>
      </c>
      <c r="Y273" s="76">
        <v>1306768</v>
      </c>
      <c r="Z273" s="76">
        <v>402.66800000000001</v>
      </c>
      <c r="AA273" s="76">
        <v>3.8780000000000001</v>
      </c>
      <c r="AB273" s="76">
        <v>1096287</v>
      </c>
      <c r="AC273" s="76">
        <v>3.2530000000000001</v>
      </c>
      <c r="AD273" s="76">
        <v>5.7000000000000002E-2</v>
      </c>
      <c r="AE273" s="76">
        <v>17.5</v>
      </c>
      <c r="AF273" s="76" t="s">
        <v>1016</v>
      </c>
      <c r="AG273" s="76"/>
      <c r="AH273" s="76"/>
      <c r="AI273" s="76"/>
      <c r="AJ273" s="76"/>
      <c r="AK273" s="76"/>
      <c r="AL273" s="76"/>
      <c r="AM273" s="76"/>
      <c r="AN273" s="76"/>
      <c r="AO273" s="76"/>
      <c r="AP273" s="76"/>
      <c r="AQ273" s="76"/>
      <c r="AR273" s="76"/>
      <c r="AS273" s="76"/>
      <c r="AT273" s="76">
        <v>66.2</v>
      </c>
      <c r="AU273" s="76">
        <v>35.607999999999997</v>
      </c>
      <c r="AV273" s="76">
        <v>38.299999999999997</v>
      </c>
      <c r="AW273" s="76">
        <v>15.413</v>
      </c>
      <c r="AX273" s="76">
        <v>9.7319999999999993</v>
      </c>
      <c r="AY273" s="76">
        <v>54225.446000000004</v>
      </c>
      <c r="AZ273" s="76">
        <v>1.2</v>
      </c>
      <c r="BA273" s="76">
        <v>151.089</v>
      </c>
      <c r="BB273" s="76">
        <v>10.79</v>
      </c>
      <c r="BC273" s="76">
        <v>19.100000000000001</v>
      </c>
      <c r="BD273" s="76">
        <v>24.6</v>
      </c>
      <c r="BE273" s="76"/>
      <c r="BF273" s="76">
        <v>2.77</v>
      </c>
      <c r="BG273" s="76">
        <v>78.86</v>
      </c>
      <c r="BH273" s="76">
        <v>0.92600000000000005</v>
      </c>
      <c r="BI273" s="76">
        <v>338289856</v>
      </c>
      <c r="BJ273" s="76"/>
      <c r="BK273" s="76"/>
      <c r="BL273" s="76"/>
      <c r="BM273" s="76"/>
      <c r="BN273" s="76"/>
      <c r="BO273" s="76"/>
      <c r="BP273" s="76"/>
      <c r="BQ273" s="76"/>
    </row>
    <row r="274" spans="1:69" x14ac:dyDescent="0.25">
      <c r="A274" s="25">
        <v>44120</v>
      </c>
      <c r="B274" s="25"/>
      <c r="C274" s="76">
        <v>8063375</v>
      </c>
      <c r="D274" s="76">
        <v>70272</v>
      </c>
      <c r="E274" s="76">
        <v>55531.428999999996</v>
      </c>
      <c r="F274" s="76">
        <v>217725</v>
      </c>
      <c r="G274" s="76">
        <v>933</v>
      </c>
      <c r="H274" s="76">
        <v>715.28599999999994</v>
      </c>
      <c r="I274" s="76">
        <v>23835.698</v>
      </c>
      <c r="J274" s="76">
        <v>207.727</v>
      </c>
      <c r="K274" s="76">
        <v>164.15299999999999</v>
      </c>
      <c r="L274" s="76">
        <v>643.60500000000002</v>
      </c>
      <c r="M274" s="76">
        <v>2.758</v>
      </c>
      <c r="N274" s="76">
        <v>2.1139999999999999</v>
      </c>
      <c r="O274" s="76">
        <v>1.1499999999999999</v>
      </c>
      <c r="P274" s="76">
        <v>9538</v>
      </c>
      <c r="Q274" s="76">
        <v>28.195</v>
      </c>
      <c r="R274" s="76">
        <v>34641</v>
      </c>
      <c r="S274" s="76">
        <v>102.4</v>
      </c>
      <c r="T274" s="76"/>
      <c r="U274" s="76"/>
      <c r="V274" s="76">
        <v>35604</v>
      </c>
      <c r="W274" s="76">
        <v>105.247</v>
      </c>
      <c r="X274" s="76">
        <v>137030071</v>
      </c>
      <c r="Y274" s="76">
        <v>1332014</v>
      </c>
      <c r="Z274" s="76">
        <v>406.62</v>
      </c>
      <c r="AA274" s="76">
        <v>3.9529999999999998</v>
      </c>
      <c r="AB274" s="76">
        <v>1086210</v>
      </c>
      <c r="AC274" s="76">
        <v>3.2229999999999999</v>
      </c>
      <c r="AD274" s="76">
        <v>5.8000000000000003E-2</v>
      </c>
      <c r="AE274" s="76">
        <v>17.2</v>
      </c>
      <c r="AF274" s="76" t="s">
        <v>1016</v>
      </c>
      <c r="AG274" s="76"/>
      <c r="AH274" s="76"/>
      <c r="AI274" s="76"/>
      <c r="AJ274" s="76"/>
      <c r="AK274" s="76"/>
      <c r="AL274" s="76"/>
      <c r="AM274" s="76"/>
      <c r="AN274" s="76"/>
      <c r="AO274" s="76"/>
      <c r="AP274" s="76"/>
      <c r="AQ274" s="76"/>
      <c r="AR274" s="76"/>
      <c r="AS274" s="76"/>
      <c r="AT274" s="76">
        <v>66.2</v>
      </c>
      <c r="AU274" s="76">
        <v>35.607999999999997</v>
      </c>
      <c r="AV274" s="76">
        <v>38.299999999999997</v>
      </c>
      <c r="AW274" s="76">
        <v>15.413</v>
      </c>
      <c r="AX274" s="76">
        <v>9.7319999999999993</v>
      </c>
      <c r="AY274" s="76">
        <v>54225.446000000004</v>
      </c>
      <c r="AZ274" s="76">
        <v>1.2</v>
      </c>
      <c r="BA274" s="76">
        <v>151.089</v>
      </c>
      <c r="BB274" s="76">
        <v>10.79</v>
      </c>
      <c r="BC274" s="76">
        <v>19.100000000000001</v>
      </c>
      <c r="BD274" s="76">
        <v>24.6</v>
      </c>
      <c r="BE274" s="76"/>
      <c r="BF274" s="76">
        <v>2.77</v>
      </c>
      <c r="BG274" s="76">
        <v>78.86</v>
      </c>
      <c r="BH274" s="76">
        <v>0.92600000000000005</v>
      </c>
      <c r="BI274" s="76">
        <v>338289856</v>
      </c>
      <c r="BJ274" s="76"/>
      <c r="BK274" s="76"/>
      <c r="BL274" s="76"/>
      <c r="BM274" s="76"/>
      <c r="BN274" s="76"/>
      <c r="BO274" s="76"/>
      <c r="BP274" s="76"/>
      <c r="BQ274" s="76"/>
    </row>
    <row r="275" spans="1:69" x14ac:dyDescent="0.25">
      <c r="A275" s="25">
        <v>44121</v>
      </c>
      <c r="B275" s="25"/>
      <c r="C275" s="76">
        <v>8118128</v>
      </c>
      <c r="D275" s="76">
        <v>54753</v>
      </c>
      <c r="E275" s="76">
        <v>55471.142999999996</v>
      </c>
      <c r="F275" s="76">
        <v>218514</v>
      </c>
      <c r="G275" s="76">
        <v>789</v>
      </c>
      <c r="H275" s="76">
        <v>735.57100000000003</v>
      </c>
      <c r="I275" s="76">
        <v>23997.550999999999</v>
      </c>
      <c r="J275" s="76">
        <v>161.852</v>
      </c>
      <c r="K275" s="76">
        <v>163.97499999999999</v>
      </c>
      <c r="L275" s="76">
        <v>645.93700000000001</v>
      </c>
      <c r="M275" s="76">
        <v>2.3319999999999999</v>
      </c>
      <c r="N275" s="76">
        <v>2.1739999999999999</v>
      </c>
      <c r="O275" s="76">
        <v>1.1499999999999999</v>
      </c>
      <c r="P275" s="76">
        <v>9516</v>
      </c>
      <c r="Q275" s="76">
        <v>28.13</v>
      </c>
      <c r="R275" s="76">
        <v>34322</v>
      </c>
      <c r="S275" s="76">
        <v>101.45699999999999</v>
      </c>
      <c r="T275" s="76"/>
      <c r="U275" s="76"/>
      <c r="V275" s="76">
        <v>36372</v>
      </c>
      <c r="W275" s="76">
        <v>107.517</v>
      </c>
      <c r="X275" s="76">
        <v>138151009</v>
      </c>
      <c r="Y275" s="76">
        <v>1120938</v>
      </c>
      <c r="Z275" s="76">
        <v>409.947</v>
      </c>
      <c r="AA275" s="76">
        <v>3.3260000000000001</v>
      </c>
      <c r="AB275" s="76">
        <v>1088249</v>
      </c>
      <c r="AC275" s="76">
        <v>3.2290000000000001</v>
      </c>
      <c r="AD275" s="76">
        <v>5.8000000000000003E-2</v>
      </c>
      <c r="AE275" s="76">
        <v>17.2</v>
      </c>
      <c r="AF275" s="76" t="s">
        <v>1016</v>
      </c>
      <c r="AG275" s="76"/>
      <c r="AH275" s="76"/>
      <c r="AI275" s="76"/>
      <c r="AJ275" s="76"/>
      <c r="AK275" s="76"/>
      <c r="AL275" s="76"/>
      <c r="AM275" s="76"/>
      <c r="AN275" s="76"/>
      <c r="AO275" s="76"/>
      <c r="AP275" s="76"/>
      <c r="AQ275" s="76"/>
      <c r="AR275" s="76"/>
      <c r="AS275" s="76"/>
      <c r="AT275" s="76">
        <v>66.2</v>
      </c>
      <c r="AU275" s="76">
        <v>35.607999999999997</v>
      </c>
      <c r="AV275" s="76">
        <v>38.299999999999997</v>
      </c>
      <c r="AW275" s="76">
        <v>15.413</v>
      </c>
      <c r="AX275" s="76">
        <v>9.7319999999999993</v>
      </c>
      <c r="AY275" s="76">
        <v>54225.446000000004</v>
      </c>
      <c r="AZ275" s="76">
        <v>1.2</v>
      </c>
      <c r="BA275" s="76">
        <v>151.089</v>
      </c>
      <c r="BB275" s="76">
        <v>10.79</v>
      </c>
      <c r="BC275" s="76">
        <v>19.100000000000001</v>
      </c>
      <c r="BD275" s="76">
        <v>24.6</v>
      </c>
      <c r="BE275" s="76"/>
      <c r="BF275" s="76">
        <v>2.77</v>
      </c>
      <c r="BG275" s="76">
        <v>78.86</v>
      </c>
      <c r="BH275" s="76">
        <v>0.92600000000000005</v>
      </c>
      <c r="BI275" s="76">
        <v>338289856</v>
      </c>
      <c r="BJ275" s="76"/>
      <c r="BK275" s="76"/>
      <c r="BL275" s="76"/>
      <c r="BM275" s="76"/>
      <c r="BN275" s="76"/>
      <c r="BO275" s="76"/>
      <c r="BP275" s="76"/>
      <c r="BQ275" s="76"/>
    </row>
    <row r="276" spans="1:69" x14ac:dyDescent="0.25">
      <c r="A276" s="25">
        <v>44122</v>
      </c>
      <c r="B276" s="25"/>
      <c r="C276" s="76">
        <v>8170362</v>
      </c>
      <c r="D276" s="76">
        <v>52234</v>
      </c>
      <c r="E276" s="76">
        <v>56244.428999999996</v>
      </c>
      <c r="F276" s="76">
        <v>218996</v>
      </c>
      <c r="G276" s="76">
        <v>482</v>
      </c>
      <c r="H276" s="76">
        <v>738.28599999999994</v>
      </c>
      <c r="I276" s="76">
        <v>24151.956999999999</v>
      </c>
      <c r="J276" s="76">
        <v>154.40600000000001</v>
      </c>
      <c r="K276" s="76">
        <v>166.261</v>
      </c>
      <c r="L276" s="76">
        <v>647.36199999999997</v>
      </c>
      <c r="M276" s="76">
        <v>1.425</v>
      </c>
      <c r="N276" s="76">
        <v>2.1819999999999999</v>
      </c>
      <c r="O276" s="76">
        <v>1.17</v>
      </c>
      <c r="P276" s="76">
        <v>9725</v>
      </c>
      <c r="Q276" s="76">
        <v>28.748000000000001</v>
      </c>
      <c r="R276" s="76">
        <v>35015</v>
      </c>
      <c r="S276" s="76">
        <v>103.506</v>
      </c>
      <c r="T276" s="76"/>
      <c r="U276" s="76"/>
      <c r="V276" s="76">
        <v>37000</v>
      </c>
      <c r="W276" s="76">
        <v>109.374</v>
      </c>
      <c r="X276" s="76">
        <v>138922174</v>
      </c>
      <c r="Y276" s="76">
        <v>771165</v>
      </c>
      <c r="Z276" s="76">
        <v>412.23500000000001</v>
      </c>
      <c r="AA276" s="76">
        <v>2.2879999999999998</v>
      </c>
      <c r="AB276" s="76">
        <v>1091537</v>
      </c>
      <c r="AC276" s="76">
        <v>3.2389999999999999</v>
      </c>
      <c r="AD276" s="76">
        <v>5.8999999999999997E-2</v>
      </c>
      <c r="AE276" s="76">
        <v>16.899999999999999</v>
      </c>
      <c r="AF276" s="76" t="s">
        <v>1016</v>
      </c>
      <c r="AG276" s="76"/>
      <c r="AH276" s="76"/>
      <c r="AI276" s="76"/>
      <c r="AJ276" s="76"/>
      <c r="AK276" s="76"/>
      <c r="AL276" s="76"/>
      <c r="AM276" s="76"/>
      <c r="AN276" s="76"/>
      <c r="AO276" s="76"/>
      <c r="AP276" s="76"/>
      <c r="AQ276" s="76"/>
      <c r="AR276" s="76"/>
      <c r="AS276" s="76"/>
      <c r="AT276" s="76">
        <v>66.2</v>
      </c>
      <c r="AU276" s="76">
        <v>35.607999999999997</v>
      </c>
      <c r="AV276" s="76">
        <v>38.299999999999997</v>
      </c>
      <c r="AW276" s="76">
        <v>15.413</v>
      </c>
      <c r="AX276" s="76">
        <v>9.7319999999999993</v>
      </c>
      <c r="AY276" s="76">
        <v>54225.446000000004</v>
      </c>
      <c r="AZ276" s="76">
        <v>1.2</v>
      </c>
      <c r="BA276" s="76">
        <v>151.089</v>
      </c>
      <c r="BB276" s="76">
        <v>10.79</v>
      </c>
      <c r="BC276" s="76">
        <v>19.100000000000001</v>
      </c>
      <c r="BD276" s="76">
        <v>24.6</v>
      </c>
      <c r="BE276" s="76"/>
      <c r="BF276" s="76">
        <v>2.77</v>
      </c>
      <c r="BG276" s="76">
        <v>78.86</v>
      </c>
      <c r="BH276" s="76">
        <v>0.92600000000000005</v>
      </c>
      <c r="BI276" s="76">
        <v>338289856</v>
      </c>
      <c r="BJ276" s="76">
        <v>282311.2</v>
      </c>
      <c r="BK276" s="76">
        <v>12.08</v>
      </c>
      <c r="BL276" s="76">
        <v>10.67</v>
      </c>
      <c r="BM276" s="76">
        <v>837.72460069332703</v>
      </c>
      <c r="BN276" s="76"/>
      <c r="BO276" s="76"/>
      <c r="BP276" s="76"/>
      <c r="BQ276" s="76"/>
    </row>
    <row r="277" spans="1:69" x14ac:dyDescent="0.25">
      <c r="A277" s="25">
        <v>44123</v>
      </c>
      <c r="B277" s="25"/>
      <c r="C277" s="76">
        <v>8239117</v>
      </c>
      <c r="D277" s="76">
        <v>68755</v>
      </c>
      <c r="E277" s="76">
        <v>59927.428999999996</v>
      </c>
      <c r="F277" s="76">
        <v>219507</v>
      </c>
      <c r="G277" s="76">
        <v>511</v>
      </c>
      <c r="H277" s="76">
        <v>754.85699999999997</v>
      </c>
      <c r="I277" s="76">
        <v>24355.200000000001</v>
      </c>
      <c r="J277" s="76">
        <v>203.24299999999999</v>
      </c>
      <c r="K277" s="76">
        <v>177.148</v>
      </c>
      <c r="L277" s="76">
        <v>648.87300000000005</v>
      </c>
      <c r="M277" s="76">
        <v>1.5109999999999999</v>
      </c>
      <c r="N277" s="76">
        <v>2.2309999999999999</v>
      </c>
      <c r="O277" s="76">
        <v>1.18</v>
      </c>
      <c r="P277" s="76">
        <v>10075</v>
      </c>
      <c r="Q277" s="76">
        <v>29.782</v>
      </c>
      <c r="R277" s="76">
        <v>36432</v>
      </c>
      <c r="S277" s="76">
        <v>107.69499999999999</v>
      </c>
      <c r="T277" s="76"/>
      <c r="U277" s="76"/>
      <c r="V277" s="76">
        <v>37562</v>
      </c>
      <c r="W277" s="76">
        <v>111.035</v>
      </c>
      <c r="X277" s="76">
        <v>139798503</v>
      </c>
      <c r="Y277" s="76">
        <v>876329</v>
      </c>
      <c r="Z277" s="76">
        <v>414.83499999999998</v>
      </c>
      <c r="AA277" s="76">
        <v>2.6</v>
      </c>
      <c r="AB277" s="76">
        <v>1100854</v>
      </c>
      <c r="AC277" s="76">
        <v>3.2669999999999999</v>
      </c>
      <c r="AD277" s="76">
        <v>5.8999999999999997E-2</v>
      </c>
      <c r="AE277" s="76">
        <v>16.899999999999999</v>
      </c>
      <c r="AF277" s="76" t="s">
        <v>1016</v>
      </c>
      <c r="AG277" s="76"/>
      <c r="AH277" s="76"/>
      <c r="AI277" s="76"/>
      <c r="AJ277" s="76"/>
      <c r="AK277" s="76"/>
      <c r="AL277" s="76"/>
      <c r="AM277" s="76"/>
      <c r="AN277" s="76"/>
      <c r="AO277" s="76"/>
      <c r="AP277" s="76"/>
      <c r="AQ277" s="76"/>
      <c r="AR277" s="76"/>
      <c r="AS277" s="76"/>
      <c r="AT277" s="76">
        <v>66.2</v>
      </c>
      <c r="AU277" s="76">
        <v>35.607999999999997</v>
      </c>
      <c r="AV277" s="76">
        <v>38.299999999999997</v>
      </c>
      <c r="AW277" s="76">
        <v>15.413</v>
      </c>
      <c r="AX277" s="76">
        <v>9.7319999999999993</v>
      </c>
      <c r="AY277" s="76">
        <v>54225.446000000004</v>
      </c>
      <c r="AZ277" s="76">
        <v>1.2</v>
      </c>
      <c r="BA277" s="76">
        <v>151.089</v>
      </c>
      <c r="BB277" s="76">
        <v>10.79</v>
      </c>
      <c r="BC277" s="76">
        <v>19.100000000000001</v>
      </c>
      <c r="BD277" s="76">
        <v>24.6</v>
      </c>
      <c r="BE277" s="76"/>
      <c r="BF277" s="76">
        <v>2.77</v>
      </c>
      <c r="BG277" s="76">
        <v>78.86</v>
      </c>
      <c r="BH277" s="76">
        <v>0.92600000000000005</v>
      </c>
      <c r="BI277" s="76">
        <v>338289856</v>
      </c>
      <c r="BJ277" s="76"/>
      <c r="BK277" s="76"/>
      <c r="BL277" s="76"/>
      <c r="BM277" s="76"/>
      <c r="BN277" s="76"/>
      <c r="BO277" s="76"/>
      <c r="BP277" s="76"/>
      <c r="BQ277" s="76"/>
    </row>
    <row r="278" spans="1:69" x14ac:dyDescent="0.25">
      <c r="A278" s="25">
        <v>44124</v>
      </c>
      <c r="B278" s="25"/>
      <c r="C278" s="76">
        <v>8301608</v>
      </c>
      <c r="D278" s="76">
        <v>62491</v>
      </c>
      <c r="E278" s="76">
        <v>61627.428999999996</v>
      </c>
      <c r="F278" s="76">
        <v>220459</v>
      </c>
      <c r="G278" s="76">
        <v>952</v>
      </c>
      <c r="H278" s="76">
        <v>785.14300000000003</v>
      </c>
      <c r="I278" s="76">
        <v>24539.925999999999</v>
      </c>
      <c r="J278" s="76">
        <v>184.726</v>
      </c>
      <c r="K278" s="76">
        <v>182.173</v>
      </c>
      <c r="L278" s="76">
        <v>651.68700000000001</v>
      </c>
      <c r="M278" s="76">
        <v>2.8140000000000001</v>
      </c>
      <c r="N278" s="76">
        <v>2.3210000000000002</v>
      </c>
      <c r="O278" s="76">
        <v>1.17</v>
      </c>
      <c r="P278" s="76">
        <v>10215</v>
      </c>
      <c r="Q278" s="76">
        <v>30.196000000000002</v>
      </c>
      <c r="R278" s="76">
        <v>37414</v>
      </c>
      <c r="S278" s="76">
        <v>110.59699999999999</v>
      </c>
      <c r="T278" s="76"/>
      <c r="U278" s="76"/>
      <c r="V278" s="76">
        <v>38333</v>
      </c>
      <c r="W278" s="76">
        <v>113.31399999999999</v>
      </c>
      <c r="X278" s="76">
        <v>141076726</v>
      </c>
      <c r="Y278" s="76">
        <v>1278223</v>
      </c>
      <c r="Z278" s="76">
        <v>418.62799999999999</v>
      </c>
      <c r="AA278" s="76">
        <v>3.7930000000000001</v>
      </c>
      <c r="AB278" s="76">
        <v>1131184</v>
      </c>
      <c r="AC278" s="76">
        <v>3.3570000000000002</v>
      </c>
      <c r="AD278" s="76">
        <v>0.06</v>
      </c>
      <c r="AE278" s="76">
        <v>16.7</v>
      </c>
      <c r="AF278" s="76" t="s">
        <v>1016</v>
      </c>
      <c r="AG278" s="76"/>
      <c r="AH278" s="76"/>
      <c r="AI278" s="76"/>
      <c r="AJ278" s="76"/>
      <c r="AK278" s="76"/>
      <c r="AL278" s="76"/>
      <c r="AM278" s="76"/>
      <c r="AN278" s="76"/>
      <c r="AO278" s="76"/>
      <c r="AP278" s="76"/>
      <c r="AQ278" s="76"/>
      <c r="AR278" s="76"/>
      <c r="AS278" s="76"/>
      <c r="AT278" s="76">
        <v>66.2</v>
      </c>
      <c r="AU278" s="76">
        <v>35.607999999999997</v>
      </c>
      <c r="AV278" s="76">
        <v>38.299999999999997</v>
      </c>
      <c r="AW278" s="76">
        <v>15.413</v>
      </c>
      <c r="AX278" s="76">
        <v>9.7319999999999993</v>
      </c>
      <c r="AY278" s="76">
        <v>54225.446000000004</v>
      </c>
      <c r="AZ278" s="76">
        <v>1.2</v>
      </c>
      <c r="BA278" s="76">
        <v>151.089</v>
      </c>
      <c r="BB278" s="76">
        <v>10.79</v>
      </c>
      <c r="BC278" s="76">
        <v>19.100000000000001</v>
      </c>
      <c r="BD278" s="76">
        <v>24.6</v>
      </c>
      <c r="BE278" s="76"/>
      <c r="BF278" s="76">
        <v>2.77</v>
      </c>
      <c r="BG278" s="76">
        <v>78.86</v>
      </c>
      <c r="BH278" s="76">
        <v>0.92600000000000005</v>
      </c>
      <c r="BI278" s="76">
        <v>338289856</v>
      </c>
      <c r="BJ278" s="76"/>
      <c r="BK278" s="76"/>
      <c r="BL278" s="76"/>
      <c r="BM278" s="76"/>
      <c r="BN278" s="76"/>
      <c r="BO278" s="76"/>
      <c r="BP278" s="76"/>
      <c r="BQ278" s="76"/>
    </row>
    <row r="279" spans="1:69" x14ac:dyDescent="0.25">
      <c r="A279" s="25">
        <v>44125</v>
      </c>
      <c r="B279" s="25"/>
      <c r="C279" s="76">
        <v>8362912</v>
      </c>
      <c r="D279" s="76">
        <v>61304</v>
      </c>
      <c r="E279" s="76">
        <v>61944.428999999996</v>
      </c>
      <c r="F279" s="76">
        <v>221627</v>
      </c>
      <c r="G279" s="76">
        <v>1168</v>
      </c>
      <c r="H279" s="76">
        <v>810.71400000000006</v>
      </c>
      <c r="I279" s="76">
        <v>24721.143</v>
      </c>
      <c r="J279" s="76">
        <v>181.21700000000001</v>
      </c>
      <c r="K279" s="76">
        <v>183.11099999999999</v>
      </c>
      <c r="L279" s="76">
        <v>655.13900000000001</v>
      </c>
      <c r="M279" s="76">
        <v>3.4529999999999998</v>
      </c>
      <c r="N279" s="76">
        <v>2.3969999999999998</v>
      </c>
      <c r="O279" s="76">
        <v>1.17</v>
      </c>
      <c r="P279" s="76">
        <v>10453</v>
      </c>
      <c r="Q279" s="76">
        <v>30.9</v>
      </c>
      <c r="R279" s="76">
        <v>38149</v>
      </c>
      <c r="S279" s="76">
        <v>112.77</v>
      </c>
      <c r="T279" s="76"/>
      <c r="U279" s="76"/>
      <c r="V279" s="76">
        <v>38979</v>
      </c>
      <c r="W279" s="76">
        <v>115.224</v>
      </c>
      <c r="X279" s="76">
        <v>142557663</v>
      </c>
      <c r="Y279" s="76">
        <v>1480937</v>
      </c>
      <c r="Z279" s="76">
        <v>423.02300000000002</v>
      </c>
      <c r="AA279" s="76">
        <v>4.3949999999999996</v>
      </c>
      <c r="AB279" s="76">
        <v>1166625</v>
      </c>
      <c r="AC279" s="76">
        <v>3.4620000000000002</v>
      </c>
      <c r="AD279" s="76">
        <v>0.06</v>
      </c>
      <c r="AE279" s="76">
        <v>16.7</v>
      </c>
      <c r="AF279" s="76" t="s">
        <v>1016</v>
      </c>
      <c r="AG279" s="76"/>
      <c r="AH279" s="76"/>
      <c r="AI279" s="76"/>
      <c r="AJ279" s="76"/>
      <c r="AK279" s="76"/>
      <c r="AL279" s="76"/>
      <c r="AM279" s="76"/>
      <c r="AN279" s="76"/>
      <c r="AO279" s="76"/>
      <c r="AP279" s="76"/>
      <c r="AQ279" s="76"/>
      <c r="AR279" s="76"/>
      <c r="AS279" s="76"/>
      <c r="AT279" s="76">
        <v>66.2</v>
      </c>
      <c r="AU279" s="76">
        <v>35.607999999999997</v>
      </c>
      <c r="AV279" s="76">
        <v>38.299999999999997</v>
      </c>
      <c r="AW279" s="76">
        <v>15.413</v>
      </c>
      <c r="AX279" s="76">
        <v>9.7319999999999993</v>
      </c>
      <c r="AY279" s="76">
        <v>54225.446000000004</v>
      </c>
      <c r="AZ279" s="76">
        <v>1.2</v>
      </c>
      <c r="BA279" s="76">
        <v>151.089</v>
      </c>
      <c r="BB279" s="76">
        <v>10.79</v>
      </c>
      <c r="BC279" s="76">
        <v>19.100000000000001</v>
      </c>
      <c r="BD279" s="76">
        <v>24.6</v>
      </c>
      <c r="BE279" s="76"/>
      <c r="BF279" s="76">
        <v>2.77</v>
      </c>
      <c r="BG279" s="76">
        <v>78.86</v>
      </c>
      <c r="BH279" s="76">
        <v>0.92600000000000005</v>
      </c>
      <c r="BI279" s="76">
        <v>338289856</v>
      </c>
      <c r="BJ279" s="76"/>
      <c r="BK279" s="76"/>
      <c r="BL279" s="76"/>
      <c r="BM279" s="76"/>
      <c r="BN279" s="76"/>
      <c r="BO279" s="76"/>
      <c r="BP279" s="76"/>
      <c r="BQ279" s="76"/>
    </row>
    <row r="280" spans="1:69" x14ac:dyDescent="0.25">
      <c r="A280" s="25">
        <v>44126</v>
      </c>
      <c r="B280" s="25"/>
      <c r="C280" s="76">
        <v>8443077</v>
      </c>
      <c r="D280" s="76">
        <v>80165</v>
      </c>
      <c r="E280" s="76">
        <v>64282</v>
      </c>
      <c r="F280" s="76">
        <v>222488</v>
      </c>
      <c r="G280" s="76">
        <v>861</v>
      </c>
      <c r="H280" s="76">
        <v>813.71400000000006</v>
      </c>
      <c r="I280" s="76">
        <v>24958.115000000002</v>
      </c>
      <c r="J280" s="76">
        <v>236.971</v>
      </c>
      <c r="K280" s="76">
        <v>190.02</v>
      </c>
      <c r="L280" s="76">
        <v>657.68499999999995</v>
      </c>
      <c r="M280" s="76">
        <v>2.5449999999999999</v>
      </c>
      <c r="N280" s="76">
        <v>2.4049999999999998</v>
      </c>
      <c r="O280" s="76">
        <v>1.18</v>
      </c>
      <c r="P280" s="76">
        <v>10650</v>
      </c>
      <c r="Q280" s="76">
        <v>31.481999999999999</v>
      </c>
      <c r="R280" s="76">
        <v>38849</v>
      </c>
      <c r="S280" s="76">
        <v>114.839</v>
      </c>
      <c r="T280" s="76"/>
      <c r="U280" s="76"/>
      <c r="V280" s="76">
        <v>39859</v>
      </c>
      <c r="W280" s="76">
        <v>117.825</v>
      </c>
      <c r="X280" s="76">
        <v>144091477</v>
      </c>
      <c r="Y280" s="76">
        <v>1533814</v>
      </c>
      <c r="Z280" s="76">
        <v>427.57400000000001</v>
      </c>
      <c r="AA280" s="76">
        <v>4.5510000000000002</v>
      </c>
      <c r="AB280" s="76">
        <v>1199060</v>
      </c>
      <c r="AC280" s="76">
        <v>3.5579999999999998</v>
      </c>
      <c r="AD280" s="76">
        <v>6.0999999999999999E-2</v>
      </c>
      <c r="AE280" s="76">
        <v>16.399999999999999</v>
      </c>
      <c r="AF280" s="76" t="s">
        <v>1016</v>
      </c>
      <c r="AG280" s="76"/>
      <c r="AH280" s="76"/>
      <c r="AI280" s="76"/>
      <c r="AJ280" s="76"/>
      <c r="AK280" s="76"/>
      <c r="AL280" s="76"/>
      <c r="AM280" s="76"/>
      <c r="AN280" s="76"/>
      <c r="AO280" s="76"/>
      <c r="AP280" s="76"/>
      <c r="AQ280" s="76"/>
      <c r="AR280" s="76"/>
      <c r="AS280" s="76"/>
      <c r="AT280" s="76">
        <v>66.2</v>
      </c>
      <c r="AU280" s="76">
        <v>35.607999999999997</v>
      </c>
      <c r="AV280" s="76">
        <v>38.299999999999997</v>
      </c>
      <c r="AW280" s="76">
        <v>15.413</v>
      </c>
      <c r="AX280" s="76">
        <v>9.7319999999999993</v>
      </c>
      <c r="AY280" s="76">
        <v>54225.446000000004</v>
      </c>
      <c r="AZ280" s="76">
        <v>1.2</v>
      </c>
      <c r="BA280" s="76">
        <v>151.089</v>
      </c>
      <c r="BB280" s="76">
        <v>10.79</v>
      </c>
      <c r="BC280" s="76">
        <v>19.100000000000001</v>
      </c>
      <c r="BD280" s="76">
        <v>24.6</v>
      </c>
      <c r="BE280" s="76"/>
      <c r="BF280" s="76">
        <v>2.77</v>
      </c>
      <c r="BG280" s="76">
        <v>78.86</v>
      </c>
      <c r="BH280" s="76">
        <v>0.92600000000000005</v>
      </c>
      <c r="BI280" s="76">
        <v>338289856</v>
      </c>
      <c r="BJ280" s="76"/>
      <c r="BK280" s="76"/>
      <c r="BL280" s="76"/>
      <c r="BM280" s="76"/>
      <c r="BN280" s="76"/>
      <c r="BO280" s="76"/>
      <c r="BP280" s="76"/>
      <c r="BQ280" s="76"/>
    </row>
    <row r="281" spans="1:69" x14ac:dyDescent="0.25">
      <c r="A281" s="25">
        <v>44127</v>
      </c>
      <c r="B281" s="25"/>
      <c r="C281" s="76">
        <v>8525138</v>
      </c>
      <c r="D281" s="76">
        <v>82061</v>
      </c>
      <c r="E281" s="76">
        <v>65966.142999999996</v>
      </c>
      <c r="F281" s="76">
        <v>223444</v>
      </c>
      <c r="G281" s="76">
        <v>956</v>
      </c>
      <c r="H281" s="76">
        <v>817</v>
      </c>
      <c r="I281" s="76">
        <v>25200.690999999999</v>
      </c>
      <c r="J281" s="76">
        <v>242.57599999999999</v>
      </c>
      <c r="K281" s="76">
        <v>194.999</v>
      </c>
      <c r="L281" s="76">
        <v>660.51</v>
      </c>
      <c r="M281" s="76">
        <v>2.8260000000000001</v>
      </c>
      <c r="N281" s="76">
        <v>2.415</v>
      </c>
      <c r="O281" s="76">
        <v>1.18</v>
      </c>
      <c r="P281" s="76">
        <v>10712</v>
      </c>
      <c r="Q281" s="76">
        <v>31.664999999999999</v>
      </c>
      <c r="R281" s="76">
        <v>39080</v>
      </c>
      <c r="S281" s="76">
        <v>115.52200000000001</v>
      </c>
      <c r="T281" s="76"/>
      <c r="U281" s="76"/>
      <c r="V281" s="76">
        <v>40416</v>
      </c>
      <c r="W281" s="76">
        <v>119.47199999999999</v>
      </c>
      <c r="X281" s="76">
        <v>145558274</v>
      </c>
      <c r="Y281" s="76">
        <v>1466797</v>
      </c>
      <c r="Z281" s="76">
        <v>431.92700000000002</v>
      </c>
      <c r="AA281" s="76">
        <v>4.3529999999999998</v>
      </c>
      <c r="AB281" s="76">
        <v>1218315</v>
      </c>
      <c r="AC281" s="76">
        <v>3.6150000000000002</v>
      </c>
      <c r="AD281" s="76">
        <v>6.3E-2</v>
      </c>
      <c r="AE281" s="76">
        <v>15.9</v>
      </c>
      <c r="AF281" s="76" t="s">
        <v>1016</v>
      </c>
      <c r="AG281" s="76"/>
      <c r="AH281" s="76"/>
      <c r="AI281" s="76"/>
      <c r="AJ281" s="76"/>
      <c r="AK281" s="76"/>
      <c r="AL281" s="76"/>
      <c r="AM281" s="76"/>
      <c r="AN281" s="76"/>
      <c r="AO281" s="76"/>
      <c r="AP281" s="76"/>
      <c r="AQ281" s="76"/>
      <c r="AR281" s="76"/>
      <c r="AS281" s="76"/>
      <c r="AT281" s="76">
        <v>66.2</v>
      </c>
      <c r="AU281" s="76">
        <v>35.607999999999997</v>
      </c>
      <c r="AV281" s="76">
        <v>38.299999999999997</v>
      </c>
      <c r="AW281" s="76">
        <v>15.413</v>
      </c>
      <c r="AX281" s="76">
        <v>9.7319999999999993</v>
      </c>
      <c r="AY281" s="76">
        <v>54225.446000000004</v>
      </c>
      <c r="AZ281" s="76">
        <v>1.2</v>
      </c>
      <c r="BA281" s="76">
        <v>151.089</v>
      </c>
      <c r="BB281" s="76">
        <v>10.79</v>
      </c>
      <c r="BC281" s="76">
        <v>19.100000000000001</v>
      </c>
      <c r="BD281" s="76">
        <v>24.6</v>
      </c>
      <c r="BE281" s="76"/>
      <c r="BF281" s="76">
        <v>2.77</v>
      </c>
      <c r="BG281" s="76">
        <v>78.86</v>
      </c>
      <c r="BH281" s="76">
        <v>0.92600000000000005</v>
      </c>
      <c r="BI281" s="76">
        <v>338289856</v>
      </c>
      <c r="BJ281" s="76"/>
      <c r="BK281" s="76"/>
      <c r="BL281" s="76"/>
      <c r="BM281" s="76"/>
      <c r="BN281" s="76"/>
      <c r="BO281" s="76"/>
      <c r="BP281" s="76"/>
      <c r="BQ281" s="76"/>
    </row>
    <row r="282" spans="1:69" x14ac:dyDescent="0.25">
      <c r="A282" s="25">
        <v>44128</v>
      </c>
      <c r="B282" s="25"/>
      <c r="C282" s="76">
        <v>8603119</v>
      </c>
      <c r="D282" s="76">
        <v>77981</v>
      </c>
      <c r="E282" s="76">
        <v>69284.429000000004</v>
      </c>
      <c r="F282" s="76">
        <v>224416</v>
      </c>
      <c r="G282" s="76">
        <v>972</v>
      </c>
      <c r="H282" s="76">
        <v>843.14300000000003</v>
      </c>
      <c r="I282" s="76">
        <v>25431.205999999998</v>
      </c>
      <c r="J282" s="76">
        <v>230.51499999999999</v>
      </c>
      <c r="K282" s="76">
        <v>204.80799999999999</v>
      </c>
      <c r="L282" s="76">
        <v>663.38400000000001</v>
      </c>
      <c r="M282" s="76">
        <v>2.8730000000000002</v>
      </c>
      <c r="N282" s="76">
        <v>2.492</v>
      </c>
      <c r="O282" s="76">
        <v>1.19</v>
      </c>
      <c r="P282" s="76">
        <v>10710</v>
      </c>
      <c r="Q282" s="76">
        <v>31.658999999999999</v>
      </c>
      <c r="R282" s="76">
        <v>39347</v>
      </c>
      <c r="S282" s="76">
        <v>116.31100000000001</v>
      </c>
      <c r="T282" s="76"/>
      <c r="U282" s="76"/>
      <c r="V282" s="76">
        <v>41147</v>
      </c>
      <c r="W282" s="76">
        <v>121.63200000000001</v>
      </c>
      <c r="X282" s="76">
        <v>146738672</v>
      </c>
      <c r="Y282" s="76">
        <v>1180398</v>
      </c>
      <c r="Z282" s="76">
        <v>435.42899999999997</v>
      </c>
      <c r="AA282" s="76">
        <v>3.5030000000000001</v>
      </c>
      <c r="AB282" s="76">
        <v>1226809</v>
      </c>
      <c r="AC282" s="76">
        <v>3.64</v>
      </c>
      <c r="AD282" s="76">
        <v>6.4000000000000001E-2</v>
      </c>
      <c r="AE282" s="76">
        <v>15.6</v>
      </c>
      <c r="AF282" s="76" t="s">
        <v>1016</v>
      </c>
      <c r="AG282" s="76"/>
      <c r="AH282" s="76"/>
      <c r="AI282" s="76"/>
      <c r="AJ282" s="76"/>
      <c r="AK282" s="76"/>
      <c r="AL282" s="76"/>
      <c r="AM282" s="76"/>
      <c r="AN282" s="76"/>
      <c r="AO282" s="76"/>
      <c r="AP282" s="76"/>
      <c r="AQ282" s="76"/>
      <c r="AR282" s="76"/>
      <c r="AS282" s="76"/>
      <c r="AT282" s="76">
        <v>66.2</v>
      </c>
      <c r="AU282" s="76">
        <v>35.607999999999997</v>
      </c>
      <c r="AV282" s="76">
        <v>38.299999999999997</v>
      </c>
      <c r="AW282" s="76">
        <v>15.413</v>
      </c>
      <c r="AX282" s="76">
        <v>9.7319999999999993</v>
      </c>
      <c r="AY282" s="76">
        <v>54225.446000000004</v>
      </c>
      <c r="AZ282" s="76">
        <v>1.2</v>
      </c>
      <c r="BA282" s="76">
        <v>151.089</v>
      </c>
      <c r="BB282" s="76">
        <v>10.79</v>
      </c>
      <c r="BC282" s="76">
        <v>19.100000000000001</v>
      </c>
      <c r="BD282" s="76">
        <v>24.6</v>
      </c>
      <c r="BE282" s="76"/>
      <c r="BF282" s="76">
        <v>2.77</v>
      </c>
      <c r="BG282" s="76">
        <v>78.86</v>
      </c>
      <c r="BH282" s="76">
        <v>0.92600000000000005</v>
      </c>
      <c r="BI282" s="76">
        <v>338289856</v>
      </c>
      <c r="BJ282" s="76"/>
      <c r="BK282" s="76"/>
      <c r="BL282" s="76"/>
      <c r="BM282" s="76"/>
      <c r="BN282" s="76"/>
      <c r="BO282" s="76"/>
      <c r="BP282" s="76"/>
      <c r="BQ282" s="76"/>
    </row>
    <row r="283" spans="1:69" x14ac:dyDescent="0.25">
      <c r="A283" s="25">
        <v>44129</v>
      </c>
      <c r="B283" s="25"/>
      <c r="C283" s="76">
        <v>8663449</v>
      </c>
      <c r="D283" s="76">
        <v>60330</v>
      </c>
      <c r="E283" s="76">
        <v>70441</v>
      </c>
      <c r="F283" s="76">
        <v>224868</v>
      </c>
      <c r="G283" s="76">
        <v>452</v>
      </c>
      <c r="H283" s="76">
        <v>838.85699999999997</v>
      </c>
      <c r="I283" s="76">
        <v>25609.544000000002</v>
      </c>
      <c r="J283" s="76">
        <v>178.33799999999999</v>
      </c>
      <c r="K283" s="76">
        <v>208.227</v>
      </c>
      <c r="L283" s="76">
        <v>664.72</v>
      </c>
      <c r="M283" s="76">
        <v>1.3360000000000001</v>
      </c>
      <c r="N283" s="76">
        <v>2.48</v>
      </c>
      <c r="O283" s="76">
        <v>1.18</v>
      </c>
      <c r="P283" s="76">
        <v>10853</v>
      </c>
      <c r="Q283" s="76">
        <v>32.082000000000001</v>
      </c>
      <c r="R283" s="76">
        <v>39986</v>
      </c>
      <c r="S283" s="76">
        <v>118.2</v>
      </c>
      <c r="T283" s="76"/>
      <c r="U283" s="76"/>
      <c r="V283" s="76">
        <v>41404</v>
      </c>
      <c r="W283" s="76">
        <v>122.392</v>
      </c>
      <c r="X283" s="76">
        <v>147532944</v>
      </c>
      <c r="Y283" s="76">
        <v>794272</v>
      </c>
      <c r="Z283" s="76">
        <v>437.786</v>
      </c>
      <c r="AA283" s="76">
        <v>2.3570000000000002</v>
      </c>
      <c r="AB283" s="76">
        <v>1230110</v>
      </c>
      <c r="AC283" s="76">
        <v>3.65</v>
      </c>
      <c r="AD283" s="76">
        <v>6.6000000000000003E-2</v>
      </c>
      <c r="AE283" s="76">
        <v>15.2</v>
      </c>
      <c r="AF283" s="76" t="s">
        <v>1016</v>
      </c>
      <c r="AG283" s="76"/>
      <c r="AH283" s="76"/>
      <c r="AI283" s="76"/>
      <c r="AJ283" s="76"/>
      <c r="AK283" s="76"/>
      <c r="AL283" s="76"/>
      <c r="AM283" s="76"/>
      <c r="AN283" s="76"/>
      <c r="AO283" s="76"/>
      <c r="AP283" s="76"/>
      <c r="AQ283" s="76"/>
      <c r="AR283" s="76"/>
      <c r="AS283" s="76"/>
      <c r="AT283" s="76">
        <v>66.2</v>
      </c>
      <c r="AU283" s="76">
        <v>35.607999999999997</v>
      </c>
      <c r="AV283" s="76">
        <v>38.299999999999997</v>
      </c>
      <c r="AW283" s="76">
        <v>15.413</v>
      </c>
      <c r="AX283" s="76">
        <v>9.7319999999999993</v>
      </c>
      <c r="AY283" s="76">
        <v>54225.446000000004</v>
      </c>
      <c r="AZ283" s="76">
        <v>1.2</v>
      </c>
      <c r="BA283" s="76">
        <v>151.089</v>
      </c>
      <c r="BB283" s="76">
        <v>10.79</v>
      </c>
      <c r="BC283" s="76">
        <v>19.100000000000001</v>
      </c>
      <c r="BD283" s="76">
        <v>24.6</v>
      </c>
      <c r="BE283" s="76"/>
      <c r="BF283" s="76">
        <v>2.77</v>
      </c>
      <c r="BG283" s="76">
        <v>78.86</v>
      </c>
      <c r="BH283" s="76">
        <v>0.92600000000000005</v>
      </c>
      <c r="BI283" s="76">
        <v>338289856</v>
      </c>
      <c r="BJ283" s="76">
        <v>289555.40000000002</v>
      </c>
      <c r="BK283" s="76">
        <v>12.1</v>
      </c>
      <c r="BL283" s="76">
        <v>13.19</v>
      </c>
      <c r="BM283" s="76">
        <v>859.22089468500303</v>
      </c>
      <c r="BN283" s="76"/>
      <c r="BO283" s="76"/>
      <c r="BP283" s="76"/>
      <c r="BQ283" s="76"/>
    </row>
    <row r="284" spans="1:69" x14ac:dyDescent="0.25">
      <c r="A284" s="25">
        <v>44130</v>
      </c>
      <c r="B284" s="25"/>
      <c r="C284" s="76">
        <v>8727992</v>
      </c>
      <c r="D284" s="76">
        <v>64543</v>
      </c>
      <c r="E284" s="76">
        <v>69839.285999999993</v>
      </c>
      <c r="F284" s="76">
        <v>225425</v>
      </c>
      <c r="G284" s="76">
        <v>557</v>
      </c>
      <c r="H284" s="76">
        <v>845.42899999999997</v>
      </c>
      <c r="I284" s="76">
        <v>25800.335999999999</v>
      </c>
      <c r="J284" s="76">
        <v>190.792</v>
      </c>
      <c r="K284" s="76">
        <v>206.44800000000001</v>
      </c>
      <c r="L284" s="76">
        <v>666.36599999999999</v>
      </c>
      <c r="M284" s="76">
        <v>1.647</v>
      </c>
      <c r="N284" s="76">
        <v>2.4990000000000001</v>
      </c>
      <c r="O284" s="76">
        <v>1.19</v>
      </c>
      <c r="P284" s="76">
        <v>11109</v>
      </c>
      <c r="Q284" s="76">
        <v>32.838999999999999</v>
      </c>
      <c r="R284" s="76">
        <v>41328</v>
      </c>
      <c r="S284" s="76">
        <v>122.167</v>
      </c>
      <c r="T284" s="76"/>
      <c r="U284" s="76"/>
      <c r="V284" s="76">
        <v>41728</v>
      </c>
      <c r="W284" s="76">
        <v>123.35</v>
      </c>
      <c r="X284" s="76">
        <v>148488181</v>
      </c>
      <c r="Y284" s="76">
        <v>955237</v>
      </c>
      <c r="Z284" s="76">
        <v>440.62099999999998</v>
      </c>
      <c r="AA284" s="76">
        <v>2.835</v>
      </c>
      <c r="AB284" s="76">
        <v>1241383</v>
      </c>
      <c r="AC284" s="76">
        <v>3.6840000000000002</v>
      </c>
      <c r="AD284" s="76">
        <v>6.7000000000000004E-2</v>
      </c>
      <c r="AE284" s="76">
        <v>14.9</v>
      </c>
      <c r="AF284" s="76" t="s">
        <v>1016</v>
      </c>
      <c r="AG284" s="76"/>
      <c r="AH284" s="76"/>
      <c r="AI284" s="76"/>
      <c r="AJ284" s="76"/>
      <c r="AK284" s="76"/>
      <c r="AL284" s="76"/>
      <c r="AM284" s="76"/>
      <c r="AN284" s="76"/>
      <c r="AO284" s="76"/>
      <c r="AP284" s="76"/>
      <c r="AQ284" s="76"/>
      <c r="AR284" s="76"/>
      <c r="AS284" s="76"/>
      <c r="AT284" s="76">
        <v>62.5</v>
      </c>
      <c r="AU284" s="76">
        <v>35.607999999999997</v>
      </c>
      <c r="AV284" s="76">
        <v>38.299999999999997</v>
      </c>
      <c r="AW284" s="76">
        <v>15.413</v>
      </c>
      <c r="AX284" s="76">
        <v>9.7319999999999993</v>
      </c>
      <c r="AY284" s="76">
        <v>54225.446000000004</v>
      </c>
      <c r="AZ284" s="76">
        <v>1.2</v>
      </c>
      <c r="BA284" s="76">
        <v>151.089</v>
      </c>
      <c r="BB284" s="76">
        <v>10.79</v>
      </c>
      <c r="BC284" s="76">
        <v>19.100000000000001</v>
      </c>
      <c r="BD284" s="76">
        <v>24.6</v>
      </c>
      <c r="BE284" s="76"/>
      <c r="BF284" s="76">
        <v>2.77</v>
      </c>
      <c r="BG284" s="76">
        <v>78.86</v>
      </c>
      <c r="BH284" s="76">
        <v>0.92600000000000005</v>
      </c>
      <c r="BI284" s="76">
        <v>338289856</v>
      </c>
      <c r="BJ284" s="76"/>
      <c r="BK284" s="76"/>
      <c r="BL284" s="76"/>
      <c r="BM284" s="76"/>
      <c r="BN284" s="76"/>
      <c r="BO284" s="76"/>
      <c r="BP284" s="76"/>
      <c r="BQ284" s="76"/>
    </row>
    <row r="285" spans="1:69" x14ac:dyDescent="0.25">
      <c r="A285" s="25">
        <v>44131</v>
      </c>
      <c r="B285" s="25"/>
      <c r="C285" s="76">
        <v>8806914</v>
      </c>
      <c r="D285" s="76">
        <v>78922</v>
      </c>
      <c r="E285" s="76">
        <v>72186.570999999996</v>
      </c>
      <c r="F285" s="76">
        <v>226447</v>
      </c>
      <c r="G285" s="76">
        <v>1022</v>
      </c>
      <c r="H285" s="76">
        <v>855.42899999999997</v>
      </c>
      <c r="I285" s="76">
        <v>26033.633000000002</v>
      </c>
      <c r="J285" s="76">
        <v>233.297</v>
      </c>
      <c r="K285" s="76">
        <v>213.387</v>
      </c>
      <c r="L285" s="76">
        <v>669.38699999999994</v>
      </c>
      <c r="M285" s="76">
        <v>3.0209999999999999</v>
      </c>
      <c r="N285" s="76">
        <v>2.5289999999999999</v>
      </c>
      <c r="O285" s="76">
        <v>1.2</v>
      </c>
      <c r="P285" s="76">
        <v>11431</v>
      </c>
      <c r="Q285" s="76">
        <v>33.790999999999997</v>
      </c>
      <c r="R285" s="76">
        <v>42272</v>
      </c>
      <c r="S285" s="76">
        <v>124.958</v>
      </c>
      <c r="T285" s="76"/>
      <c r="U285" s="76"/>
      <c r="V285" s="76">
        <v>42150</v>
      </c>
      <c r="W285" s="76">
        <v>124.59699999999999</v>
      </c>
      <c r="X285" s="76">
        <v>149829190</v>
      </c>
      <c r="Y285" s="76">
        <v>1341009</v>
      </c>
      <c r="Z285" s="76">
        <v>444.6</v>
      </c>
      <c r="AA285" s="76">
        <v>3.9790000000000001</v>
      </c>
      <c r="AB285" s="76">
        <v>1250352</v>
      </c>
      <c r="AC285" s="76">
        <v>3.71</v>
      </c>
      <c r="AD285" s="76">
        <v>6.8000000000000005E-2</v>
      </c>
      <c r="AE285" s="76">
        <v>14.7</v>
      </c>
      <c r="AF285" s="76" t="s">
        <v>1016</v>
      </c>
      <c r="AG285" s="76"/>
      <c r="AH285" s="76"/>
      <c r="AI285" s="76"/>
      <c r="AJ285" s="76"/>
      <c r="AK285" s="76"/>
      <c r="AL285" s="76"/>
      <c r="AM285" s="76"/>
      <c r="AN285" s="76"/>
      <c r="AO285" s="76"/>
      <c r="AP285" s="76"/>
      <c r="AQ285" s="76"/>
      <c r="AR285" s="76"/>
      <c r="AS285" s="76"/>
      <c r="AT285" s="76">
        <v>62.5</v>
      </c>
      <c r="AU285" s="76">
        <v>35.607999999999997</v>
      </c>
      <c r="AV285" s="76">
        <v>38.299999999999997</v>
      </c>
      <c r="AW285" s="76">
        <v>15.413</v>
      </c>
      <c r="AX285" s="76">
        <v>9.7319999999999993</v>
      </c>
      <c r="AY285" s="76">
        <v>54225.446000000004</v>
      </c>
      <c r="AZ285" s="76">
        <v>1.2</v>
      </c>
      <c r="BA285" s="76">
        <v>151.089</v>
      </c>
      <c r="BB285" s="76">
        <v>10.79</v>
      </c>
      <c r="BC285" s="76">
        <v>19.100000000000001</v>
      </c>
      <c r="BD285" s="76">
        <v>24.6</v>
      </c>
      <c r="BE285" s="76"/>
      <c r="BF285" s="76">
        <v>2.77</v>
      </c>
      <c r="BG285" s="76">
        <v>78.86</v>
      </c>
      <c r="BH285" s="76">
        <v>0.92600000000000005</v>
      </c>
      <c r="BI285" s="76">
        <v>338289856</v>
      </c>
      <c r="BJ285" s="76"/>
      <c r="BK285" s="76"/>
      <c r="BL285" s="76"/>
      <c r="BM285" s="76"/>
      <c r="BN285" s="76"/>
      <c r="BO285" s="76"/>
      <c r="BP285" s="76"/>
      <c r="BQ285" s="76"/>
    </row>
    <row r="286" spans="1:69" x14ac:dyDescent="0.25">
      <c r="A286" s="25">
        <v>44132</v>
      </c>
      <c r="B286" s="25"/>
      <c r="C286" s="76">
        <v>8895203</v>
      </c>
      <c r="D286" s="76">
        <v>88289</v>
      </c>
      <c r="E286" s="76">
        <v>76041.570999999996</v>
      </c>
      <c r="F286" s="76">
        <v>227489</v>
      </c>
      <c r="G286" s="76">
        <v>1042</v>
      </c>
      <c r="H286" s="76">
        <v>837.42899999999997</v>
      </c>
      <c r="I286" s="76">
        <v>26294.618999999999</v>
      </c>
      <c r="J286" s="76">
        <v>260.98599999999999</v>
      </c>
      <c r="K286" s="76">
        <v>224.78200000000001</v>
      </c>
      <c r="L286" s="76">
        <v>672.46799999999996</v>
      </c>
      <c r="M286" s="76">
        <v>3.08</v>
      </c>
      <c r="N286" s="76">
        <v>2.4750000000000001</v>
      </c>
      <c r="O286" s="76">
        <v>1.21</v>
      </c>
      <c r="P286" s="76">
        <v>11647</v>
      </c>
      <c r="Q286" s="76">
        <v>34.429000000000002</v>
      </c>
      <c r="R286" s="76">
        <v>43434</v>
      </c>
      <c r="S286" s="76">
        <v>128.393</v>
      </c>
      <c r="T286" s="76"/>
      <c r="U286" s="76"/>
      <c r="V286" s="76">
        <v>43167</v>
      </c>
      <c r="W286" s="76">
        <v>127.604</v>
      </c>
      <c r="X286" s="76">
        <v>151334105</v>
      </c>
      <c r="Y286" s="76">
        <v>1504915</v>
      </c>
      <c r="Z286" s="76">
        <v>449.06599999999997</v>
      </c>
      <c r="AA286" s="76">
        <v>4.4660000000000002</v>
      </c>
      <c r="AB286" s="76">
        <v>1253777</v>
      </c>
      <c r="AC286" s="76">
        <v>3.72</v>
      </c>
      <c r="AD286" s="76">
        <v>6.9000000000000006E-2</v>
      </c>
      <c r="AE286" s="76">
        <v>14.5</v>
      </c>
      <c r="AF286" s="76" t="s">
        <v>1016</v>
      </c>
      <c r="AG286" s="76"/>
      <c r="AH286" s="76"/>
      <c r="AI286" s="76"/>
      <c r="AJ286" s="76"/>
      <c r="AK286" s="76"/>
      <c r="AL286" s="76"/>
      <c r="AM286" s="76"/>
      <c r="AN286" s="76"/>
      <c r="AO286" s="76"/>
      <c r="AP286" s="76"/>
      <c r="AQ286" s="76"/>
      <c r="AR286" s="76"/>
      <c r="AS286" s="76"/>
      <c r="AT286" s="76">
        <v>62.5</v>
      </c>
      <c r="AU286" s="76">
        <v>35.607999999999997</v>
      </c>
      <c r="AV286" s="76">
        <v>38.299999999999997</v>
      </c>
      <c r="AW286" s="76">
        <v>15.413</v>
      </c>
      <c r="AX286" s="76">
        <v>9.7319999999999993</v>
      </c>
      <c r="AY286" s="76">
        <v>54225.446000000004</v>
      </c>
      <c r="AZ286" s="76">
        <v>1.2</v>
      </c>
      <c r="BA286" s="76">
        <v>151.089</v>
      </c>
      <c r="BB286" s="76">
        <v>10.79</v>
      </c>
      <c r="BC286" s="76">
        <v>19.100000000000001</v>
      </c>
      <c r="BD286" s="76">
        <v>24.6</v>
      </c>
      <c r="BE286" s="76"/>
      <c r="BF286" s="76">
        <v>2.77</v>
      </c>
      <c r="BG286" s="76">
        <v>78.86</v>
      </c>
      <c r="BH286" s="76">
        <v>0.92600000000000005</v>
      </c>
      <c r="BI286" s="76">
        <v>338289856</v>
      </c>
      <c r="BJ286" s="76"/>
      <c r="BK286" s="76"/>
      <c r="BL286" s="76"/>
      <c r="BM286" s="76"/>
      <c r="BN286" s="76"/>
      <c r="BO286" s="76"/>
      <c r="BP286" s="76"/>
      <c r="BQ286" s="76"/>
    </row>
    <row r="287" spans="1:69" x14ac:dyDescent="0.25">
      <c r="A287" s="25">
        <v>44133</v>
      </c>
      <c r="B287" s="25"/>
      <c r="C287" s="76">
        <v>8987890</v>
      </c>
      <c r="D287" s="76">
        <v>92687</v>
      </c>
      <c r="E287" s="76">
        <v>77830.429000000004</v>
      </c>
      <c r="F287" s="76">
        <v>228484</v>
      </c>
      <c r="G287" s="76">
        <v>995</v>
      </c>
      <c r="H287" s="76">
        <v>856.57100000000003</v>
      </c>
      <c r="I287" s="76">
        <v>26568.606</v>
      </c>
      <c r="J287" s="76">
        <v>273.98700000000002</v>
      </c>
      <c r="K287" s="76">
        <v>230.07</v>
      </c>
      <c r="L287" s="76">
        <v>675.40899999999999</v>
      </c>
      <c r="M287" s="76">
        <v>2.9409999999999998</v>
      </c>
      <c r="N287" s="76">
        <v>2.532</v>
      </c>
      <c r="O287" s="76">
        <v>1.21</v>
      </c>
      <c r="P287" s="76">
        <v>11828</v>
      </c>
      <c r="Q287" s="76">
        <v>34.963999999999999</v>
      </c>
      <c r="R287" s="76">
        <v>44164</v>
      </c>
      <c r="S287" s="76">
        <v>130.55099999999999</v>
      </c>
      <c r="T287" s="76"/>
      <c r="U287" s="76"/>
      <c r="V287" s="76">
        <v>44179</v>
      </c>
      <c r="W287" s="76">
        <v>130.595</v>
      </c>
      <c r="X287" s="76">
        <v>152820925</v>
      </c>
      <c r="Y287" s="76">
        <v>1486820</v>
      </c>
      <c r="Z287" s="76">
        <v>453.47800000000001</v>
      </c>
      <c r="AA287" s="76">
        <v>4.4119999999999999</v>
      </c>
      <c r="AB287" s="76">
        <v>1247064</v>
      </c>
      <c r="AC287" s="76">
        <v>3.7010000000000001</v>
      </c>
      <c r="AD287" s="76">
        <v>7.0999999999999994E-2</v>
      </c>
      <c r="AE287" s="76">
        <v>14.1</v>
      </c>
      <c r="AF287" s="76" t="s">
        <v>1016</v>
      </c>
      <c r="AG287" s="76"/>
      <c r="AH287" s="76"/>
      <c r="AI287" s="76"/>
      <c r="AJ287" s="76"/>
      <c r="AK287" s="76"/>
      <c r="AL287" s="76"/>
      <c r="AM287" s="76"/>
      <c r="AN287" s="76"/>
      <c r="AO287" s="76"/>
      <c r="AP287" s="76"/>
      <c r="AQ287" s="76"/>
      <c r="AR287" s="76"/>
      <c r="AS287" s="76"/>
      <c r="AT287" s="76">
        <v>62.5</v>
      </c>
      <c r="AU287" s="76">
        <v>35.607999999999997</v>
      </c>
      <c r="AV287" s="76">
        <v>38.299999999999997</v>
      </c>
      <c r="AW287" s="76">
        <v>15.413</v>
      </c>
      <c r="AX287" s="76">
        <v>9.7319999999999993</v>
      </c>
      <c r="AY287" s="76">
        <v>54225.446000000004</v>
      </c>
      <c r="AZ287" s="76">
        <v>1.2</v>
      </c>
      <c r="BA287" s="76">
        <v>151.089</v>
      </c>
      <c r="BB287" s="76">
        <v>10.79</v>
      </c>
      <c r="BC287" s="76">
        <v>19.100000000000001</v>
      </c>
      <c r="BD287" s="76">
        <v>24.6</v>
      </c>
      <c r="BE287" s="76"/>
      <c r="BF287" s="76">
        <v>2.77</v>
      </c>
      <c r="BG287" s="76">
        <v>78.86</v>
      </c>
      <c r="BH287" s="76">
        <v>0.92600000000000005</v>
      </c>
      <c r="BI287" s="76">
        <v>338289856</v>
      </c>
      <c r="BJ287" s="76"/>
      <c r="BK287" s="76"/>
      <c r="BL287" s="76"/>
      <c r="BM287" s="76"/>
      <c r="BN287" s="76"/>
      <c r="BO287" s="76"/>
      <c r="BP287" s="76"/>
      <c r="BQ287" s="76"/>
    </row>
    <row r="288" spans="1:69" x14ac:dyDescent="0.25">
      <c r="A288" s="25">
        <v>44134</v>
      </c>
      <c r="B288" s="25"/>
      <c r="C288" s="76">
        <v>9088370</v>
      </c>
      <c r="D288" s="76">
        <v>100480</v>
      </c>
      <c r="E288" s="76">
        <v>80461.714000000007</v>
      </c>
      <c r="F288" s="76">
        <v>229555</v>
      </c>
      <c r="G288" s="76">
        <v>1071</v>
      </c>
      <c r="H288" s="76">
        <v>873</v>
      </c>
      <c r="I288" s="76">
        <v>26865.63</v>
      </c>
      <c r="J288" s="76">
        <v>297.02300000000002</v>
      </c>
      <c r="K288" s="76">
        <v>237.84800000000001</v>
      </c>
      <c r="L288" s="76">
        <v>678.57500000000005</v>
      </c>
      <c r="M288" s="76">
        <v>3.1659999999999999</v>
      </c>
      <c r="N288" s="76">
        <v>2.581</v>
      </c>
      <c r="O288" s="76">
        <v>1.22</v>
      </c>
      <c r="P288" s="76">
        <v>11854</v>
      </c>
      <c r="Q288" s="76">
        <v>35.040999999999997</v>
      </c>
      <c r="R288" s="76">
        <v>45113</v>
      </c>
      <c r="S288" s="76">
        <v>133.35599999999999</v>
      </c>
      <c r="T288" s="76"/>
      <c r="U288" s="76"/>
      <c r="V288" s="76">
        <v>45479</v>
      </c>
      <c r="W288" s="76">
        <v>134.43799999999999</v>
      </c>
      <c r="X288" s="76">
        <v>154323343</v>
      </c>
      <c r="Y288" s="76">
        <v>1502418</v>
      </c>
      <c r="Z288" s="76">
        <v>457.93599999999998</v>
      </c>
      <c r="AA288" s="76">
        <v>4.4580000000000002</v>
      </c>
      <c r="AB288" s="76">
        <v>1252153</v>
      </c>
      <c r="AC288" s="76">
        <v>3.7160000000000002</v>
      </c>
      <c r="AD288" s="76">
        <v>7.2999999999999995E-2</v>
      </c>
      <c r="AE288" s="76">
        <v>13.7</v>
      </c>
      <c r="AF288" s="76" t="s">
        <v>1016</v>
      </c>
      <c r="AG288" s="76"/>
      <c r="AH288" s="76"/>
      <c r="AI288" s="76"/>
      <c r="AJ288" s="76"/>
      <c r="AK288" s="76"/>
      <c r="AL288" s="76"/>
      <c r="AM288" s="76"/>
      <c r="AN288" s="76"/>
      <c r="AO288" s="76"/>
      <c r="AP288" s="76"/>
      <c r="AQ288" s="76"/>
      <c r="AR288" s="76"/>
      <c r="AS288" s="76"/>
      <c r="AT288" s="76">
        <v>62.5</v>
      </c>
      <c r="AU288" s="76">
        <v>35.607999999999997</v>
      </c>
      <c r="AV288" s="76">
        <v>38.299999999999997</v>
      </c>
      <c r="AW288" s="76">
        <v>15.413</v>
      </c>
      <c r="AX288" s="76">
        <v>9.7319999999999993</v>
      </c>
      <c r="AY288" s="76">
        <v>54225.446000000004</v>
      </c>
      <c r="AZ288" s="76">
        <v>1.2</v>
      </c>
      <c r="BA288" s="76">
        <v>151.089</v>
      </c>
      <c r="BB288" s="76">
        <v>10.79</v>
      </c>
      <c r="BC288" s="76">
        <v>19.100000000000001</v>
      </c>
      <c r="BD288" s="76">
        <v>24.6</v>
      </c>
      <c r="BE288" s="76"/>
      <c r="BF288" s="76">
        <v>2.77</v>
      </c>
      <c r="BG288" s="76">
        <v>78.86</v>
      </c>
      <c r="BH288" s="76">
        <v>0.92600000000000005</v>
      </c>
      <c r="BI288" s="76">
        <v>338289856</v>
      </c>
      <c r="BJ288" s="76"/>
      <c r="BK288" s="76"/>
      <c r="BL288" s="76"/>
      <c r="BM288" s="76"/>
      <c r="BN288" s="76"/>
      <c r="BO288" s="76"/>
      <c r="BP288" s="76"/>
      <c r="BQ288" s="76"/>
    </row>
    <row r="289" spans="1:69" x14ac:dyDescent="0.25">
      <c r="A289" s="25">
        <v>44135</v>
      </c>
      <c r="B289" s="25"/>
      <c r="C289" s="76">
        <v>9175064</v>
      </c>
      <c r="D289" s="76">
        <v>86694</v>
      </c>
      <c r="E289" s="76">
        <v>81706.429000000004</v>
      </c>
      <c r="F289" s="76">
        <v>230494</v>
      </c>
      <c r="G289" s="76">
        <v>939</v>
      </c>
      <c r="H289" s="76">
        <v>868.28599999999994</v>
      </c>
      <c r="I289" s="76">
        <v>27121.901000000002</v>
      </c>
      <c r="J289" s="76">
        <v>256.27100000000002</v>
      </c>
      <c r="K289" s="76">
        <v>241.52799999999999</v>
      </c>
      <c r="L289" s="76">
        <v>681.351</v>
      </c>
      <c r="M289" s="76">
        <v>2.7759999999999998</v>
      </c>
      <c r="N289" s="76">
        <v>2.5670000000000002</v>
      </c>
      <c r="O289" s="76">
        <v>1.22</v>
      </c>
      <c r="P289" s="76">
        <v>11903</v>
      </c>
      <c r="Q289" s="76">
        <v>35.186</v>
      </c>
      <c r="R289" s="76">
        <v>45138</v>
      </c>
      <c r="S289" s="76">
        <v>133.43</v>
      </c>
      <c r="T289" s="76"/>
      <c r="U289" s="76"/>
      <c r="V289" s="76">
        <v>46116</v>
      </c>
      <c r="W289" s="76">
        <v>136.321</v>
      </c>
      <c r="X289" s="76">
        <v>155544168</v>
      </c>
      <c r="Y289" s="76">
        <v>1220825</v>
      </c>
      <c r="Z289" s="76">
        <v>461.55900000000003</v>
      </c>
      <c r="AA289" s="76">
        <v>3.6230000000000002</v>
      </c>
      <c r="AB289" s="76">
        <v>1257928</v>
      </c>
      <c r="AC289" s="76">
        <v>3.7330000000000001</v>
      </c>
      <c r="AD289" s="76">
        <v>7.3999999999999996E-2</v>
      </c>
      <c r="AE289" s="76">
        <v>13.5</v>
      </c>
      <c r="AF289" s="76" t="s">
        <v>1016</v>
      </c>
      <c r="AG289" s="76"/>
      <c r="AH289" s="76"/>
      <c r="AI289" s="76"/>
      <c r="AJ289" s="76"/>
      <c r="AK289" s="76"/>
      <c r="AL289" s="76"/>
      <c r="AM289" s="76"/>
      <c r="AN289" s="76"/>
      <c r="AO289" s="76"/>
      <c r="AP289" s="76"/>
      <c r="AQ289" s="76"/>
      <c r="AR289" s="76"/>
      <c r="AS289" s="76"/>
      <c r="AT289" s="76">
        <v>62.5</v>
      </c>
      <c r="AU289" s="76">
        <v>35.607999999999997</v>
      </c>
      <c r="AV289" s="76">
        <v>38.299999999999997</v>
      </c>
      <c r="AW289" s="76">
        <v>15.413</v>
      </c>
      <c r="AX289" s="76">
        <v>9.7319999999999993</v>
      </c>
      <c r="AY289" s="76">
        <v>54225.446000000004</v>
      </c>
      <c r="AZ289" s="76">
        <v>1.2</v>
      </c>
      <c r="BA289" s="76">
        <v>151.089</v>
      </c>
      <c r="BB289" s="76">
        <v>10.79</v>
      </c>
      <c r="BC289" s="76">
        <v>19.100000000000001</v>
      </c>
      <c r="BD289" s="76">
        <v>24.6</v>
      </c>
      <c r="BE289" s="76"/>
      <c r="BF289" s="76">
        <v>2.77</v>
      </c>
      <c r="BG289" s="76">
        <v>78.86</v>
      </c>
      <c r="BH289" s="76">
        <v>0.92600000000000005</v>
      </c>
      <c r="BI289" s="76">
        <v>338289856</v>
      </c>
      <c r="BJ289" s="76"/>
      <c r="BK289" s="76"/>
      <c r="BL289" s="76"/>
      <c r="BM289" s="76"/>
      <c r="BN289" s="76"/>
      <c r="BO289" s="76"/>
      <c r="BP289" s="76"/>
      <c r="BQ289" s="76"/>
    </row>
    <row r="290" spans="1:69" x14ac:dyDescent="0.25">
      <c r="A290" s="25">
        <v>44136</v>
      </c>
      <c r="B290" s="25"/>
      <c r="C290" s="76">
        <v>9253124</v>
      </c>
      <c r="D290" s="76">
        <v>78060</v>
      </c>
      <c r="E290" s="76">
        <v>84239.285999999993</v>
      </c>
      <c r="F290" s="76">
        <v>231003</v>
      </c>
      <c r="G290" s="76">
        <v>509</v>
      </c>
      <c r="H290" s="76">
        <v>876.42899999999997</v>
      </c>
      <c r="I290" s="76">
        <v>27352.65</v>
      </c>
      <c r="J290" s="76">
        <v>230.749</v>
      </c>
      <c r="K290" s="76">
        <v>249.01499999999999</v>
      </c>
      <c r="L290" s="76">
        <v>682.85500000000002</v>
      </c>
      <c r="M290" s="76">
        <v>1.5049999999999999</v>
      </c>
      <c r="N290" s="76">
        <v>2.5910000000000002</v>
      </c>
      <c r="O290" s="76">
        <v>1.23</v>
      </c>
      <c r="P290" s="76">
        <v>12131</v>
      </c>
      <c r="Q290" s="76">
        <v>35.86</v>
      </c>
      <c r="R290" s="76">
        <v>46094</v>
      </c>
      <c r="S290" s="76">
        <v>136.256</v>
      </c>
      <c r="T290" s="76"/>
      <c r="U290" s="76"/>
      <c r="V290" s="76">
        <v>47044</v>
      </c>
      <c r="W290" s="76">
        <v>139.06399999999999</v>
      </c>
      <c r="X290" s="76">
        <v>156444102</v>
      </c>
      <c r="Y290" s="76">
        <v>899934</v>
      </c>
      <c r="Z290" s="76">
        <v>464.22899999999998</v>
      </c>
      <c r="AA290" s="76">
        <v>2.67</v>
      </c>
      <c r="AB290" s="76">
        <v>1273023</v>
      </c>
      <c r="AC290" s="76">
        <v>3.778</v>
      </c>
      <c r="AD290" s="76">
        <v>7.4999999999999997E-2</v>
      </c>
      <c r="AE290" s="76">
        <v>13.3</v>
      </c>
      <c r="AF290" s="76" t="s">
        <v>1016</v>
      </c>
      <c r="AG290" s="76"/>
      <c r="AH290" s="76"/>
      <c r="AI290" s="76"/>
      <c r="AJ290" s="76"/>
      <c r="AK290" s="76"/>
      <c r="AL290" s="76"/>
      <c r="AM290" s="76"/>
      <c r="AN290" s="76"/>
      <c r="AO290" s="76"/>
      <c r="AP290" s="76"/>
      <c r="AQ290" s="76"/>
      <c r="AR290" s="76"/>
      <c r="AS290" s="76"/>
      <c r="AT290" s="76">
        <v>62.5</v>
      </c>
      <c r="AU290" s="76">
        <v>35.607999999999997</v>
      </c>
      <c r="AV290" s="76">
        <v>38.299999999999997</v>
      </c>
      <c r="AW290" s="76">
        <v>15.413</v>
      </c>
      <c r="AX290" s="76">
        <v>9.7319999999999993</v>
      </c>
      <c r="AY290" s="76">
        <v>54225.446000000004</v>
      </c>
      <c r="AZ290" s="76">
        <v>1.2</v>
      </c>
      <c r="BA290" s="76">
        <v>151.089</v>
      </c>
      <c r="BB290" s="76">
        <v>10.79</v>
      </c>
      <c r="BC290" s="76">
        <v>19.100000000000001</v>
      </c>
      <c r="BD290" s="76">
        <v>24.6</v>
      </c>
      <c r="BE290" s="76"/>
      <c r="BF290" s="76">
        <v>2.77</v>
      </c>
      <c r="BG290" s="76">
        <v>78.86</v>
      </c>
      <c r="BH290" s="76">
        <v>0.92600000000000005</v>
      </c>
      <c r="BI290" s="76">
        <v>338289856</v>
      </c>
      <c r="BJ290" s="76">
        <v>297694.8</v>
      </c>
      <c r="BK290" s="76">
        <v>12.16</v>
      </c>
      <c r="BL290" s="76">
        <v>14.72</v>
      </c>
      <c r="BM290" s="76">
        <v>883.37358722742795</v>
      </c>
      <c r="BN290" s="76"/>
      <c r="BO290" s="76"/>
      <c r="BP290" s="76"/>
      <c r="BQ290" s="76"/>
    </row>
    <row r="291" spans="1:69" x14ac:dyDescent="0.25">
      <c r="A291" s="25">
        <v>44137</v>
      </c>
      <c r="B291" s="25"/>
      <c r="C291" s="76">
        <v>9337126</v>
      </c>
      <c r="D291" s="76">
        <v>84002</v>
      </c>
      <c r="E291" s="76">
        <v>87019.142999999996</v>
      </c>
      <c r="F291" s="76">
        <v>231601</v>
      </c>
      <c r="G291" s="76">
        <v>598</v>
      </c>
      <c r="H291" s="76">
        <v>882.28599999999994</v>
      </c>
      <c r="I291" s="76">
        <v>27600.964</v>
      </c>
      <c r="J291" s="76">
        <v>248.31399999999999</v>
      </c>
      <c r="K291" s="76">
        <v>257.23200000000003</v>
      </c>
      <c r="L291" s="76">
        <v>684.62300000000005</v>
      </c>
      <c r="M291" s="76">
        <v>1.768</v>
      </c>
      <c r="N291" s="76">
        <v>2.6080000000000001</v>
      </c>
      <c r="O291" s="76">
        <v>1.25</v>
      </c>
      <c r="P291" s="76">
        <v>12594</v>
      </c>
      <c r="Q291" s="76">
        <v>37.228000000000002</v>
      </c>
      <c r="R291" s="76">
        <v>47976</v>
      </c>
      <c r="S291" s="76">
        <v>141.81899999999999</v>
      </c>
      <c r="T291" s="76"/>
      <c r="U291" s="76"/>
      <c r="V291" s="76">
        <v>48334</v>
      </c>
      <c r="W291" s="76">
        <v>142.87700000000001</v>
      </c>
      <c r="X291" s="76">
        <v>157461384</v>
      </c>
      <c r="Y291" s="76">
        <v>1017282</v>
      </c>
      <c r="Z291" s="76">
        <v>467.24799999999999</v>
      </c>
      <c r="AA291" s="76">
        <v>3.0190000000000001</v>
      </c>
      <c r="AB291" s="76">
        <v>1281886</v>
      </c>
      <c r="AC291" s="76">
        <v>3.8039999999999998</v>
      </c>
      <c r="AD291" s="76">
        <v>7.6999999999999999E-2</v>
      </c>
      <c r="AE291" s="76">
        <v>13</v>
      </c>
      <c r="AF291" s="76" t="s">
        <v>1016</v>
      </c>
      <c r="AG291" s="76"/>
      <c r="AH291" s="76"/>
      <c r="AI291" s="76"/>
      <c r="AJ291" s="76"/>
      <c r="AK291" s="76"/>
      <c r="AL291" s="76"/>
      <c r="AM291" s="76"/>
      <c r="AN291" s="76"/>
      <c r="AO291" s="76"/>
      <c r="AP291" s="76"/>
      <c r="AQ291" s="76"/>
      <c r="AR291" s="76"/>
      <c r="AS291" s="76"/>
      <c r="AT291" s="76">
        <v>62.5</v>
      </c>
      <c r="AU291" s="76">
        <v>35.607999999999997</v>
      </c>
      <c r="AV291" s="76">
        <v>38.299999999999997</v>
      </c>
      <c r="AW291" s="76">
        <v>15.413</v>
      </c>
      <c r="AX291" s="76">
        <v>9.7319999999999993</v>
      </c>
      <c r="AY291" s="76">
        <v>54225.446000000004</v>
      </c>
      <c r="AZ291" s="76">
        <v>1.2</v>
      </c>
      <c r="BA291" s="76">
        <v>151.089</v>
      </c>
      <c r="BB291" s="76">
        <v>10.79</v>
      </c>
      <c r="BC291" s="76">
        <v>19.100000000000001</v>
      </c>
      <c r="BD291" s="76">
        <v>24.6</v>
      </c>
      <c r="BE291" s="76"/>
      <c r="BF291" s="76">
        <v>2.77</v>
      </c>
      <c r="BG291" s="76">
        <v>78.86</v>
      </c>
      <c r="BH291" s="76">
        <v>0.92600000000000005</v>
      </c>
      <c r="BI291" s="76">
        <v>338289856</v>
      </c>
      <c r="BJ291" s="76"/>
      <c r="BK291" s="76"/>
      <c r="BL291" s="76"/>
      <c r="BM291" s="76"/>
      <c r="BN291" s="76"/>
      <c r="BO291" s="76"/>
      <c r="BP291" s="76"/>
      <c r="BQ291" s="76"/>
    </row>
    <row r="292" spans="1:69" x14ac:dyDescent="0.25">
      <c r="A292" s="25">
        <v>44138</v>
      </c>
      <c r="B292" s="25"/>
      <c r="C292" s="76">
        <v>9463932</v>
      </c>
      <c r="D292" s="76">
        <v>126806</v>
      </c>
      <c r="E292" s="76">
        <v>93859.714000000007</v>
      </c>
      <c r="F292" s="76">
        <v>233226</v>
      </c>
      <c r="G292" s="76">
        <v>1625</v>
      </c>
      <c r="H292" s="76">
        <v>968.42899999999997</v>
      </c>
      <c r="I292" s="76">
        <v>27975.808000000001</v>
      </c>
      <c r="J292" s="76">
        <v>374.84399999999999</v>
      </c>
      <c r="K292" s="76">
        <v>277.45400000000001</v>
      </c>
      <c r="L292" s="76">
        <v>689.42700000000002</v>
      </c>
      <c r="M292" s="76">
        <v>4.8040000000000003</v>
      </c>
      <c r="N292" s="76">
        <v>2.863</v>
      </c>
      <c r="O292" s="76">
        <v>1.27</v>
      </c>
      <c r="P292" s="76">
        <v>12928</v>
      </c>
      <c r="Q292" s="76">
        <v>38.216000000000001</v>
      </c>
      <c r="R292" s="76">
        <v>49112</v>
      </c>
      <c r="S292" s="76">
        <v>145.17699999999999</v>
      </c>
      <c r="T292" s="76"/>
      <c r="U292" s="76"/>
      <c r="V292" s="76">
        <v>49627</v>
      </c>
      <c r="W292" s="76">
        <v>146.69999999999999</v>
      </c>
      <c r="X292" s="76">
        <v>158826714</v>
      </c>
      <c r="Y292" s="76">
        <v>1365330</v>
      </c>
      <c r="Z292" s="76">
        <v>471.29899999999998</v>
      </c>
      <c r="AA292" s="76">
        <v>4.0510000000000002</v>
      </c>
      <c r="AB292" s="76">
        <v>1285361</v>
      </c>
      <c r="AC292" s="76">
        <v>3.8140000000000001</v>
      </c>
      <c r="AD292" s="76">
        <v>0.08</v>
      </c>
      <c r="AE292" s="76">
        <v>12.5</v>
      </c>
      <c r="AF292" s="76" t="s">
        <v>1016</v>
      </c>
      <c r="AG292" s="76"/>
      <c r="AH292" s="76"/>
      <c r="AI292" s="76"/>
      <c r="AJ292" s="76"/>
      <c r="AK292" s="76"/>
      <c r="AL292" s="76"/>
      <c r="AM292" s="76"/>
      <c r="AN292" s="76"/>
      <c r="AO292" s="76"/>
      <c r="AP292" s="76"/>
      <c r="AQ292" s="76"/>
      <c r="AR292" s="76"/>
      <c r="AS292" s="76"/>
      <c r="AT292" s="76">
        <v>62.5</v>
      </c>
      <c r="AU292" s="76">
        <v>35.607999999999997</v>
      </c>
      <c r="AV292" s="76">
        <v>38.299999999999997</v>
      </c>
      <c r="AW292" s="76">
        <v>15.413</v>
      </c>
      <c r="AX292" s="76">
        <v>9.7319999999999993</v>
      </c>
      <c r="AY292" s="76">
        <v>54225.446000000004</v>
      </c>
      <c r="AZ292" s="76">
        <v>1.2</v>
      </c>
      <c r="BA292" s="76">
        <v>151.089</v>
      </c>
      <c r="BB292" s="76">
        <v>10.79</v>
      </c>
      <c r="BC292" s="76">
        <v>19.100000000000001</v>
      </c>
      <c r="BD292" s="76">
        <v>24.6</v>
      </c>
      <c r="BE292" s="76"/>
      <c r="BF292" s="76">
        <v>2.77</v>
      </c>
      <c r="BG292" s="76">
        <v>78.86</v>
      </c>
      <c r="BH292" s="76">
        <v>0.92600000000000005</v>
      </c>
      <c r="BI292" s="76">
        <v>338289856</v>
      </c>
      <c r="BJ292" s="76"/>
      <c r="BK292" s="76"/>
      <c r="BL292" s="76"/>
      <c r="BM292" s="76"/>
      <c r="BN292" s="76"/>
      <c r="BO292" s="76"/>
      <c r="BP292" s="76"/>
      <c r="BQ292" s="76"/>
    </row>
    <row r="293" spans="1:69" x14ac:dyDescent="0.25">
      <c r="A293" s="25">
        <v>44139</v>
      </c>
      <c r="B293" s="25"/>
      <c r="C293" s="76">
        <v>9566014</v>
      </c>
      <c r="D293" s="76">
        <v>102082</v>
      </c>
      <c r="E293" s="76">
        <v>95830.142999999996</v>
      </c>
      <c r="F293" s="76">
        <v>234344</v>
      </c>
      <c r="G293" s="76">
        <v>1118</v>
      </c>
      <c r="H293" s="76">
        <v>979.28599999999994</v>
      </c>
      <c r="I293" s="76">
        <v>28277.566999999999</v>
      </c>
      <c r="J293" s="76">
        <v>301.75900000000001</v>
      </c>
      <c r="K293" s="76">
        <v>283.27800000000002</v>
      </c>
      <c r="L293" s="76">
        <v>692.73099999999999</v>
      </c>
      <c r="M293" s="76">
        <v>3.3050000000000002</v>
      </c>
      <c r="N293" s="76">
        <v>2.895</v>
      </c>
      <c r="O293" s="76">
        <v>1.27</v>
      </c>
      <c r="P293" s="76">
        <v>13002</v>
      </c>
      <c r="Q293" s="76">
        <v>38.433999999999997</v>
      </c>
      <c r="R293" s="76">
        <v>50468</v>
      </c>
      <c r="S293" s="76">
        <v>149.18600000000001</v>
      </c>
      <c r="T293" s="76"/>
      <c r="U293" s="76"/>
      <c r="V293" s="76">
        <v>50695</v>
      </c>
      <c r="W293" s="76">
        <v>149.857</v>
      </c>
      <c r="X293" s="76">
        <v>160460048</v>
      </c>
      <c r="Y293" s="76">
        <v>1633334</v>
      </c>
      <c r="Z293" s="76">
        <v>476.14600000000002</v>
      </c>
      <c r="AA293" s="76">
        <v>4.8470000000000004</v>
      </c>
      <c r="AB293" s="76">
        <v>1303706</v>
      </c>
      <c r="AC293" s="76">
        <v>3.8690000000000002</v>
      </c>
      <c r="AD293" s="76">
        <v>8.3000000000000004E-2</v>
      </c>
      <c r="AE293" s="76">
        <v>12</v>
      </c>
      <c r="AF293" s="76" t="s">
        <v>1016</v>
      </c>
      <c r="AG293" s="76"/>
      <c r="AH293" s="76"/>
      <c r="AI293" s="76"/>
      <c r="AJ293" s="76"/>
      <c r="AK293" s="76"/>
      <c r="AL293" s="76"/>
      <c r="AM293" s="76"/>
      <c r="AN293" s="76"/>
      <c r="AO293" s="76"/>
      <c r="AP293" s="76"/>
      <c r="AQ293" s="76"/>
      <c r="AR293" s="76"/>
      <c r="AS293" s="76"/>
      <c r="AT293" s="76">
        <v>62.5</v>
      </c>
      <c r="AU293" s="76">
        <v>35.607999999999997</v>
      </c>
      <c r="AV293" s="76">
        <v>38.299999999999997</v>
      </c>
      <c r="AW293" s="76">
        <v>15.413</v>
      </c>
      <c r="AX293" s="76">
        <v>9.7319999999999993</v>
      </c>
      <c r="AY293" s="76">
        <v>54225.446000000004</v>
      </c>
      <c r="AZ293" s="76">
        <v>1.2</v>
      </c>
      <c r="BA293" s="76">
        <v>151.089</v>
      </c>
      <c r="BB293" s="76">
        <v>10.79</v>
      </c>
      <c r="BC293" s="76">
        <v>19.100000000000001</v>
      </c>
      <c r="BD293" s="76">
        <v>24.6</v>
      </c>
      <c r="BE293" s="76"/>
      <c r="BF293" s="76">
        <v>2.77</v>
      </c>
      <c r="BG293" s="76">
        <v>78.86</v>
      </c>
      <c r="BH293" s="76">
        <v>0.92600000000000005</v>
      </c>
      <c r="BI293" s="76">
        <v>338289856</v>
      </c>
      <c r="BJ293" s="76"/>
      <c r="BK293" s="76"/>
      <c r="BL293" s="76"/>
      <c r="BM293" s="76"/>
      <c r="BN293" s="76"/>
      <c r="BO293" s="76"/>
      <c r="BP293" s="76"/>
      <c r="BQ293" s="76"/>
    </row>
    <row r="294" spans="1:69" x14ac:dyDescent="0.25">
      <c r="A294" s="25">
        <v>44140</v>
      </c>
      <c r="B294" s="25"/>
      <c r="C294" s="76">
        <v>9695998</v>
      </c>
      <c r="D294" s="76">
        <v>129984</v>
      </c>
      <c r="E294" s="76">
        <v>101158.28599999999</v>
      </c>
      <c r="F294" s="76">
        <v>235535</v>
      </c>
      <c r="G294" s="76">
        <v>1191</v>
      </c>
      <c r="H294" s="76">
        <v>1007.2859999999999</v>
      </c>
      <c r="I294" s="76">
        <v>28661.805</v>
      </c>
      <c r="J294" s="76">
        <v>384.23899999999998</v>
      </c>
      <c r="K294" s="76">
        <v>299.02800000000002</v>
      </c>
      <c r="L294" s="76">
        <v>696.25199999999995</v>
      </c>
      <c r="M294" s="76">
        <v>3.5209999999999999</v>
      </c>
      <c r="N294" s="76">
        <v>2.9780000000000002</v>
      </c>
      <c r="O294" s="76">
        <v>1.28</v>
      </c>
      <c r="P294" s="76">
        <v>13228</v>
      </c>
      <c r="Q294" s="76">
        <v>39.103000000000002</v>
      </c>
      <c r="R294" s="76">
        <v>51790</v>
      </c>
      <c r="S294" s="76">
        <v>153.09399999999999</v>
      </c>
      <c r="T294" s="76"/>
      <c r="U294" s="76"/>
      <c r="V294" s="76">
        <v>52002</v>
      </c>
      <c r="W294" s="76">
        <v>153.72</v>
      </c>
      <c r="X294" s="76">
        <v>162156934</v>
      </c>
      <c r="Y294" s="76">
        <v>1696886</v>
      </c>
      <c r="Z294" s="76">
        <v>481.18099999999998</v>
      </c>
      <c r="AA294" s="76">
        <v>5.0350000000000001</v>
      </c>
      <c r="AB294" s="76">
        <v>1333716</v>
      </c>
      <c r="AC294" s="76">
        <v>3.9580000000000002</v>
      </c>
      <c r="AD294" s="76">
        <v>8.5999999999999993E-2</v>
      </c>
      <c r="AE294" s="76">
        <v>11.6</v>
      </c>
      <c r="AF294" s="76" t="s">
        <v>1016</v>
      </c>
      <c r="AG294" s="76"/>
      <c r="AH294" s="76"/>
      <c r="AI294" s="76"/>
      <c r="AJ294" s="76"/>
      <c r="AK294" s="76"/>
      <c r="AL294" s="76"/>
      <c r="AM294" s="76"/>
      <c r="AN294" s="76"/>
      <c r="AO294" s="76"/>
      <c r="AP294" s="76"/>
      <c r="AQ294" s="76"/>
      <c r="AR294" s="76"/>
      <c r="AS294" s="76"/>
      <c r="AT294" s="76">
        <v>62.5</v>
      </c>
      <c r="AU294" s="76">
        <v>35.607999999999997</v>
      </c>
      <c r="AV294" s="76">
        <v>38.299999999999997</v>
      </c>
      <c r="AW294" s="76">
        <v>15.413</v>
      </c>
      <c r="AX294" s="76">
        <v>9.7319999999999993</v>
      </c>
      <c r="AY294" s="76">
        <v>54225.446000000004</v>
      </c>
      <c r="AZ294" s="76">
        <v>1.2</v>
      </c>
      <c r="BA294" s="76">
        <v>151.089</v>
      </c>
      <c r="BB294" s="76">
        <v>10.79</v>
      </c>
      <c r="BC294" s="76">
        <v>19.100000000000001</v>
      </c>
      <c r="BD294" s="76">
        <v>24.6</v>
      </c>
      <c r="BE294" s="76"/>
      <c r="BF294" s="76">
        <v>2.77</v>
      </c>
      <c r="BG294" s="76">
        <v>78.86</v>
      </c>
      <c r="BH294" s="76">
        <v>0.92600000000000005</v>
      </c>
      <c r="BI294" s="76">
        <v>338289856</v>
      </c>
      <c r="BJ294" s="76"/>
      <c r="BK294" s="76"/>
      <c r="BL294" s="76"/>
      <c r="BM294" s="76"/>
      <c r="BN294" s="76"/>
      <c r="BO294" s="76"/>
      <c r="BP294" s="76"/>
      <c r="BQ294" s="76"/>
    </row>
    <row r="295" spans="1:69" x14ac:dyDescent="0.25">
      <c r="A295" s="25">
        <v>44141</v>
      </c>
      <c r="B295" s="25"/>
      <c r="C295" s="76">
        <v>9824992</v>
      </c>
      <c r="D295" s="76">
        <v>128994</v>
      </c>
      <c r="E295" s="76">
        <v>105231.71400000001</v>
      </c>
      <c r="F295" s="76">
        <v>236754</v>
      </c>
      <c r="G295" s="76">
        <v>1219</v>
      </c>
      <c r="H295" s="76">
        <v>1028.4290000000001</v>
      </c>
      <c r="I295" s="76">
        <v>29043.116999999998</v>
      </c>
      <c r="J295" s="76">
        <v>381.31200000000001</v>
      </c>
      <c r="K295" s="76">
        <v>311.07</v>
      </c>
      <c r="L295" s="76">
        <v>699.85500000000002</v>
      </c>
      <c r="M295" s="76">
        <v>3.6030000000000002</v>
      </c>
      <c r="N295" s="76">
        <v>3.04</v>
      </c>
      <c r="O295" s="76">
        <v>1.27</v>
      </c>
      <c r="P295" s="76">
        <v>13357</v>
      </c>
      <c r="Q295" s="76">
        <v>39.484000000000002</v>
      </c>
      <c r="R295" s="76">
        <v>52843</v>
      </c>
      <c r="S295" s="76">
        <v>156.20599999999999</v>
      </c>
      <c r="T295" s="76"/>
      <c r="U295" s="76"/>
      <c r="V295" s="76">
        <v>53377</v>
      </c>
      <c r="W295" s="76">
        <v>157.785</v>
      </c>
      <c r="X295" s="76">
        <v>163835167</v>
      </c>
      <c r="Y295" s="76">
        <v>1678233</v>
      </c>
      <c r="Z295" s="76">
        <v>486.161</v>
      </c>
      <c r="AA295" s="76">
        <v>4.9800000000000004</v>
      </c>
      <c r="AB295" s="76">
        <v>1358832</v>
      </c>
      <c r="AC295" s="76">
        <v>4.032</v>
      </c>
      <c r="AD295" s="76">
        <v>8.8999999999999996E-2</v>
      </c>
      <c r="AE295" s="76">
        <v>11.2</v>
      </c>
      <c r="AF295" s="76" t="s">
        <v>1016</v>
      </c>
      <c r="AG295" s="76"/>
      <c r="AH295" s="76"/>
      <c r="AI295" s="76"/>
      <c r="AJ295" s="76"/>
      <c r="AK295" s="76"/>
      <c r="AL295" s="76"/>
      <c r="AM295" s="76"/>
      <c r="AN295" s="76"/>
      <c r="AO295" s="76"/>
      <c r="AP295" s="76"/>
      <c r="AQ295" s="76"/>
      <c r="AR295" s="76"/>
      <c r="AS295" s="76"/>
      <c r="AT295" s="76">
        <v>62.5</v>
      </c>
      <c r="AU295" s="76">
        <v>35.607999999999997</v>
      </c>
      <c r="AV295" s="76">
        <v>38.299999999999997</v>
      </c>
      <c r="AW295" s="76">
        <v>15.413</v>
      </c>
      <c r="AX295" s="76">
        <v>9.7319999999999993</v>
      </c>
      <c r="AY295" s="76">
        <v>54225.446000000004</v>
      </c>
      <c r="AZ295" s="76">
        <v>1.2</v>
      </c>
      <c r="BA295" s="76">
        <v>151.089</v>
      </c>
      <c r="BB295" s="76">
        <v>10.79</v>
      </c>
      <c r="BC295" s="76">
        <v>19.100000000000001</v>
      </c>
      <c r="BD295" s="76">
        <v>24.6</v>
      </c>
      <c r="BE295" s="76"/>
      <c r="BF295" s="76">
        <v>2.77</v>
      </c>
      <c r="BG295" s="76">
        <v>78.86</v>
      </c>
      <c r="BH295" s="76">
        <v>0.92600000000000005</v>
      </c>
      <c r="BI295" s="76">
        <v>338289856</v>
      </c>
      <c r="BJ295" s="76"/>
      <c r="BK295" s="76"/>
      <c r="BL295" s="76"/>
      <c r="BM295" s="76"/>
      <c r="BN295" s="76"/>
      <c r="BO295" s="76"/>
      <c r="BP295" s="76"/>
      <c r="BQ295" s="76"/>
    </row>
    <row r="296" spans="1:69" x14ac:dyDescent="0.25">
      <c r="A296" s="25">
        <v>44142</v>
      </c>
      <c r="B296" s="25"/>
      <c r="C296" s="76">
        <v>9952066</v>
      </c>
      <c r="D296" s="76">
        <v>127074</v>
      </c>
      <c r="E296" s="76">
        <v>111000.28599999999</v>
      </c>
      <c r="F296" s="76">
        <v>237880</v>
      </c>
      <c r="G296" s="76">
        <v>1126</v>
      </c>
      <c r="H296" s="76">
        <v>1055.143</v>
      </c>
      <c r="I296" s="76">
        <v>29418.754000000001</v>
      </c>
      <c r="J296" s="76">
        <v>375.63600000000002</v>
      </c>
      <c r="K296" s="76">
        <v>328.12200000000001</v>
      </c>
      <c r="L296" s="76">
        <v>703.18399999999997</v>
      </c>
      <c r="M296" s="76">
        <v>3.3290000000000002</v>
      </c>
      <c r="N296" s="76">
        <v>3.1190000000000002</v>
      </c>
      <c r="O296" s="76">
        <v>1.28</v>
      </c>
      <c r="P296" s="76">
        <v>13479</v>
      </c>
      <c r="Q296" s="76">
        <v>39.844999999999999</v>
      </c>
      <c r="R296" s="76">
        <v>53822</v>
      </c>
      <c r="S296" s="76">
        <v>159.1</v>
      </c>
      <c r="T296" s="76"/>
      <c r="U296" s="76"/>
      <c r="V296" s="76">
        <v>55456</v>
      </c>
      <c r="W296" s="76">
        <v>163.93</v>
      </c>
      <c r="X296" s="76">
        <v>165291740</v>
      </c>
      <c r="Y296" s="76">
        <v>1456573</v>
      </c>
      <c r="Z296" s="76">
        <v>490.483</v>
      </c>
      <c r="AA296" s="76">
        <v>4.3220000000000001</v>
      </c>
      <c r="AB296" s="76">
        <v>1392510</v>
      </c>
      <c r="AC296" s="76">
        <v>4.1319999999999997</v>
      </c>
      <c r="AD296" s="76">
        <v>9.0999999999999998E-2</v>
      </c>
      <c r="AE296" s="76">
        <v>11</v>
      </c>
      <c r="AF296" s="76" t="s">
        <v>1016</v>
      </c>
      <c r="AG296" s="76"/>
      <c r="AH296" s="76"/>
      <c r="AI296" s="76"/>
      <c r="AJ296" s="76"/>
      <c r="AK296" s="76"/>
      <c r="AL296" s="76"/>
      <c r="AM296" s="76"/>
      <c r="AN296" s="76"/>
      <c r="AO296" s="76"/>
      <c r="AP296" s="76"/>
      <c r="AQ296" s="76"/>
      <c r="AR296" s="76"/>
      <c r="AS296" s="76"/>
      <c r="AT296" s="76">
        <v>62.5</v>
      </c>
      <c r="AU296" s="76">
        <v>35.607999999999997</v>
      </c>
      <c r="AV296" s="76">
        <v>38.299999999999997</v>
      </c>
      <c r="AW296" s="76">
        <v>15.413</v>
      </c>
      <c r="AX296" s="76">
        <v>9.7319999999999993</v>
      </c>
      <c r="AY296" s="76">
        <v>54225.446000000004</v>
      </c>
      <c r="AZ296" s="76">
        <v>1.2</v>
      </c>
      <c r="BA296" s="76">
        <v>151.089</v>
      </c>
      <c r="BB296" s="76">
        <v>10.79</v>
      </c>
      <c r="BC296" s="76">
        <v>19.100000000000001</v>
      </c>
      <c r="BD296" s="76">
        <v>24.6</v>
      </c>
      <c r="BE296" s="76"/>
      <c r="BF296" s="76">
        <v>2.77</v>
      </c>
      <c r="BG296" s="76">
        <v>78.86</v>
      </c>
      <c r="BH296" s="76">
        <v>0.92600000000000005</v>
      </c>
      <c r="BI296" s="76">
        <v>338289856</v>
      </c>
      <c r="BJ296" s="76"/>
      <c r="BK296" s="76"/>
      <c r="BL296" s="76"/>
      <c r="BM296" s="76"/>
      <c r="BN296" s="76"/>
      <c r="BO296" s="76"/>
      <c r="BP296" s="76"/>
      <c r="BQ296" s="76"/>
    </row>
    <row r="297" spans="1:69" x14ac:dyDescent="0.25">
      <c r="A297" s="25">
        <v>44143</v>
      </c>
      <c r="B297" s="25"/>
      <c r="C297" s="76">
        <v>10071423</v>
      </c>
      <c r="D297" s="76">
        <v>119357</v>
      </c>
      <c r="E297" s="76">
        <v>116899.857</v>
      </c>
      <c r="F297" s="76">
        <v>238455</v>
      </c>
      <c r="G297" s="76">
        <v>575</v>
      </c>
      <c r="H297" s="76">
        <v>1064.5709999999999</v>
      </c>
      <c r="I297" s="76">
        <v>29771.578000000001</v>
      </c>
      <c r="J297" s="76">
        <v>352.82499999999999</v>
      </c>
      <c r="K297" s="76">
        <v>345.56099999999998</v>
      </c>
      <c r="L297" s="76">
        <v>704.88400000000001</v>
      </c>
      <c r="M297" s="76">
        <v>1.7</v>
      </c>
      <c r="N297" s="76">
        <v>3.1469999999999998</v>
      </c>
      <c r="O297" s="76">
        <v>1.28</v>
      </c>
      <c r="P297" s="76">
        <v>14008</v>
      </c>
      <c r="Q297" s="76">
        <v>41.408000000000001</v>
      </c>
      <c r="R297" s="76">
        <v>55716</v>
      </c>
      <c r="S297" s="76">
        <v>164.69900000000001</v>
      </c>
      <c r="T297" s="76"/>
      <c r="U297" s="76"/>
      <c r="V297" s="76">
        <v>57418</v>
      </c>
      <c r="W297" s="76">
        <v>169.73</v>
      </c>
      <c r="X297" s="76">
        <v>166303301</v>
      </c>
      <c r="Y297" s="76">
        <v>1011561</v>
      </c>
      <c r="Z297" s="76">
        <v>493.48500000000001</v>
      </c>
      <c r="AA297" s="76">
        <v>3.0019999999999998</v>
      </c>
      <c r="AB297" s="76">
        <v>1408457</v>
      </c>
      <c r="AC297" s="76">
        <v>4.1790000000000003</v>
      </c>
      <c r="AD297" s="76">
        <v>9.4E-2</v>
      </c>
      <c r="AE297" s="76">
        <v>10.6</v>
      </c>
      <c r="AF297" s="76" t="s">
        <v>1016</v>
      </c>
      <c r="AG297" s="76"/>
      <c r="AH297" s="76"/>
      <c r="AI297" s="76"/>
      <c r="AJ297" s="76"/>
      <c r="AK297" s="76"/>
      <c r="AL297" s="76"/>
      <c r="AM297" s="76"/>
      <c r="AN297" s="76"/>
      <c r="AO297" s="76"/>
      <c r="AP297" s="76"/>
      <c r="AQ297" s="76"/>
      <c r="AR297" s="76"/>
      <c r="AS297" s="76"/>
      <c r="AT297" s="76">
        <v>62.5</v>
      </c>
      <c r="AU297" s="76">
        <v>35.607999999999997</v>
      </c>
      <c r="AV297" s="76">
        <v>38.299999999999997</v>
      </c>
      <c r="AW297" s="76">
        <v>15.413</v>
      </c>
      <c r="AX297" s="76">
        <v>9.7319999999999993</v>
      </c>
      <c r="AY297" s="76">
        <v>54225.446000000004</v>
      </c>
      <c r="AZ297" s="76">
        <v>1.2</v>
      </c>
      <c r="BA297" s="76">
        <v>151.089</v>
      </c>
      <c r="BB297" s="76">
        <v>10.79</v>
      </c>
      <c r="BC297" s="76">
        <v>19.100000000000001</v>
      </c>
      <c r="BD297" s="76">
        <v>24.6</v>
      </c>
      <c r="BE297" s="76"/>
      <c r="BF297" s="76">
        <v>2.77</v>
      </c>
      <c r="BG297" s="76">
        <v>78.86</v>
      </c>
      <c r="BH297" s="76">
        <v>0.92600000000000005</v>
      </c>
      <c r="BI297" s="76">
        <v>338289856</v>
      </c>
      <c r="BJ297" s="76">
        <v>309715.20000000001</v>
      </c>
      <c r="BK297" s="76">
        <v>12.37</v>
      </c>
      <c r="BL297" s="76">
        <v>21.63</v>
      </c>
      <c r="BM297" s="76">
        <v>919.04268144038997</v>
      </c>
      <c r="BN297" s="76"/>
      <c r="BO297" s="76"/>
      <c r="BP297" s="76"/>
      <c r="BQ297" s="76"/>
    </row>
    <row r="298" spans="1:69" x14ac:dyDescent="0.25">
      <c r="A298" s="25">
        <v>44144</v>
      </c>
      <c r="B298" s="25"/>
      <c r="C298" s="76">
        <v>10191015</v>
      </c>
      <c r="D298" s="76">
        <v>119592</v>
      </c>
      <c r="E298" s="76">
        <v>121984.143</v>
      </c>
      <c r="F298" s="76">
        <v>239258</v>
      </c>
      <c r="G298" s="76">
        <v>803</v>
      </c>
      <c r="H298" s="76">
        <v>1093.857</v>
      </c>
      <c r="I298" s="76">
        <v>30125.098000000002</v>
      </c>
      <c r="J298" s="76">
        <v>353.51900000000001</v>
      </c>
      <c r="K298" s="76">
        <v>360.59100000000001</v>
      </c>
      <c r="L298" s="76">
        <v>707.25699999999995</v>
      </c>
      <c r="M298" s="76">
        <v>2.3740000000000001</v>
      </c>
      <c r="N298" s="76">
        <v>3.2330000000000001</v>
      </c>
      <c r="O298" s="76">
        <v>1.27</v>
      </c>
      <c r="P298" s="76">
        <v>14409</v>
      </c>
      <c r="Q298" s="76">
        <v>42.594000000000001</v>
      </c>
      <c r="R298" s="76">
        <v>58486</v>
      </c>
      <c r="S298" s="76">
        <v>172.887</v>
      </c>
      <c r="T298" s="76"/>
      <c r="U298" s="76"/>
      <c r="V298" s="76">
        <v>59226</v>
      </c>
      <c r="W298" s="76">
        <v>175.07499999999999</v>
      </c>
      <c r="X298" s="76">
        <v>167527880</v>
      </c>
      <c r="Y298" s="76">
        <v>1224579</v>
      </c>
      <c r="Z298" s="76">
        <v>497.11900000000003</v>
      </c>
      <c r="AA298" s="76">
        <v>3.6339999999999999</v>
      </c>
      <c r="AB298" s="76">
        <v>1438071</v>
      </c>
      <c r="AC298" s="76">
        <v>4.2670000000000003</v>
      </c>
      <c r="AD298" s="76">
        <v>9.7000000000000003E-2</v>
      </c>
      <c r="AE298" s="76">
        <v>10.3</v>
      </c>
      <c r="AF298" s="76" t="s">
        <v>1016</v>
      </c>
      <c r="AG298" s="76"/>
      <c r="AH298" s="76"/>
      <c r="AI298" s="76"/>
      <c r="AJ298" s="76"/>
      <c r="AK298" s="76"/>
      <c r="AL298" s="76"/>
      <c r="AM298" s="76"/>
      <c r="AN298" s="76"/>
      <c r="AO298" s="76"/>
      <c r="AP298" s="76"/>
      <c r="AQ298" s="76"/>
      <c r="AR298" s="76"/>
      <c r="AS298" s="76"/>
      <c r="AT298" s="76">
        <v>65.28</v>
      </c>
      <c r="AU298" s="76">
        <v>35.607999999999997</v>
      </c>
      <c r="AV298" s="76">
        <v>38.299999999999997</v>
      </c>
      <c r="AW298" s="76">
        <v>15.413</v>
      </c>
      <c r="AX298" s="76">
        <v>9.7319999999999993</v>
      </c>
      <c r="AY298" s="76">
        <v>54225.446000000004</v>
      </c>
      <c r="AZ298" s="76">
        <v>1.2</v>
      </c>
      <c r="BA298" s="76">
        <v>151.089</v>
      </c>
      <c r="BB298" s="76">
        <v>10.79</v>
      </c>
      <c r="BC298" s="76">
        <v>19.100000000000001</v>
      </c>
      <c r="BD298" s="76">
        <v>24.6</v>
      </c>
      <c r="BE298" s="76"/>
      <c r="BF298" s="76">
        <v>2.77</v>
      </c>
      <c r="BG298" s="76">
        <v>78.86</v>
      </c>
      <c r="BH298" s="76">
        <v>0.92600000000000005</v>
      </c>
      <c r="BI298" s="76">
        <v>338289856</v>
      </c>
      <c r="BJ298" s="76"/>
      <c r="BK298" s="76"/>
      <c r="BL298" s="76"/>
      <c r="BM298" s="76"/>
      <c r="BN298" s="76"/>
      <c r="BO298" s="76"/>
      <c r="BP298" s="76"/>
      <c r="BQ298" s="76"/>
    </row>
    <row r="299" spans="1:69" x14ac:dyDescent="0.25">
      <c r="A299" s="25">
        <v>44145</v>
      </c>
      <c r="B299" s="25"/>
      <c r="C299" s="76">
        <v>10330270</v>
      </c>
      <c r="D299" s="76">
        <v>139255</v>
      </c>
      <c r="E299" s="76">
        <v>123762.571</v>
      </c>
      <c r="F299" s="76">
        <v>240698</v>
      </c>
      <c r="G299" s="76">
        <v>1440</v>
      </c>
      <c r="H299" s="76">
        <v>1067.4290000000001</v>
      </c>
      <c r="I299" s="76">
        <v>30536.741999999998</v>
      </c>
      <c r="J299" s="76">
        <v>411.64400000000001</v>
      </c>
      <c r="K299" s="76">
        <v>365.84800000000001</v>
      </c>
      <c r="L299" s="76">
        <v>711.51400000000001</v>
      </c>
      <c r="M299" s="76">
        <v>4.2569999999999997</v>
      </c>
      <c r="N299" s="76">
        <v>3.1549999999999998</v>
      </c>
      <c r="O299" s="76">
        <v>1.27</v>
      </c>
      <c r="P299" s="76">
        <v>14835</v>
      </c>
      <c r="Q299" s="76">
        <v>43.853000000000002</v>
      </c>
      <c r="R299" s="76">
        <v>61421</v>
      </c>
      <c r="S299" s="76">
        <v>181.56299999999999</v>
      </c>
      <c r="T299" s="76"/>
      <c r="U299" s="76"/>
      <c r="V299" s="76">
        <v>61656</v>
      </c>
      <c r="W299" s="76">
        <v>182.25800000000001</v>
      </c>
      <c r="X299" s="76">
        <v>169067534</v>
      </c>
      <c r="Y299" s="76">
        <v>1539654</v>
      </c>
      <c r="Z299" s="76">
        <v>501.68799999999999</v>
      </c>
      <c r="AA299" s="76">
        <v>4.569</v>
      </c>
      <c r="AB299" s="76">
        <v>1462974</v>
      </c>
      <c r="AC299" s="76">
        <v>4.3410000000000002</v>
      </c>
      <c r="AD299" s="76">
        <v>0.1</v>
      </c>
      <c r="AE299" s="76">
        <v>10</v>
      </c>
      <c r="AF299" s="76" t="s">
        <v>1016</v>
      </c>
      <c r="AG299" s="76"/>
      <c r="AH299" s="76"/>
      <c r="AI299" s="76"/>
      <c r="AJ299" s="76"/>
      <c r="AK299" s="76"/>
      <c r="AL299" s="76"/>
      <c r="AM299" s="76"/>
      <c r="AN299" s="76"/>
      <c r="AO299" s="76"/>
      <c r="AP299" s="76"/>
      <c r="AQ299" s="76"/>
      <c r="AR299" s="76"/>
      <c r="AS299" s="76"/>
      <c r="AT299" s="76">
        <v>65.28</v>
      </c>
      <c r="AU299" s="76">
        <v>35.607999999999997</v>
      </c>
      <c r="AV299" s="76">
        <v>38.299999999999997</v>
      </c>
      <c r="AW299" s="76">
        <v>15.413</v>
      </c>
      <c r="AX299" s="76">
        <v>9.7319999999999993</v>
      </c>
      <c r="AY299" s="76">
        <v>54225.446000000004</v>
      </c>
      <c r="AZ299" s="76">
        <v>1.2</v>
      </c>
      <c r="BA299" s="76">
        <v>151.089</v>
      </c>
      <c r="BB299" s="76">
        <v>10.79</v>
      </c>
      <c r="BC299" s="76">
        <v>19.100000000000001</v>
      </c>
      <c r="BD299" s="76">
        <v>24.6</v>
      </c>
      <c r="BE299" s="76"/>
      <c r="BF299" s="76">
        <v>2.77</v>
      </c>
      <c r="BG299" s="76">
        <v>78.86</v>
      </c>
      <c r="BH299" s="76">
        <v>0.92600000000000005</v>
      </c>
      <c r="BI299" s="76">
        <v>338289856</v>
      </c>
      <c r="BJ299" s="76"/>
      <c r="BK299" s="76"/>
      <c r="BL299" s="76"/>
      <c r="BM299" s="76"/>
      <c r="BN299" s="76"/>
      <c r="BO299" s="76"/>
      <c r="BP299" s="76"/>
      <c r="BQ299" s="76"/>
    </row>
    <row r="300" spans="1:69" x14ac:dyDescent="0.25">
      <c r="A300" s="25">
        <v>44146</v>
      </c>
      <c r="B300" s="25"/>
      <c r="C300" s="76">
        <v>10479807</v>
      </c>
      <c r="D300" s="76">
        <v>149537</v>
      </c>
      <c r="E300" s="76">
        <v>130541.857</v>
      </c>
      <c r="F300" s="76">
        <v>242160</v>
      </c>
      <c r="G300" s="76">
        <v>1462</v>
      </c>
      <c r="H300" s="76">
        <v>1116.5709999999999</v>
      </c>
      <c r="I300" s="76">
        <v>30978.78</v>
      </c>
      <c r="J300" s="76">
        <v>442.03800000000001</v>
      </c>
      <c r="K300" s="76">
        <v>385.88799999999998</v>
      </c>
      <c r="L300" s="76">
        <v>715.83600000000001</v>
      </c>
      <c r="M300" s="76">
        <v>4.3220000000000001</v>
      </c>
      <c r="N300" s="76">
        <v>3.3010000000000002</v>
      </c>
      <c r="O300" s="76">
        <v>1.27</v>
      </c>
      <c r="P300" s="76">
        <v>15115</v>
      </c>
      <c r="Q300" s="76">
        <v>44.680999999999997</v>
      </c>
      <c r="R300" s="76">
        <v>63328</v>
      </c>
      <c r="S300" s="76">
        <v>187.2</v>
      </c>
      <c r="T300" s="76"/>
      <c r="U300" s="76"/>
      <c r="V300" s="76">
        <v>64014</v>
      </c>
      <c r="W300" s="76">
        <v>189.22800000000001</v>
      </c>
      <c r="X300" s="76">
        <v>170859534</v>
      </c>
      <c r="Y300" s="76">
        <v>1792000</v>
      </c>
      <c r="Z300" s="76">
        <v>507.005</v>
      </c>
      <c r="AA300" s="76">
        <v>5.3179999999999996</v>
      </c>
      <c r="AB300" s="76">
        <v>1485641</v>
      </c>
      <c r="AC300" s="76">
        <v>4.4080000000000004</v>
      </c>
      <c r="AD300" s="76">
        <v>0.104</v>
      </c>
      <c r="AE300" s="76">
        <v>9.6</v>
      </c>
      <c r="AF300" s="76" t="s">
        <v>1016</v>
      </c>
      <c r="AG300" s="76"/>
      <c r="AH300" s="76"/>
      <c r="AI300" s="76"/>
      <c r="AJ300" s="76"/>
      <c r="AK300" s="76"/>
      <c r="AL300" s="76"/>
      <c r="AM300" s="76"/>
      <c r="AN300" s="76"/>
      <c r="AO300" s="76"/>
      <c r="AP300" s="76"/>
      <c r="AQ300" s="76"/>
      <c r="AR300" s="76"/>
      <c r="AS300" s="76"/>
      <c r="AT300" s="76">
        <v>65.28</v>
      </c>
      <c r="AU300" s="76">
        <v>35.607999999999997</v>
      </c>
      <c r="AV300" s="76">
        <v>38.299999999999997</v>
      </c>
      <c r="AW300" s="76">
        <v>15.413</v>
      </c>
      <c r="AX300" s="76">
        <v>9.7319999999999993</v>
      </c>
      <c r="AY300" s="76">
        <v>54225.446000000004</v>
      </c>
      <c r="AZ300" s="76">
        <v>1.2</v>
      </c>
      <c r="BA300" s="76">
        <v>151.089</v>
      </c>
      <c r="BB300" s="76">
        <v>10.79</v>
      </c>
      <c r="BC300" s="76">
        <v>19.100000000000001</v>
      </c>
      <c r="BD300" s="76">
        <v>24.6</v>
      </c>
      <c r="BE300" s="76"/>
      <c r="BF300" s="76">
        <v>2.77</v>
      </c>
      <c r="BG300" s="76">
        <v>78.86</v>
      </c>
      <c r="BH300" s="76">
        <v>0.92600000000000005</v>
      </c>
      <c r="BI300" s="76">
        <v>338289856</v>
      </c>
      <c r="BJ300" s="76"/>
      <c r="BK300" s="76"/>
      <c r="BL300" s="76"/>
      <c r="BM300" s="76"/>
      <c r="BN300" s="76"/>
      <c r="BO300" s="76"/>
      <c r="BP300" s="76"/>
      <c r="BQ300" s="76"/>
    </row>
    <row r="301" spans="1:69" x14ac:dyDescent="0.25">
      <c r="A301" s="25">
        <v>44147</v>
      </c>
      <c r="B301" s="25"/>
      <c r="C301" s="76">
        <v>10639392</v>
      </c>
      <c r="D301" s="76">
        <v>159585</v>
      </c>
      <c r="E301" s="76">
        <v>134770.571</v>
      </c>
      <c r="F301" s="76">
        <v>243402</v>
      </c>
      <c r="G301" s="76">
        <v>1242</v>
      </c>
      <c r="H301" s="76">
        <v>1123.857</v>
      </c>
      <c r="I301" s="76">
        <v>31450.52</v>
      </c>
      <c r="J301" s="76">
        <v>471.74</v>
      </c>
      <c r="K301" s="76">
        <v>398.38799999999998</v>
      </c>
      <c r="L301" s="76">
        <v>719.50699999999995</v>
      </c>
      <c r="M301" s="76">
        <v>3.6709999999999998</v>
      </c>
      <c r="N301" s="76">
        <v>3.3220000000000001</v>
      </c>
      <c r="O301" s="76">
        <v>1.26</v>
      </c>
      <c r="P301" s="76">
        <v>15592</v>
      </c>
      <c r="Q301" s="76">
        <v>46.091000000000001</v>
      </c>
      <c r="R301" s="76">
        <v>65204</v>
      </c>
      <c r="S301" s="76">
        <v>192.74600000000001</v>
      </c>
      <c r="T301" s="76"/>
      <c r="U301" s="76"/>
      <c r="V301" s="76">
        <v>66110</v>
      </c>
      <c r="W301" s="76">
        <v>195.42400000000001</v>
      </c>
      <c r="X301" s="76">
        <v>172713952</v>
      </c>
      <c r="Y301" s="76">
        <v>1854418</v>
      </c>
      <c r="Z301" s="76">
        <v>512.50800000000004</v>
      </c>
      <c r="AA301" s="76">
        <v>5.5030000000000001</v>
      </c>
      <c r="AB301" s="76">
        <v>1508145</v>
      </c>
      <c r="AC301" s="76">
        <v>4.4749999999999996</v>
      </c>
      <c r="AD301" s="76">
        <v>0.106</v>
      </c>
      <c r="AE301" s="76">
        <v>9.4</v>
      </c>
      <c r="AF301" s="76" t="s">
        <v>1016</v>
      </c>
      <c r="AG301" s="76"/>
      <c r="AH301" s="76"/>
      <c r="AI301" s="76"/>
      <c r="AJ301" s="76"/>
      <c r="AK301" s="76"/>
      <c r="AL301" s="76"/>
      <c r="AM301" s="76"/>
      <c r="AN301" s="76"/>
      <c r="AO301" s="76"/>
      <c r="AP301" s="76"/>
      <c r="AQ301" s="76"/>
      <c r="AR301" s="76"/>
      <c r="AS301" s="76"/>
      <c r="AT301" s="76">
        <v>65.28</v>
      </c>
      <c r="AU301" s="76">
        <v>35.607999999999997</v>
      </c>
      <c r="AV301" s="76">
        <v>38.299999999999997</v>
      </c>
      <c r="AW301" s="76">
        <v>15.413</v>
      </c>
      <c r="AX301" s="76">
        <v>9.7319999999999993</v>
      </c>
      <c r="AY301" s="76">
        <v>54225.446000000004</v>
      </c>
      <c r="AZ301" s="76">
        <v>1.2</v>
      </c>
      <c r="BA301" s="76">
        <v>151.089</v>
      </c>
      <c r="BB301" s="76">
        <v>10.79</v>
      </c>
      <c r="BC301" s="76">
        <v>19.100000000000001</v>
      </c>
      <c r="BD301" s="76">
        <v>24.6</v>
      </c>
      <c r="BE301" s="76"/>
      <c r="BF301" s="76">
        <v>2.77</v>
      </c>
      <c r="BG301" s="76">
        <v>78.86</v>
      </c>
      <c r="BH301" s="76">
        <v>0.92600000000000005</v>
      </c>
      <c r="BI301" s="76">
        <v>338289856</v>
      </c>
      <c r="BJ301" s="76"/>
      <c r="BK301" s="76"/>
      <c r="BL301" s="76"/>
      <c r="BM301" s="76"/>
      <c r="BN301" s="76"/>
      <c r="BO301" s="76"/>
      <c r="BP301" s="76"/>
      <c r="BQ301" s="76"/>
    </row>
    <row r="302" spans="1:69" x14ac:dyDescent="0.25">
      <c r="A302" s="25">
        <v>44148</v>
      </c>
      <c r="B302" s="25"/>
      <c r="C302" s="76">
        <v>10818194</v>
      </c>
      <c r="D302" s="76">
        <v>178802</v>
      </c>
      <c r="E302" s="76">
        <v>141886</v>
      </c>
      <c r="F302" s="76">
        <v>244630</v>
      </c>
      <c r="G302" s="76">
        <v>1228</v>
      </c>
      <c r="H302" s="76">
        <v>1125.143</v>
      </c>
      <c r="I302" s="76">
        <v>31979.066999999999</v>
      </c>
      <c r="J302" s="76">
        <v>528.54700000000003</v>
      </c>
      <c r="K302" s="76">
        <v>419.42099999999999</v>
      </c>
      <c r="L302" s="76">
        <v>723.13699999999994</v>
      </c>
      <c r="M302" s="76">
        <v>3.63</v>
      </c>
      <c r="N302" s="76">
        <v>3.3260000000000001</v>
      </c>
      <c r="O302" s="76">
        <v>1.25</v>
      </c>
      <c r="P302" s="76">
        <v>15866</v>
      </c>
      <c r="Q302" s="76">
        <v>46.901000000000003</v>
      </c>
      <c r="R302" s="76">
        <v>66139</v>
      </c>
      <c r="S302" s="76">
        <v>195.51</v>
      </c>
      <c r="T302" s="76"/>
      <c r="U302" s="76"/>
      <c r="V302" s="76">
        <v>68038</v>
      </c>
      <c r="W302" s="76">
        <v>201.12299999999999</v>
      </c>
      <c r="X302" s="76">
        <v>174619398</v>
      </c>
      <c r="Y302" s="76">
        <v>1905446</v>
      </c>
      <c r="Z302" s="76">
        <v>518.16200000000003</v>
      </c>
      <c r="AA302" s="76">
        <v>5.6539999999999999</v>
      </c>
      <c r="AB302" s="76">
        <v>1540604</v>
      </c>
      <c r="AC302" s="76">
        <v>4.5720000000000001</v>
      </c>
      <c r="AD302" s="76">
        <v>0.108</v>
      </c>
      <c r="AE302" s="76">
        <v>9.3000000000000007</v>
      </c>
      <c r="AF302" s="76" t="s">
        <v>1016</v>
      </c>
      <c r="AG302" s="76"/>
      <c r="AH302" s="76"/>
      <c r="AI302" s="76"/>
      <c r="AJ302" s="76"/>
      <c r="AK302" s="76"/>
      <c r="AL302" s="76"/>
      <c r="AM302" s="76"/>
      <c r="AN302" s="76"/>
      <c r="AO302" s="76"/>
      <c r="AP302" s="76"/>
      <c r="AQ302" s="76"/>
      <c r="AR302" s="76"/>
      <c r="AS302" s="76"/>
      <c r="AT302" s="76">
        <v>65.28</v>
      </c>
      <c r="AU302" s="76">
        <v>35.607999999999997</v>
      </c>
      <c r="AV302" s="76">
        <v>38.299999999999997</v>
      </c>
      <c r="AW302" s="76">
        <v>15.413</v>
      </c>
      <c r="AX302" s="76">
        <v>9.7319999999999993</v>
      </c>
      <c r="AY302" s="76">
        <v>54225.446000000004</v>
      </c>
      <c r="AZ302" s="76">
        <v>1.2</v>
      </c>
      <c r="BA302" s="76">
        <v>151.089</v>
      </c>
      <c r="BB302" s="76">
        <v>10.79</v>
      </c>
      <c r="BC302" s="76">
        <v>19.100000000000001</v>
      </c>
      <c r="BD302" s="76">
        <v>24.6</v>
      </c>
      <c r="BE302" s="76"/>
      <c r="BF302" s="76">
        <v>2.77</v>
      </c>
      <c r="BG302" s="76">
        <v>78.86</v>
      </c>
      <c r="BH302" s="76">
        <v>0.92600000000000005</v>
      </c>
      <c r="BI302" s="76">
        <v>338289856</v>
      </c>
      <c r="BJ302" s="76"/>
      <c r="BK302" s="76"/>
      <c r="BL302" s="76"/>
      <c r="BM302" s="76"/>
      <c r="BN302" s="76"/>
      <c r="BO302" s="76"/>
      <c r="BP302" s="76"/>
      <c r="BQ302" s="76"/>
    </row>
    <row r="303" spans="1:69" x14ac:dyDescent="0.25">
      <c r="A303" s="25">
        <v>44149</v>
      </c>
      <c r="B303" s="25"/>
      <c r="C303" s="76">
        <v>10980818</v>
      </c>
      <c r="D303" s="76">
        <v>162624</v>
      </c>
      <c r="E303" s="76">
        <v>146964.571</v>
      </c>
      <c r="F303" s="76">
        <v>245999</v>
      </c>
      <c r="G303" s="76">
        <v>1369</v>
      </c>
      <c r="H303" s="76">
        <v>1159.857</v>
      </c>
      <c r="I303" s="76">
        <v>32459.791000000001</v>
      </c>
      <c r="J303" s="76">
        <v>480.72399999999999</v>
      </c>
      <c r="K303" s="76">
        <v>434.43400000000003</v>
      </c>
      <c r="L303" s="76">
        <v>727.18399999999997</v>
      </c>
      <c r="M303" s="76">
        <v>4.0469999999999997</v>
      </c>
      <c r="N303" s="76">
        <v>3.4289999999999998</v>
      </c>
      <c r="O303" s="76">
        <v>1.24</v>
      </c>
      <c r="P303" s="76">
        <v>16238</v>
      </c>
      <c r="Q303" s="76">
        <v>48</v>
      </c>
      <c r="R303" s="76">
        <v>67220</v>
      </c>
      <c r="S303" s="76">
        <v>198.70500000000001</v>
      </c>
      <c r="T303" s="76"/>
      <c r="U303" s="76"/>
      <c r="V303" s="76">
        <v>69817</v>
      </c>
      <c r="W303" s="76">
        <v>206.38200000000001</v>
      </c>
      <c r="X303" s="76">
        <v>176218375</v>
      </c>
      <c r="Y303" s="76">
        <v>1598977</v>
      </c>
      <c r="Z303" s="76">
        <v>522.90700000000004</v>
      </c>
      <c r="AA303" s="76">
        <v>4.7450000000000001</v>
      </c>
      <c r="AB303" s="76">
        <v>1560948</v>
      </c>
      <c r="AC303" s="76">
        <v>4.6319999999999997</v>
      </c>
      <c r="AD303" s="76">
        <v>0.109</v>
      </c>
      <c r="AE303" s="76">
        <v>9.1999999999999993</v>
      </c>
      <c r="AF303" s="76" t="s">
        <v>1016</v>
      </c>
      <c r="AG303" s="76"/>
      <c r="AH303" s="76"/>
      <c r="AI303" s="76"/>
      <c r="AJ303" s="76"/>
      <c r="AK303" s="76"/>
      <c r="AL303" s="76"/>
      <c r="AM303" s="76"/>
      <c r="AN303" s="76"/>
      <c r="AO303" s="76"/>
      <c r="AP303" s="76"/>
      <c r="AQ303" s="76"/>
      <c r="AR303" s="76"/>
      <c r="AS303" s="76"/>
      <c r="AT303" s="76">
        <v>65.28</v>
      </c>
      <c r="AU303" s="76">
        <v>35.607999999999997</v>
      </c>
      <c r="AV303" s="76">
        <v>38.299999999999997</v>
      </c>
      <c r="AW303" s="76">
        <v>15.413</v>
      </c>
      <c r="AX303" s="76">
        <v>9.7319999999999993</v>
      </c>
      <c r="AY303" s="76">
        <v>54225.446000000004</v>
      </c>
      <c r="AZ303" s="76">
        <v>1.2</v>
      </c>
      <c r="BA303" s="76">
        <v>151.089</v>
      </c>
      <c r="BB303" s="76">
        <v>10.79</v>
      </c>
      <c r="BC303" s="76">
        <v>19.100000000000001</v>
      </c>
      <c r="BD303" s="76">
        <v>24.6</v>
      </c>
      <c r="BE303" s="76"/>
      <c r="BF303" s="76">
        <v>2.77</v>
      </c>
      <c r="BG303" s="76">
        <v>78.86</v>
      </c>
      <c r="BH303" s="76">
        <v>0.92600000000000005</v>
      </c>
      <c r="BI303" s="76">
        <v>338289856</v>
      </c>
      <c r="BJ303" s="76"/>
      <c r="BK303" s="76"/>
      <c r="BL303" s="76"/>
      <c r="BM303" s="76"/>
      <c r="BN303" s="76"/>
      <c r="BO303" s="76"/>
      <c r="BP303" s="76"/>
      <c r="BQ303" s="76"/>
    </row>
    <row r="304" spans="1:69" x14ac:dyDescent="0.25">
      <c r="A304" s="25">
        <v>44150</v>
      </c>
      <c r="B304" s="25"/>
      <c r="C304" s="76">
        <v>11119271</v>
      </c>
      <c r="D304" s="76">
        <v>138453</v>
      </c>
      <c r="E304" s="76">
        <v>149692.571</v>
      </c>
      <c r="F304" s="76">
        <v>246789</v>
      </c>
      <c r="G304" s="76">
        <v>790</v>
      </c>
      <c r="H304" s="76">
        <v>1190.5709999999999</v>
      </c>
      <c r="I304" s="76">
        <v>32869.063999999998</v>
      </c>
      <c r="J304" s="76">
        <v>409.27300000000002</v>
      </c>
      <c r="K304" s="76">
        <v>442.49799999999999</v>
      </c>
      <c r="L304" s="76">
        <v>729.51900000000001</v>
      </c>
      <c r="M304" s="76">
        <v>2.335</v>
      </c>
      <c r="N304" s="76">
        <v>3.5190000000000001</v>
      </c>
      <c r="O304" s="76">
        <v>1.23</v>
      </c>
      <c r="P304" s="76">
        <v>16808</v>
      </c>
      <c r="Q304" s="76">
        <v>49.685000000000002</v>
      </c>
      <c r="R304" s="76">
        <v>69518</v>
      </c>
      <c r="S304" s="76">
        <v>205.49799999999999</v>
      </c>
      <c r="T304" s="76"/>
      <c r="U304" s="76"/>
      <c r="V304" s="76">
        <v>71642</v>
      </c>
      <c r="W304" s="76">
        <v>211.77699999999999</v>
      </c>
      <c r="X304" s="76">
        <v>177416218</v>
      </c>
      <c r="Y304" s="76">
        <v>1197843</v>
      </c>
      <c r="Z304" s="76">
        <v>526.46100000000001</v>
      </c>
      <c r="AA304" s="76">
        <v>3.5539999999999998</v>
      </c>
      <c r="AB304" s="76">
        <v>1587560</v>
      </c>
      <c r="AC304" s="76">
        <v>4.7110000000000003</v>
      </c>
      <c r="AD304" s="76">
        <v>0.109</v>
      </c>
      <c r="AE304" s="76">
        <v>9.1999999999999993</v>
      </c>
      <c r="AF304" s="76" t="s">
        <v>1016</v>
      </c>
      <c r="AG304" s="76"/>
      <c r="AH304" s="76"/>
      <c r="AI304" s="76"/>
      <c r="AJ304" s="76"/>
      <c r="AK304" s="76"/>
      <c r="AL304" s="76"/>
      <c r="AM304" s="76"/>
      <c r="AN304" s="76"/>
      <c r="AO304" s="76"/>
      <c r="AP304" s="76"/>
      <c r="AQ304" s="76"/>
      <c r="AR304" s="76"/>
      <c r="AS304" s="76"/>
      <c r="AT304" s="76">
        <v>65.28</v>
      </c>
      <c r="AU304" s="76">
        <v>35.607999999999997</v>
      </c>
      <c r="AV304" s="76">
        <v>38.299999999999997</v>
      </c>
      <c r="AW304" s="76">
        <v>15.413</v>
      </c>
      <c r="AX304" s="76">
        <v>9.7319999999999993</v>
      </c>
      <c r="AY304" s="76">
        <v>54225.446000000004</v>
      </c>
      <c r="AZ304" s="76">
        <v>1.2</v>
      </c>
      <c r="BA304" s="76">
        <v>151.089</v>
      </c>
      <c r="BB304" s="76">
        <v>10.79</v>
      </c>
      <c r="BC304" s="76">
        <v>19.100000000000001</v>
      </c>
      <c r="BD304" s="76">
        <v>24.6</v>
      </c>
      <c r="BE304" s="76"/>
      <c r="BF304" s="76">
        <v>2.77</v>
      </c>
      <c r="BG304" s="76">
        <v>78.86</v>
      </c>
      <c r="BH304" s="76">
        <v>0.92600000000000005</v>
      </c>
      <c r="BI304" s="76">
        <v>338289856</v>
      </c>
      <c r="BJ304" s="76">
        <v>322194.40000000002</v>
      </c>
      <c r="BK304" s="76">
        <v>12.59</v>
      </c>
      <c r="BL304" s="76">
        <v>22.15</v>
      </c>
      <c r="BM304" s="76">
        <v>956.07320958441005</v>
      </c>
      <c r="BN304" s="76"/>
      <c r="BO304" s="76"/>
      <c r="BP304" s="76"/>
      <c r="BQ304" s="76"/>
    </row>
    <row r="305" spans="1:69" x14ac:dyDescent="0.25">
      <c r="A305" s="25">
        <v>44151</v>
      </c>
      <c r="B305" s="25"/>
      <c r="C305" s="76">
        <v>11275233</v>
      </c>
      <c r="D305" s="76">
        <v>155962</v>
      </c>
      <c r="E305" s="76">
        <v>154888.28599999999</v>
      </c>
      <c r="F305" s="76">
        <v>247666</v>
      </c>
      <c r="G305" s="76">
        <v>877</v>
      </c>
      <c r="H305" s="76">
        <v>1201.143</v>
      </c>
      <c r="I305" s="76">
        <v>33330.095000000001</v>
      </c>
      <c r="J305" s="76">
        <v>461.03100000000001</v>
      </c>
      <c r="K305" s="76">
        <v>457.85700000000003</v>
      </c>
      <c r="L305" s="76">
        <v>732.11199999999997</v>
      </c>
      <c r="M305" s="76">
        <v>2.5920000000000001</v>
      </c>
      <c r="N305" s="76">
        <v>3.5510000000000002</v>
      </c>
      <c r="O305" s="76">
        <v>1.21</v>
      </c>
      <c r="P305" s="76">
        <v>17538</v>
      </c>
      <c r="Q305" s="76">
        <v>51.843000000000004</v>
      </c>
      <c r="R305" s="76">
        <v>73100</v>
      </c>
      <c r="S305" s="76">
        <v>216.08699999999999</v>
      </c>
      <c r="T305" s="76"/>
      <c r="U305" s="76"/>
      <c r="V305" s="76">
        <v>73393</v>
      </c>
      <c r="W305" s="76">
        <v>216.953</v>
      </c>
      <c r="X305" s="76">
        <v>178908952</v>
      </c>
      <c r="Y305" s="76">
        <v>1492734</v>
      </c>
      <c r="Z305" s="76">
        <v>530.89099999999996</v>
      </c>
      <c r="AA305" s="76">
        <v>4.43</v>
      </c>
      <c r="AB305" s="76">
        <v>1625867</v>
      </c>
      <c r="AC305" s="76">
        <v>4.8250000000000002</v>
      </c>
      <c r="AD305" s="76">
        <v>0.108</v>
      </c>
      <c r="AE305" s="76">
        <v>9.3000000000000007</v>
      </c>
      <c r="AF305" s="76" t="s">
        <v>1016</v>
      </c>
      <c r="AG305" s="76"/>
      <c r="AH305" s="76"/>
      <c r="AI305" s="76"/>
      <c r="AJ305" s="76"/>
      <c r="AK305" s="76"/>
      <c r="AL305" s="76"/>
      <c r="AM305" s="76"/>
      <c r="AN305" s="76"/>
      <c r="AO305" s="76"/>
      <c r="AP305" s="76"/>
      <c r="AQ305" s="76"/>
      <c r="AR305" s="76"/>
      <c r="AS305" s="76"/>
      <c r="AT305" s="76">
        <v>75.459999999999994</v>
      </c>
      <c r="AU305" s="76">
        <v>35.607999999999997</v>
      </c>
      <c r="AV305" s="76">
        <v>38.299999999999997</v>
      </c>
      <c r="AW305" s="76">
        <v>15.413</v>
      </c>
      <c r="AX305" s="76">
        <v>9.7319999999999993</v>
      </c>
      <c r="AY305" s="76">
        <v>54225.446000000004</v>
      </c>
      <c r="AZ305" s="76">
        <v>1.2</v>
      </c>
      <c r="BA305" s="76">
        <v>151.089</v>
      </c>
      <c r="BB305" s="76">
        <v>10.79</v>
      </c>
      <c r="BC305" s="76">
        <v>19.100000000000001</v>
      </c>
      <c r="BD305" s="76">
        <v>24.6</v>
      </c>
      <c r="BE305" s="76"/>
      <c r="BF305" s="76">
        <v>2.77</v>
      </c>
      <c r="BG305" s="76">
        <v>78.86</v>
      </c>
      <c r="BH305" s="76">
        <v>0.92600000000000005</v>
      </c>
      <c r="BI305" s="76">
        <v>338289856</v>
      </c>
      <c r="BJ305" s="76"/>
      <c r="BK305" s="76"/>
      <c r="BL305" s="76"/>
      <c r="BM305" s="76"/>
      <c r="BN305" s="76"/>
      <c r="BO305" s="76"/>
      <c r="BP305" s="76"/>
      <c r="BQ305" s="76"/>
    </row>
    <row r="306" spans="1:69" x14ac:dyDescent="0.25">
      <c r="A306" s="25">
        <v>44152</v>
      </c>
      <c r="B306" s="25"/>
      <c r="C306" s="76">
        <v>11442360</v>
      </c>
      <c r="D306" s="76">
        <v>167127</v>
      </c>
      <c r="E306" s="76">
        <v>158870</v>
      </c>
      <c r="F306" s="76">
        <v>249412</v>
      </c>
      <c r="G306" s="76">
        <v>1746</v>
      </c>
      <c r="H306" s="76">
        <v>1244.857</v>
      </c>
      <c r="I306" s="76">
        <v>33824.129999999997</v>
      </c>
      <c r="J306" s="76">
        <v>494.03500000000003</v>
      </c>
      <c r="K306" s="76">
        <v>469.62700000000001</v>
      </c>
      <c r="L306" s="76">
        <v>737.27300000000002</v>
      </c>
      <c r="M306" s="76">
        <v>5.1609999999999996</v>
      </c>
      <c r="N306" s="76">
        <v>3.68</v>
      </c>
      <c r="O306" s="76">
        <v>1.2</v>
      </c>
      <c r="P306" s="76">
        <v>18088</v>
      </c>
      <c r="Q306" s="76">
        <v>53.469000000000001</v>
      </c>
      <c r="R306" s="76">
        <v>75499</v>
      </c>
      <c r="S306" s="76">
        <v>223.178</v>
      </c>
      <c r="T306" s="76"/>
      <c r="U306" s="76"/>
      <c r="V306" s="76">
        <v>75255</v>
      </c>
      <c r="W306" s="76">
        <v>222.45699999999999</v>
      </c>
      <c r="X306" s="76">
        <v>180814985</v>
      </c>
      <c r="Y306" s="76">
        <v>1906033</v>
      </c>
      <c r="Z306" s="76">
        <v>536.54700000000003</v>
      </c>
      <c r="AA306" s="76">
        <v>5.6559999999999997</v>
      </c>
      <c r="AB306" s="76">
        <v>1678207</v>
      </c>
      <c r="AC306" s="76">
        <v>4.9800000000000004</v>
      </c>
      <c r="AD306" s="76">
        <v>0.107</v>
      </c>
      <c r="AE306" s="76">
        <v>9.3000000000000007</v>
      </c>
      <c r="AF306" s="76" t="s">
        <v>1016</v>
      </c>
      <c r="AG306" s="76"/>
      <c r="AH306" s="76"/>
      <c r="AI306" s="76"/>
      <c r="AJ306" s="76"/>
      <c r="AK306" s="76"/>
      <c r="AL306" s="76"/>
      <c r="AM306" s="76"/>
      <c r="AN306" s="76"/>
      <c r="AO306" s="76"/>
      <c r="AP306" s="76"/>
      <c r="AQ306" s="76"/>
      <c r="AR306" s="76"/>
      <c r="AS306" s="76"/>
      <c r="AT306" s="76">
        <v>75.459999999999994</v>
      </c>
      <c r="AU306" s="76">
        <v>35.607999999999997</v>
      </c>
      <c r="AV306" s="76">
        <v>38.299999999999997</v>
      </c>
      <c r="AW306" s="76">
        <v>15.413</v>
      </c>
      <c r="AX306" s="76">
        <v>9.7319999999999993</v>
      </c>
      <c r="AY306" s="76">
        <v>54225.446000000004</v>
      </c>
      <c r="AZ306" s="76">
        <v>1.2</v>
      </c>
      <c r="BA306" s="76">
        <v>151.089</v>
      </c>
      <c r="BB306" s="76">
        <v>10.79</v>
      </c>
      <c r="BC306" s="76">
        <v>19.100000000000001</v>
      </c>
      <c r="BD306" s="76">
        <v>24.6</v>
      </c>
      <c r="BE306" s="76"/>
      <c r="BF306" s="76">
        <v>2.77</v>
      </c>
      <c r="BG306" s="76">
        <v>78.86</v>
      </c>
      <c r="BH306" s="76">
        <v>0.92600000000000005</v>
      </c>
      <c r="BI306" s="76">
        <v>338289856</v>
      </c>
      <c r="BJ306" s="76"/>
      <c r="BK306" s="76"/>
      <c r="BL306" s="76"/>
      <c r="BM306" s="76"/>
      <c r="BN306" s="76"/>
      <c r="BO306" s="76"/>
      <c r="BP306" s="76"/>
      <c r="BQ306" s="76"/>
    </row>
    <row r="307" spans="1:69" x14ac:dyDescent="0.25">
      <c r="A307" s="25">
        <v>44153</v>
      </c>
      <c r="B307" s="25"/>
      <c r="C307" s="76">
        <v>11615724</v>
      </c>
      <c r="D307" s="76">
        <v>173364</v>
      </c>
      <c r="E307" s="76">
        <v>162273.85699999999</v>
      </c>
      <c r="F307" s="76">
        <v>251351</v>
      </c>
      <c r="G307" s="76">
        <v>1939</v>
      </c>
      <c r="H307" s="76">
        <v>1313</v>
      </c>
      <c r="I307" s="76">
        <v>34336.601999999999</v>
      </c>
      <c r="J307" s="76">
        <v>512.47199999999998</v>
      </c>
      <c r="K307" s="76">
        <v>479.68900000000002</v>
      </c>
      <c r="L307" s="76">
        <v>743.005</v>
      </c>
      <c r="M307" s="76">
        <v>5.7320000000000002</v>
      </c>
      <c r="N307" s="76">
        <v>3.8809999999999998</v>
      </c>
      <c r="O307" s="76">
        <v>1.18</v>
      </c>
      <c r="P307" s="76">
        <v>18331</v>
      </c>
      <c r="Q307" s="76">
        <v>54.186999999999998</v>
      </c>
      <c r="R307" s="76">
        <v>77320</v>
      </c>
      <c r="S307" s="76">
        <v>228.56100000000001</v>
      </c>
      <c r="T307" s="76"/>
      <c r="U307" s="76"/>
      <c r="V307" s="76">
        <v>76928</v>
      </c>
      <c r="W307" s="76">
        <v>227.40299999999999</v>
      </c>
      <c r="X307" s="76">
        <v>182914905</v>
      </c>
      <c r="Y307" s="76">
        <v>2099920</v>
      </c>
      <c r="Z307" s="76">
        <v>542.77800000000002</v>
      </c>
      <c r="AA307" s="76">
        <v>6.2309999999999999</v>
      </c>
      <c r="AB307" s="76">
        <v>1722196</v>
      </c>
      <c r="AC307" s="76">
        <v>5.1100000000000003</v>
      </c>
      <c r="AD307" s="76">
        <v>0.105</v>
      </c>
      <c r="AE307" s="76">
        <v>9.5</v>
      </c>
      <c r="AF307" s="76" t="s">
        <v>1016</v>
      </c>
      <c r="AG307" s="76"/>
      <c r="AH307" s="76"/>
      <c r="AI307" s="76"/>
      <c r="AJ307" s="76"/>
      <c r="AK307" s="76"/>
      <c r="AL307" s="76"/>
      <c r="AM307" s="76"/>
      <c r="AN307" s="76"/>
      <c r="AO307" s="76"/>
      <c r="AP307" s="76"/>
      <c r="AQ307" s="76"/>
      <c r="AR307" s="76"/>
      <c r="AS307" s="76"/>
      <c r="AT307" s="76">
        <v>75.459999999999994</v>
      </c>
      <c r="AU307" s="76">
        <v>35.607999999999997</v>
      </c>
      <c r="AV307" s="76">
        <v>38.299999999999997</v>
      </c>
      <c r="AW307" s="76">
        <v>15.413</v>
      </c>
      <c r="AX307" s="76">
        <v>9.7319999999999993</v>
      </c>
      <c r="AY307" s="76">
        <v>54225.446000000004</v>
      </c>
      <c r="AZ307" s="76">
        <v>1.2</v>
      </c>
      <c r="BA307" s="76">
        <v>151.089</v>
      </c>
      <c r="BB307" s="76">
        <v>10.79</v>
      </c>
      <c r="BC307" s="76">
        <v>19.100000000000001</v>
      </c>
      <c r="BD307" s="76">
        <v>24.6</v>
      </c>
      <c r="BE307" s="76"/>
      <c r="BF307" s="76">
        <v>2.77</v>
      </c>
      <c r="BG307" s="76">
        <v>78.86</v>
      </c>
      <c r="BH307" s="76">
        <v>0.92600000000000005</v>
      </c>
      <c r="BI307" s="76">
        <v>338289856</v>
      </c>
      <c r="BJ307" s="76"/>
      <c r="BK307" s="76"/>
      <c r="BL307" s="76"/>
      <c r="BM307" s="76"/>
      <c r="BN307" s="76"/>
      <c r="BO307" s="76"/>
      <c r="BP307" s="76"/>
      <c r="BQ307" s="76"/>
    </row>
    <row r="308" spans="1:69" x14ac:dyDescent="0.25">
      <c r="A308" s="25">
        <v>44154</v>
      </c>
      <c r="B308" s="25"/>
      <c r="C308" s="76">
        <v>11807567</v>
      </c>
      <c r="D308" s="76">
        <v>191843</v>
      </c>
      <c r="E308" s="76">
        <v>166882.14300000001</v>
      </c>
      <c r="F308" s="76">
        <v>253365</v>
      </c>
      <c r="G308" s="76">
        <v>2014</v>
      </c>
      <c r="H308" s="76">
        <v>1423.2860000000001</v>
      </c>
      <c r="I308" s="76">
        <v>34903.697999999997</v>
      </c>
      <c r="J308" s="76">
        <v>567.09699999999998</v>
      </c>
      <c r="K308" s="76">
        <v>493.31099999999998</v>
      </c>
      <c r="L308" s="76">
        <v>748.95799999999997</v>
      </c>
      <c r="M308" s="76">
        <v>5.9530000000000003</v>
      </c>
      <c r="N308" s="76">
        <v>4.2069999999999999</v>
      </c>
      <c r="O308" s="76">
        <v>1.17</v>
      </c>
      <c r="P308" s="76">
        <v>18742</v>
      </c>
      <c r="Q308" s="76">
        <v>55.402000000000001</v>
      </c>
      <c r="R308" s="76">
        <v>78344</v>
      </c>
      <c r="S308" s="76">
        <v>231.58799999999999</v>
      </c>
      <c r="T308" s="76"/>
      <c r="U308" s="76"/>
      <c r="V308" s="76">
        <v>78513</v>
      </c>
      <c r="W308" s="76">
        <v>232.08799999999999</v>
      </c>
      <c r="X308" s="76">
        <v>184992189</v>
      </c>
      <c r="Y308" s="76">
        <v>2077284</v>
      </c>
      <c r="Z308" s="76">
        <v>548.94200000000001</v>
      </c>
      <c r="AA308" s="76">
        <v>6.1639999999999997</v>
      </c>
      <c r="AB308" s="76">
        <v>1754034</v>
      </c>
      <c r="AC308" s="76">
        <v>5.2050000000000001</v>
      </c>
      <c r="AD308" s="76">
        <v>0.104</v>
      </c>
      <c r="AE308" s="76">
        <v>9.6</v>
      </c>
      <c r="AF308" s="76" t="s">
        <v>1016</v>
      </c>
      <c r="AG308" s="76"/>
      <c r="AH308" s="76"/>
      <c r="AI308" s="76"/>
      <c r="AJ308" s="76"/>
      <c r="AK308" s="76"/>
      <c r="AL308" s="76"/>
      <c r="AM308" s="76"/>
      <c r="AN308" s="76"/>
      <c r="AO308" s="76"/>
      <c r="AP308" s="76"/>
      <c r="AQ308" s="76"/>
      <c r="AR308" s="76"/>
      <c r="AS308" s="76"/>
      <c r="AT308" s="76">
        <v>75.459999999999994</v>
      </c>
      <c r="AU308" s="76">
        <v>35.607999999999997</v>
      </c>
      <c r="AV308" s="76">
        <v>38.299999999999997</v>
      </c>
      <c r="AW308" s="76">
        <v>15.413</v>
      </c>
      <c r="AX308" s="76">
        <v>9.7319999999999993</v>
      </c>
      <c r="AY308" s="76">
        <v>54225.446000000004</v>
      </c>
      <c r="AZ308" s="76">
        <v>1.2</v>
      </c>
      <c r="BA308" s="76">
        <v>151.089</v>
      </c>
      <c r="BB308" s="76">
        <v>10.79</v>
      </c>
      <c r="BC308" s="76">
        <v>19.100000000000001</v>
      </c>
      <c r="BD308" s="76">
        <v>24.6</v>
      </c>
      <c r="BE308" s="76"/>
      <c r="BF308" s="76">
        <v>2.77</v>
      </c>
      <c r="BG308" s="76">
        <v>78.86</v>
      </c>
      <c r="BH308" s="76">
        <v>0.92600000000000005</v>
      </c>
      <c r="BI308" s="76">
        <v>338289856</v>
      </c>
      <c r="BJ308" s="76"/>
      <c r="BK308" s="76"/>
      <c r="BL308" s="76"/>
      <c r="BM308" s="76"/>
      <c r="BN308" s="76"/>
      <c r="BO308" s="76"/>
      <c r="BP308" s="76"/>
      <c r="BQ308" s="76"/>
    </row>
    <row r="309" spans="1:69" x14ac:dyDescent="0.25">
      <c r="A309" s="25">
        <v>44155</v>
      </c>
      <c r="B309" s="25"/>
      <c r="C309" s="76">
        <v>12008780</v>
      </c>
      <c r="D309" s="76">
        <v>201213</v>
      </c>
      <c r="E309" s="76">
        <v>170083.71400000001</v>
      </c>
      <c r="F309" s="76">
        <v>255341</v>
      </c>
      <c r="G309" s="76">
        <v>1976</v>
      </c>
      <c r="H309" s="76">
        <v>1530.143</v>
      </c>
      <c r="I309" s="76">
        <v>35498.493000000002</v>
      </c>
      <c r="J309" s="76">
        <v>594.79499999999996</v>
      </c>
      <c r="K309" s="76">
        <v>502.77499999999998</v>
      </c>
      <c r="L309" s="76">
        <v>754.79899999999998</v>
      </c>
      <c r="M309" s="76">
        <v>5.8410000000000002</v>
      </c>
      <c r="N309" s="76">
        <v>4.5229999999999997</v>
      </c>
      <c r="O309" s="76">
        <v>1.1499999999999999</v>
      </c>
      <c r="P309" s="76">
        <v>18916</v>
      </c>
      <c r="Q309" s="76">
        <v>55.917000000000002</v>
      </c>
      <c r="R309" s="76">
        <v>79739</v>
      </c>
      <c r="S309" s="76">
        <v>235.71199999999999</v>
      </c>
      <c r="T309" s="76"/>
      <c r="U309" s="76"/>
      <c r="V309" s="76">
        <v>80285</v>
      </c>
      <c r="W309" s="76">
        <v>237.32599999999999</v>
      </c>
      <c r="X309" s="76">
        <v>187143756</v>
      </c>
      <c r="Y309" s="76">
        <v>2151567</v>
      </c>
      <c r="Z309" s="76">
        <v>555.327</v>
      </c>
      <c r="AA309" s="76">
        <v>6.3849999999999998</v>
      </c>
      <c r="AB309" s="76">
        <v>1789194</v>
      </c>
      <c r="AC309" s="76">
        <v>5.3090000000000002</v>
      </c>
      <c r="AD309" s="76">
        <v>0.10299999999999999</v>
      </c>
      <c r="AE309" s="76">
        <v>9.6999999999999993</v>
      </c>
      <c r="AF309" s="76" t="s">
        <v>1016</v>
      </c>
      <c r="AG309" s="76"/>
      <c r="AH309" s="76"/>
      <c r="AI309" s="76"/>
      <c r="AJ309" s="76"/>
      <c r="AK309" s="76"/>
      <c r="AL309" s="76"/>
      <c r="AM309" s="76"/>
      <c r="AN309" s="76"/>
      <c r="AO309" s="76"/>
      <c r="AP309" s="76"/>
      <c r="AQ309" s="76"/>
      <c r="AR309" s="76"/>
      <c r="AS309" s="76"/>
      <c r="AT309" s="76">
        <v>75.459999999999994</v>
      </c>
      <c r="AU309" s="76">
        <v>35.607999999999997</v>
      </c>
      <c r="AV309" s="76">
        <v>38.299999999999997</v>
      </c>
      <c r="AW309" s="76">
        <v>15.413</v>
      </c>
      <c r="AX309" s="76">
        <v>9.7319999999999993</v>
      </c>
      <c r="AY309" s="76">
        <v>54225.446000000004</v>
      </c>
      <c r="AZ309" s="76">
        <v>1.2</v>
      </c>
      <c r="BA309" s="76">
        <v>151.089</v>
      </c>
      <c r="BB309" s="76">
        <v>10.79</v>
      </c>
      <c r="BC309" s="76">
        <v>19.100000000000001</v>
      </c>
      <c r="BD309" s="76">
        <v>24.6</v>
      </c>
      <c r="BE309" s="76"/>
      <c r="BF309" s="76">
        <v>2.77</v>
      </c>
      <c r="BG309" s="76">
        <v>78.86</v>
      </c>
      <c r="BH309" s="76">
        <v>0.92600000000000005</v>
      </c>
      <c r="BI309" s="76">
        <v>338289856</v>
      </c>
      <c r="BJ309" s="76"/>
      <c r="BK309" s="76"/>
      <c r="BL309" s="76"/>
      <c r="BM309" s="76"/>
      <c r="BN309" s="76"/>
      <c r="BO309" s="76"/>
      <c r="BP309" s="76"/>
      <c r="BQ309" s="76"/>
    </row>
    <row r="310" spans="1:69" x14ac:dyDescent="0.25">
      <c r="A310" s="25">
        <v>44156</v>
      </c>
      <c r="B310" s="25"/>
      <c r="C310" s="76">
        <v>12186155</v>
      </c>
      <c r="D310" s="76">
        <v>177375</v>
      </c>
      <c r="E310" s="76">
        <v>172191</v>
      </c>
      <c r="F310" s="76">
        <v>256972</v>
      </c>
      <c r="G310" s="76">
        <v>1631</v>
      </c>
      <c r="H310" s="76">
        <v>1567.5709999999999</v>
      </c>
      <c r="I310" s="76">
        <v>36022.821000000004</v>
      </c>
      <c r="J310" s="76">
        <v>524.32799999999997</v>
      </c>
      <c r="K310" s="76">
        <v>509.00400000000002</v>
      </c>
      <c r="L310" s="76">
        <v>759.62099999999998</v>
      </c>
      <c r="M310" s="76">
        <v>4.8209999999999997</v>
      </c>
      <c r="N310" s="76">
        <v>4.6340000000000003</v>
      </c>
      <c r="O310" s="76">
        <v>1.1399999999999999</v>
      </c>
      <c r="P310" s="76">
        <v>19091</v>
      </c>
      <c r="Q310" s="76">
        <v>56.433999999999997</v>
      </c>
      <c r="R310" s="76">
        <v>79864</v>
      </c>
      <c r="S310" s="76">
        <v>236.08199999999999</v>
      </c>
      <c r="T310" s="76"/>
      <c r="U310" s="76"/>
      <c r="V310" s="76">
        <v>81659</v>
      </c>
      <c r="W310" s="76">
        <v>241.38800000000001</v>
      </c>
      <c r="X310" s="76">
        <v>189001513</v>
      </c>
      <c r="Y310" s="76">
        <v>1857757</v>
      </c>
      <c r="Z310" s="76">
        <v>560.83900000000006</v>
      </c>
      <c r="AA310" s="76">
        <v>5.5129999999999999</v>
      </c>
      <c r="AB310" s="76">
        <v>1826163</v>
      </c>
      <c r="AC310" s="76">
        <v>5.4189999999999996</v>
      </c>
      <c r="AD310" s="76">
        <v>0.10199999999999999</v>
      </c>
      <c r="AE310" s="76">
        <v>9.8000000000000007</v>
      </c>
      <c r="AF310" s="76" t="s">
        <v>1016</v>
      </c>
      <c r="AG310" s="76"/>
      <c r="AH310" s="76"/>
      <c r="AI310" s="76"/>
      <c r="AJ310" s="76"/>
      <c r="AK310" s="76"/>
      <c r="AL310" s="76"/>
      <c r="AM310" s="76"/>
      <c r="AN310" s="76"/>
      <c r="AO310" s="76"/>
      <c r="AP310" s="76"/>
      <c r="AQ310" s="76"/>
      <c r="AR310" s="76"/>
      <c r="AS310" s="76"/>
      <c r="AT310" s="76">
        <v>75.459999999999994</v>
      </c>
      <c r="AU310" s="76">
        <v>35.607999999999997</v>
      </c>
      <c r="AV310" s="76">
        <v>38.299999999999997</v>
      </c>
      <c r="AW310" s="76">
        <v>15.413</v>
      </c>
      <c r="AX310" s="76">
        <v>9.7319999999999993</v>
      </c>
      <c r="AY310" s="76">
        <v>54225.446000000004</v>
      </c>
      <c r="AZ310" s="76">
        <v>1.2</v>
      </c>
      <c r="BA310" s="76">
        <v>151.089</v>
      </c>
      <c r="BB310" s="76">
        <v>10.79</v>
      </c>
      <c r="BC310" s="76">
        <v>19.100000000000001</v>
      </c>
      <c r="BD310" s="76">
        <v>24.6</v>
      </c>
      <c r="BE310" s="76"/>
      <c r="BF310" s="76">
        <v>2.77</v>
      </c>
      <c r="BG310" s="76">
        <v>78.86</v>
      </c>
      <c r="BH310" s="76">
        <v>0.92600000000000005</v>
      </c>
      <c r="BI310" s="76">
        <v>338289856</v>
      </c>
      <c r="BJ310" s="76"/>
      <c r="BK310" s="76"/>
      <c r="BL310" s="76"/>
      <c r="BM310" s="76"/>
      <c r="BN310" s="76"/>
      <c r="BO310" s="76"/>
      <c r="BP310" s="76"/>
      <c r="BQ310" s="76"/>
    </row>
    <row r="311" spans="1:69" x14ac:dyDescent="0.25">
      <c r="A311" s="25">
        <v>44157</v>
      </c>
      <c r="B311" s="25"/>
      <c r="C311" s="76">
        <v>12331335</v>
      </c>
      <c r="D311" s="76">
        <v>145180</v>
      </c>
      <c r="E311" s="76">
        <v>173152</v>
      </c>
      <c r="F311" s="76">
        <v>258048</v>
      </c>
      <c r="G311" s="76">
        <v>1076</v>
      </c>
      <c r="H311" s="76">
        <v>1608.4290000000001</v>
      </c>
      <c r="I311" s="76">
        <v>36451.980000000003</v>
      </c>
      <c r="J311" s="76">
        <v>429.15899999999999</v>
      </c>
      <c r="K311" s="76">
        <v>511.84500000000003</v>
      </c>
      <c r="L311" s="76">
        <v>762.80100000000004</v>
      </c>
      <c r="M311" s="76">
        <v>3.181</v>
      </c>
      <c r="N311" s="76">
        <v>4.7549999999999999</v>
      </c>
      <c r="O311" s="76">
        <v>1.1200000000000001</v>
      </c>
      <c r="P311" s="76">
        <v>19658</v>
      </c>
      <c r="Q311" s="76">
        <v>58.11</v>
      </c>
      <c r="R311" s="76">
        <v>81798</v>
      </c>
      <c r="S311" s="76">
        <v>241.79900000000001</v>
      </c>
      <c r="T311" s="76"/>
      <c r="U311" s="76"/>
      <c r="V311" s="76">
        <v>82547</v>
      </c>
      <c r="W311" s="76">
        <v>244.01300000000001</v>
      </c>
      <c r="X311" s="76">
        <v>190424346</v>
      </c>
      <c r="Y311" s="76">
        <v>1422833</v>
      </c>
      <c r="Z311" s="76">
        <v>565.06100000000004</v>
      </c>
      <c r="AA311" s="76">
        <v>4.2220000000000004</v>
      </c>
      <c r="AB311" s="76">
        <v>1858304</v>
      </c>
      <c r="AC311" s="76">
        <v>5.5140000000000002</v>
      </c>
      <c r="AD311" s="76">
        <v>0.10100000000000001</v>
      </c>
      <c r="AE311" s="76">
        <v>9.9</v>
      </c>
      <c r="AF311" s="76" t="s">
        <v>1016</v>
      </c>
      <c r="AG311" s="76"/>
      <c r="AH311" s="76"/>
      <c r="AI311" s="76"/>
      <c r="AJ311" s="76"/>
      <c r="AK311" s="76"/>
      <c r="AL311" s="76"/>
      <c r="AM311" s="76"/>
      <c r="AN311" s="76"/>
      <c r="AO311" s="76"/>
      <c r="AP311" s="76"/>
      <c r="AQ311" s="76"/>
      <c r="AR311" s="76"/>
      <c r="AS311" s="76"/>
      <c r="AT311" s="76">
        <v>75.459999999999994</v>
      </c>
      <c r="AU311" s="76">
        <v>35.607999999999997</v>
      </c>
      <c r="AV311" s="76">
        <v>38.299999999999997</v>
      </c>
      <c r="AW311" s="76">
        <v>15.413</v>
      </c>
      <c r="AX311" s="76">
        <v>9.7319999999999993</v>
      </c>
      <c r="AY311" s="76">
        <v>54225.446000000004</v>
      </c>
      <c r="AZ311" s="76">
        <v>1.2</v>
      </c>
      <c r="BA311" s="76">
        <v>151.089</v>
      </c>
      <c r="BB311" s="76">
        <v>10.79</v>
      </c>
      <c r="BC311" s="76">
        <v>19.100000000000001</v>
      </c>
      <c r="BD311" s="76">
        <v>24.6</v>
      </c>
      <c r="BE311" s="76"/>
      <c r="BF311" s="76">
        <v>2.77</v>
      </c>
      <c r="BG311" s="76">
        <v>78.86</v>
      </c>
      <c r="BH311" s="76">
        <v>0.92600000000000005</v>
      </c>
      <c r="BI311" s="76">
        <v>338289856</v>
      </c>
      <c r="BJ311" s="76">
        <v>337499</v>
      </c>
      <c r="BK311" s="76">
        <v>12.9</v>
      </c>
      <c r="BL311" s="76">
        <v>27.15</v>
      </c>
      <c r="BM311" s="76">
        <v>1001.48777310074</v>
      </c>
      <c r="BN311" s="76"/>
      <c r="BO311" s="76"/>
      <c r="BP311" s="76"/>
      <c r="BQ311" s="76"/>
    </row>
    <row r="312" spans="1:69" x14ac:dyDescent="0.25">
      <c r="A312" s="25">
        <v>44158</v>
      </c>
      <c r="B312" s="25"/>
      <c r="C312" s="76">
        <v>12515938</v>
      </c>
      <c r="D312" s="76">
        <v>184603</v>
      </c>
      <c r="E312" s="76">
        <v>177243.571</v>
      </c>
      <c r="F312" s="76">
        <v>259188</v>
      </c>
      <c r="G312" s="76">
        <v>1140</v>
      </c>
      <c r="H312" s="76">
        <v>1646</v>
      </c>
      <c r="I312" s="76">
        <v>36997.675000000003</v>
      </c>
      <c r="J312" s="76">
        <v>545.69500000000005</v>
      </c>
      <c r="K312" s="76">
        <v>523.94000000000005</v>
      </c>
      <c r="L312" s="76">
        <v>766.17100000000005</v>
      </c>
      <c r="M312" s="76">
        <v>3.37</v>
      </c>
      <c r="N312" s="76">
        <v>4.8659999999999997</v>
      </c>
      <c r="O312" s="76">
        <v>1.1000000000000001</v>
      </c>
      <c r="P312" s="76">
        <v>20176</v>
      </c>
      <c r="Q312" s="76">
        <v>59.640999999999998</v>
      </c>
      <c r="R312" s="76">
        <v>84179</v>
      </c>
      <c r="S312" s="76">
        <v>248.83699999999999</v>
      </c>
      <c r="T312" s="76"/>
      <c r="U312" s="76"/>
      <c r="V312" s="76">
        <v>83419</v>
      </c>
      <c r="W312" s="76">
        <v>246.59</v>
      </c>
      <c r="X312" s="76">
        <v>192098561</v>
      </c>
      <c r="Y312" s="76">
        <v>1674215</v>
      </c>
      <c r="Z312" s="76">
        <v>570.029</v>
      </c>
      <c r="AA312" s="76">
        <v>4.968</v>
      </c>
      <c r="AB312" s="76">
        <v>1884230</v>
      </c>
      <c r="AC312" s="76">
        <v>5.5910000000000002</v>
      </c>
      <c r="AD312" s="76">
        <v>0.1</v>
      </c>
      <c r="AE312" s="76">
        <v>10</v>
      </c>
      <c r="AF312" s="76" t="s">
        <v>1016</v>
      </c>
      <c r="AG312" s="76"/>
      <c r="AH312" s="76"/>
      <c r="AI312" s="76"/>
      <c r="AJ312" s="76"/>
      <c r="AK312" s="76"/>
      <c r="AL312" s="76"/>
      <c r="AM312" s="76"/>
      <c r="AN312" s="76"/>
      <c r="AO312" s="76"/>
      <c r="AP312" s="76"/>
      <c r="AQ312" s="76"/>
      <c r="AR312" s="76"/>
      <c r="AS312" s="76"/>
      <c r="AT312" s="76">
        <v>75.459999999999994</v>
      </c>
      <c r="AU312" s="76">
        <v>35.607999999999997</v>
      </c>
      <c r="AV312" s="76">
        <v>38.299999999999997</v>
      </c>
      <c r="AW312" s="76">
        <v>15.413</v>
      </c>
      <c r="AX312" s="76">
        <v>9.7319999999999993</v>
      </c>
      <c r="AY312" s="76">
        <v>54225.446000000004</v>
      </c>
      <c r="AZ312" s="76">
        <v>1.2</v>
      </c>
      <c r="BA312" s="76">
        <v>151.089</v>
      </c>
      <c r="BB312" s="76">
        <v>10.79</v>
      </c>
      <c r="BC312" s="76">
        <v>19.100000000000001</v>
      </c>
      <c r="BD312" s="76">
        <v>24.6</v>
      </c>
      <c r="BE312" s="76"/>
      <c r="BF312" s="76">
        <v>2.77</v>
      </c>
      <c r="BG312" s="76">
        <v>78.86</v>
      </c>
      <c r="BH312" s="76">
        <v>0.92600000000000005</v>
      </c>
      <c r="BI312" s="76">
        <v>338289856</v>
      </c>
      <c r="BJ312" s="76"/>
      <c r="BK312" s="76"/>
      <c r="BL312" s="76"/>
      <c r="BM312" s="76"/>
      <c r="BN312" s="76"/>
      <c r="BO312" s="76"/>
      <c r="BP312" s="76"/>
      <c r="BQ312" s="76"/>
    </row>
    <row r="313" spans="1:69" x14ac:dyDescent="0.25">
      <c r="A313" s="25">
        <v>44159</v>
      </c>
      <c r="B313" s="25"/>
      <c r="C313" s="76">
        <v>12690753</v>
      </c>
      <c r="D313" s="76">
        <v>174815</v>
      </c>
      <c r="E313" s="76">
        <v>178341.85699999999</v>
      </c>
      <c r="F313" s="76">
        <v>261375</v>
      </c>
      <c r="G313" s="76">
        <v>2187</v>
      </c>
      <c r="H313" s="76">
        <v>1709</v>
      </c>
      <c r="I313" s="76">
        <v>37514.436000000002</v>
      </c>
      <c r="J313" s="76">
        <v>516.76099999999997</v>
      </c>
      <c r="K313" s="76">
        <v>527.18700000000001</v>
      </c>
      <c r="L313" s="76">
        <v>772.63599999999997</v>
      </c>
      <c r="M313" s="76">
        <v>6.4649999999999999</v>
      </c>
      <c r="N313" s="76">
        <v>5.0519999999999996</v>
      </c>
      <c r="O313" s="76">
        <v>1.08</v>
      </c>
      <c r="P313" s="76">
        <v>20572</v>
      </c>
      <c r="Q313" s="76">
        <v>60.811999999999998</v>
      </c>
      <c r="R313" s="76">
        <v>86042</v>
      </c>
      <c r="S313" s="76">
        <v>254.34399999999999</v>
      </c>
      <c r="T313" s="76"/>
      <c r="U313" s="76"/>
      <c r="V313" s="76">
        <v>84716</v>
      </c>
      <c r="W313" s="76">
        <v>250.42400000000001</v>
      </c>
      <c r="X313" s="76">
        <v>194071543</v>
      </c>
      <c r="Y313" s="76">
        <v>1972982</v>
      </c>
      <c r="Z313" s="76">
        <v>575.88400000000001</v>
      </c>
      <c r="AA313" s="76">
        <v>5.8550000000000004</v>
      </c>
      <c r="AB313" s="76">
        <v>1893794</v>
      </c>
      <c r="AC313" s="76">
        <v>5.62</v>
      </c>
      <c r="AD313" s="76">
        <v>9.9000000000000005E-2</v>
      </c>
      <c r="AE313" s="76">
        <v>10.1</v>
      </c>
      <c r="AF313" s="76" t="s">
        <v>1016</v>
      </c>
      <c r="AG313" s="76"/>
      <c r="AH313" s="76"/>
      <c r="AI313" s="76"/>
      <c r="AJ313" s="76"/>
      <c r="AK313" s="76"/>
      <c r="AL313" s="76"/>
      <c r="AM313" s="76"/>
      <c r="AN313" s="76"/>
      <c r="AO313" s="76"/>
      <c r="AP313" s="76"/>
      <c r="AQ313" s="76"/>
      <c r="AR313" s="76"/>
      <c r="AS313" s="76"/>
      <c r="AT313" s="76">
        <v>75.459999999999994</v>
      </c>
      <c r="AU313" s="76">
        <v>35.607999999999997</v>
      </c>
      <c r="AV313" s="76">
        <v>38.299999999999997</v>
      </c>
      <c r="AW313" s="76">
        <v>15.413</v>
      </c>
      <c r="AX313" s="76">
        <v>9.7319999999999993</v>
      </c>
      <c r="AY313" s="76">
        <v>54225.446000000004</v>
      </c>
      <c r="AZ313" s="76">
        <v>1.2</v>
      </c>
      <c r="BA313" s="76">
        <v>151.089</v>
      </c>
      <c r="BB313" s="76">
        <v>10.79</v>
      </c>
      <c r="BC313" s="76">
        <v>19.100000000000001</v>
      </c>
      <c r="BD313" s="76">
        <v>24.6</v>
      </c>
      <c r="BE313" s="76"/>
      <c r="BF313" s="76">
        <v>2.77</v>
      </c>
      <c r="BG313" s="76">
        <v>78.86</v>
      </c>
      <c r="BH313" s="76">
        <v>0.92600000000000005</v>
      </c>
      <c r="BI313" s="76">
        <v>338289856</v>
      </c>
      <c r="BJ313" s="76"/>
      <c r="BK313" s="76"/>
      <c r="BL313" s="76"/>
      <c r="BM313" s="76"/>
      <c r="BN313" s="76"/>
      <c r="BO313" s="76"/>
      <c r="BP313" s="76"/>
      <c r="BQ313" s="76"/>
    </row>
    <row r="314" spans="1:69" x14ac:dyDescent="0.25">
      <c r="A314" s="25">
        <v>44160</v>
      </c>
      <c r="B314" s="25"/>
      <c r="C314" s="76">
        <v>12872033</v>
      </c>
      <c r="D314" s="76">
        <v>181280</v>
      </c>
      <c r="E314" s="76">
        <v>179472.71400000001</v>
      </c>
      <c r="F314" s="76">
        <v>263633</v>
      </c>
      <c r="G314" s="76">
        <v>2258</v>
      </c>
      <c r="H314" s="76">
        <v>1754.5709999999999</v>
      </c>
      <c r="I314" s="76">
        <v>38050.307000000001</v>
      </c>
      <c r="J314" s="76">
        <v>535.87199999999996</v>
      </c>
      <c r="K314" s="76">
        <v>530.529</v>
      </c>
      <c r="L314" s="76">
        <v>779.31100000000004</v>
      </c>
      <c r="M314" s="76">
        <v>6.6749999999999998</v>
      </c>
      <c r="N314" s="76">
        <v>5.1870000000000003</v>
      </c>
      <c r="O314" s="76">
        <v>1.05</v>
      </c>
      <c r="P314" s="76">
        <v>20831</v>
      </c>
      <c r="Q314" s="76">
        <v>61.576999999999998</v>
      </c>
      <c r="R314" s="76">
        <v>87127</v>
      </c>
      <c r="S314" s="76">
        <v>257.55099999999999</v>
      </c>
      <c r="T314" s="76"/>
      <c r="U314" s="76"/>
      <c r="V314" s="76">
        <v>85845</v>
      </c>
      <c r="W314" s="76">
        <v>253.762</v>
      </c>
      <c r="X314" s="76">
        <v>196297714</v>
      </c>
      <c r="Y314" s="76">
        <v>2226171</v>
      </c>
      <c r="Z314" s="76">
        <v>582.49</v>
      </c>
      <c r="AA314" s="76">
        <v>6.6059999999999999</v>
      </c>
      <c r="AB314" s="76">
        <v>1911830</v>
      </c>
      <c r="AC314" s="76">
        <v>5.673</v>
      </c>
      <c r="AD314" s="76">
        <v>9.9000000000000005E-2</v>
      </c>
      <c r="AE314" s="76">
        <v>10.1</v>
      </c>
      <c r="AF314" s="76" t="s">
        <v>1016</v>
      </c>
      <c r="AG314" s="76"/>
      <c r="AH314" s="76"/>
      <c r="AI314" s="76"/>
      <c r="AJ314" s="76"/>
      <c r="AK314" s="76"/>
      <c r="AL314" s="76"/>
      <c r="AM314" s="76"/>
      <c r="AN314" s="76"/>
      <c r="AO314" s="76"/>
      <c r="AP314" s="76"/>
      <c r="AQ314" s="76"/>
      <c r="AR314" s="76"/>
      <c r="AS314" s="76"/>
      <c r="AT314" s="76">
        <v>75.459999999999994</v>
      </c>
      <c r="AU314" s="76">
        <v>35.607999999999997</v>
      </c>
      <c r="AV314" s="76">
        <v>38.299999999999997</v>
      </c>
      <c r="AW314" s="76">
        <v>15.413</v>
      </c>
      <c r="AX314" s="76">
        <v>9.7319999999999993</v>
      </c>
      <c r="AY314" s="76">
        <v>54225.446000000004</v>
      </c>
      <c r="AZ314" s="76">
        <v>1.2</v>
      </c>
      <c r="BA314" s="76">
        <v>151.089</v>
      </c>
      <c r="BB314" s="76">
        <v>10.79</v>
      </c>
      <c r="BC314" s="76">
        <v>19.100000000000001</v>
      </c>
      <c r="BD314" s="76">
        <v>24.6</v>
      </c>
      <c r="BE314" s="76"/>
      <c r="BF314" s="76">
        <v>2.77</v>
      </c>
      <c r="BG314" s="76">
        <v>78.86</v>
      </c>
      <c r="BH314" s="76">
        <v>0.92600000000000005</v>
      </c>
      <c r="BI314" s="76">
        <v>338289856</v>
      </c>
      <c r="BJ314" s="76"/>
      <c r="BK314" s="76"/>
      <c r="BL314" s="76"/>
      <c r="BM314" s="76"/>
      <c r="BN314" s="76"/>
      <c r="BO314" s="76"/>
      <c r="BP314" s="76"/>
      <c r="BQ314" s="76"/>
    </row>
    <row r="315" spans="1:69" x14ac:dyDescent="0.25">
      <c r="A315" s="25">
        <v>44161</v>
      </c>
      <c r="B315" s="25"/>
      <c r="C315" s="76">
        <v>12984716</v>
      </c>
      <c r="D315" s="76">
        <v>112683</v>
      </c>
      <c r="E315" s="76">
        <v>168164.14300000001</v>
      </c>
      <c r="F315" s="76">
        <v>265026</v>
      </c>
      <c r="G315" s="76">
        <v>1393</v>
      </c>
      <c r="H315" s="76">
        <v>1665.857</v>
      </c>
      <c r="I315" s="76">
        <v>38383.402999999998</v>
      </c>
      <c r="J315" s="76">
        <v>333.096</v>
      </c>
      <c r="K315" s="76">
        <v>497.101</v>
      </c>
      <c r="L315" s="76">
        <v>783.42899999999997</v>
      </c>
      <c r="M315" s="76">
        <v>4.1180000000000003</v>
      </c>
      <c r="N315" s="76">
        <v>4.9240000000000004</v>
      </c>
      <c r="O315" s="76">
        <v>1.04</v>
      </c>
      <c r="P315" s="76">
        <v>21025</v>
      </c>
      <c r="Q315" s="76">
        <v>62.151000000000003</v>
      </c>
      <c r="R315" s="76">
        <v>86555</v>
      </c>
      <c r="S315" s="76">
        <v>255.86</v>
      </c>
      <c r="T315" s="76"/>
      <c r="U315" s="76"/>
      <c r="V315" s="76">
        <v>86419</v>
      </c>
      <c r="W315" s="76">
        <v>255.458</v>
      </c>
      <c r="X315" s="76">
        <v>197804335</v>
      </c>
      <c r="Y315" s="76">
        <v>1506621</v>
      </c>
      <c r="Z315" s="76">
        <v>586.96100000000001</v>
      </c>
      <c r="AA315" s="76">
        <v>4.4710000000000001</v>
      </c>
      <c r="AB315" s="76">
        <v>1830307</v>
      </c>
      <c r="AC315" s="76">
        <v>5.431</v>
      </c>
      <c r="AD315" s="76">
        <v>9.9000000000000005E-2</v>
      </c>
      <c r="AE315" s="76">
        <v>10.1</v>
      </c>
      <c r="AF315" s="76" t="s">
        <v>1016</v>
      </c>
      <c r="AG315" s="76"/>
      <c r="AH315" s="76"/>
      <c r="AI315" s="76"/>
      <c r="AJ315" s="76"/>
      <c r="AK315" s="76"/>
      <c r="AL315" s="76"/>
      <c r="AM315" s="76"/>
      <c r="AN315" s="76"/>
      <c r="AO315" s="76"/>
      <c r="AP315" s="76"/>
      <c r="AQ315" s="76"/>
      <c r="AR315" s="76"/>
      <c r="AS315" s="76"/>
      <c r="AT315" s="76">
        <v>75.459999999999994</v>
      </c>
      <c r="AU315" s="76">
        <v>35.607999999999997</v>
      </c>
      <c r="AV315" s="76">
        <v>38.299999999999997</v>
      </c>
      <c r="AW315" s="76">
        <v>15.413</v>
      </c>
      <c r="AX315" s="76">
        <v>9.7319999999999993</v>
      </c>
      <c r="AY315" s="76">
        <v>54225.446000000004</v>
      </c>
      <c r="AZ315" s="76">
        <v>1.2</v>
      </c>
      <c r="BA315" s="76">
        <v>151.089</v>
      </c>
      <c r="BB315" s="76">
        <v>10.79</v>
      </c>
      <c r="BC315" s="76">
        <v>19.100000000000001</v>
      </c>
      <c r="BD315" s="76">
        <v>24.6</v>
      </c>
      <c r="BE315" s="76"/>
      <c r="BF315" s="76">
        <v>2.77</v>
      </c>
      <c r="BG315" s="76">
        <v>78.86</v>
      </c>
      <c r="BH315" s="76">
        <v>0.92600000000000005</v>
      </c>
      <c r="BI315" s="76">
        <v>338289856</v>
      </c>
      <c r="BJ315" s="76"/>
      <c r="BK315" s="76"/>
      <c r="BL315" s="76"/>
      <c r="BM315" s="76"/>
      <c r="BN315" s="76"/>
      <c r="BO315" s="76"/>
      <c r="BP315" s="76"/>
      <c r="BQ315" s="76"/>
    </row>
    <row r="316" spans="1:69" x14ac:dyDescent="0.25">
      <c r="A316" s="25">
        <v>44162</v>
      </c>
      <c r="B316" s="25"/>
      <c r="C316" s="76">
        <v>13199957</v>
      </c>
      <c r="D316" s="76">
        <v>215241</v>
      </c>
      <c r="E316" s="76">
        <v>170168.14300000001</v>
      </c>
      <c r="F316" s="76">
        <v>266646</v>
      </c>
      <c r="G316" s="76">
        <v>1620</v>
      </c>
      <c r="H316" s="76">
        <v>1615</v>
      </c>
      <c r="I316" s="76">
        <v>39019.665000000001</v>
      </c>
      <c r="J316" s="76">
        <v>636.26199999999994</v>
      </c>
      <c r="K316" s="76">
        <v>503.02499999999998</v>
      </c>
      <c r="L316" s="76">
        <v>788.21799999999996</v>
      </c>
      <c r="M316" s="76">
        <v>4.7889999999999997</v>
      </c>
      <c r="N316" s="76">
        <v>4.774</v>
      </c>
      <c r="O316" s="76">
        <v>1.05</v>
      </c>
      <c r="P316" s="76">
        <v>21327</v>
      </c>
      <c r="Q316" s="76">
        <v>63.043999999999997</v>
      </c>
      <c r="R316" s="76">
        <v>88105</v>
      </c>
      <c r="S316" s="76">
        <v>260.44200000000001</v>
      </c>
      <c r="T316" s="76"/>
      <c r="U316" s="76"/>
      <c r="V316" s="76">
        <v>85020</v>
      </c>
      <c r="W316" s="76">
        <v>251.32300000000001</v>
      </c>
      <c r="X316" s="76">
        <v>199317099</v>
      </c>
      <c r="Y316" s="76">
        <v>1512764</v>
      </c>
      <c r="Z316" s="76">
        <v>591.45000000000005</v>
      </c>
      <c r="AA316" s="76">
        <v>4.4889999999999999</v>
      </c>
      <c r="AB316" s="76">
        <v>1739049</v>
      </c>
      <c r="AC316" s="76">
        <v>5.16</v>
      </c>
      <c r="AD316" s="76">
        <v>0.10100000000000001</v>
      </c>
      <c r="AE316" s="76">
        <v>9.9</v>
      </c>
      <c r="AF316" s="76" t="s">
        <v>1016</v>
      </c>
      <c r="AG316" s="76"/>
      <c r="AH316" s="76"/>
      <c r="AI316" s="76"/>
      <c r="AJ316" s="76"/>
      <c r="AK316" s="76"/>
      <c r="AL316" s="76"/>
      <c r="AM316" s="76"/>
      <c r="AN316" s="76"/>
      <c r="AO316" s="76"/>
      <c r="AP316" s="76"/>
      <c r="AQ316" s="76"/>
      <c r="AR316" s="76"/>
      <c r="AS316" s="76"/>
      <c r="AT316" s="76">
        <v>75.459999999999994</v>
      </c>
      <c r="AU316" s="76">
        <v>35.607999999999997</v>
      </c>
      <c r="AV316" s="76">
        <v>38.299999999999997</v>
      </c>
      <c r="AW316" s="76">
        <v>15.413</v>
      </c>
      <c r="AX316" s="76">
        <v>9.7319999999999993</v>
      </c>
      <c r="AY316" s="76">
        <v>54225.446000000004</v>
      </c>
      <c r="AZ316" s="76">
        <v>1.2</v>
      </c>
      <c r="BA316" s="76">
        <v>151.089</v>
      </c>
      <c r="BB316" s="76">
        <v>10.79</v>
      </c>
      <c r="BC316" s="76">
        <v>19.100000000000001</v>
      </c>
      <c r="BD316" s="76">
        <v>24.6</v>
      </c>
      <c r="BE316" s="76"/>
      <c r="BF316" s="76">
        <v>2.77</v>
      </c>
      <c r="BG316" s="76">
        <v>78.86</v>
      </c>
      <c r="BH316" s="76">
        <v>0.92600000000000005</v>
      </c>
      <c r="BI316" s="76">
        <v>338289856</v>
      </c>
      <c r="BJ316" s="76"/>
      <c r="BK316" s="76"/>
      <c r="BL316" s="76"/>
      <c r="BM316" s="76"/>
      <c r="BN316" s="76"/>
      <c r="BO316" s="76"/>
      <c r="BP316" s="76"/>
      <c r="BQ316" s="76"/>
    </row>
    <row r="317" spans="1:69" x14ac:dyDescent="0.25">
      <c r="A317" s="25">
        <v>44163</v>
      </c>
      <c r="B317" s="25"/>
      <c r="C317" s="76">
        <v>13367244</v>
      </c>
      <c r="D317" s="76">
        <v>167287</v>
      </c>
      <c r="E317" s="76">
        <v>168727</v>
      </c>
      <c r="F317" s="76">
        <v>268055</v>
      </c>
      <c r="G317" s="76">
        <v>1409</v>
      </c>
      <c r="H317" s="76">
        <v>1583.2860000000001</v>
      </c>
      <c r="I317" s="76">
        <v>39514.173000000003</v>
      </c>
      <c r="J317" s="76">
        <v>494.50799999999998</v>
      </c>
      <c r="K317" s="76">
        <v>498.76499999999999</v>
      </c>
      <c r="L317" s="76">
        <v>792.38300000000004</v>
      </c>
      <c r="M317" s="76">
        <v>4.165</v>
      </c>
      <c r="N317" s="76">
        <v>4.68</v>
      </c>
      <c r="O317" s="76">
        <v>1.06</v>
      </c>
      <c r="P317" s="76">
        <v>21483</v>
      </c>
      <c r="Q317" s="76">
        <v>63.505000000000003</v>
      </c>
      <c r="R317" s="76">
        <v>89606</v>
      </c>
      <c r="S317" s="76">
        <v>264.87900000000002</v>
      </c>
      <c r="T317" s="76"/>
      <c r="U317" s="76"/>
      <c r="V317" s="76">
        <v>85975</v>
      </c>
      <c r="W317" s="76">
        <v>254.14599999999999</v>
      </c>
      <c r="X317" s="76">
        <v>200665842</v>
      </c>
      <c r="Y317" s="76">
        <v>1348743</v>
      </c>
      <c r="Z317" s="76">
        <v>595.452</v>
      </c>
      <c r="AA317" s="76">
        <v>4.0019999999999998</v>
      </c>
      <c r="AB317" s="76">
        <v>1666333</v>
      </c>
      <c r="AC317" s="76">
        <v>4.9450000000000003</v>
      </c>
      <c r="AD317" s="76">
        <v>0.104</v>
      </c>
      <c r="AE317" s="76">
        <v>9.6</v>
      </c>
      <c r="AF317" s="76" t="s">
        <v>1016</v>
      </c>
      <c r="AG317" s="76"/>
      <c r="AH317" s="76"/>
      <c r="AI317" s="76"/>
      <c r="AJ317" s="76"/>
      <c r="AK317" s="76"/>
      <c r="AL317" s="76"/>
      <c r="AM317" s="76"/>
      <c r="AN317" s="76"/>
      <c r="AO317" s="76"/>
      <c r="AP317" s="76"/>
      <c r="AQ317" s="76"/>
      <c r="AR317" s="76"/>
      <c r="AS317" s="76"/>
      <c r="AT317" s="76">
        <v>75.459999999999994</v>
      </c>
      <c r="AU317" s="76">
        <v>35.607999999999997</v>
      </c>
      <c r="AV317" s="76">
        <v>38.299999999999997</v>
      </c>
      <c r="AW317" s="76">
        <v>15.413</v>
      </c>
      <c r="AX317" s="76">
        <v>9.7319999999999993</v>
      </c>
      <c r="AY317" s="76">
        <v>54225.446000000004</v>
      </c>
      <c r="AZ317" s="76">
        <v>1.2</v>
      </c>
      <c r="BA317" s="76">
        <v>151.089</v>
      </c>
      <c r="BB317" s="76">
        <v>10.79</v>
      </c>
      <c r="BC317" s="76">
        <v>19.100000000000001</v>
      </c>
      <c r="BD317" s="76">
        <v>24.6</v>
      </c>
      <c r="BE317" s="76"/>
      <c r="BF317" s="76">
        <v>2.77</v>
      </c>
      <c r="BG317" s="76">
        <v>78.86</v>
      </c>
      <c r="BH317" s="76">
        <v>0.92600000000000005</v>
      </c>
      <c r="BI317" s="76">
        <v>338289856</v>
      </c>
      <c r="BJ317" s="76"/>
      <c r="BK317" s="76"/>
      <c r="BL317" s="76"/>
      <c r="BM317" s="76"/>
      <c r="BN317" s="76"/>
      <c r="BO317" s="76"/>
      <c r="BP317" s="76"/>
      <c r="BQ317" s="76"/>
    </row>
    <row r="318" spans="1:69" x14ac:dyDescent="0.25">
      <c r="A318" s="25">
        <v>44164</v>
      </c>
      <c r="B318" s="25"/>
      <c r="C318" s="76">
        <v>13506850</v>
      </c>
      <c r="D318" s="76">
        <v>139606</v>
      </c>
      <c r="E318" s="76">
        <v>167930.71400000001</v>
      </c>
      <c r="F318" s="76">
        <v>269103</v>
      </c>
      <c r="G318" s="76">
        <v>1048</v>
      </c>
      <c r="H318" s="76">
        <v>1579.2860000000001</v>
      </c>
      <c r="I318" s="76">
        <v>39926.855000000003</v>
      </c>
      <c r="J318" s="76">
        <v>412.68200000000002</v>
      </c>
      <c r="K318" s="76">
        <v>496.411</v>
      </c>
      <c r="L318" s="76">
        <v>795.48099999999999</v>
      </c>
      <c r="M318" s="76">
        <v>3.0979999999999999</v>
      </c>
      <c r="N318" s="76">
        <v>4.6680000000000001</v>
      </c>
      <c r="O318" s="76">
        <v>1.07</v>
      </c>
      <c r="P318" s="76">
        <v>21919</v>
      </c>
      <c r="Q318" s="76">
        <v>64.793999999999997</v>
      </c>
      <c r="R318" s="76">
        <v>92453</v>
      </c>
      <c r="S318" s="76">
        <v>273.29500000000002</v>
      </c>
      <c r="T318" s="76"/>
      <c r="U318" s="76"/>
      <c r="V318" s="76">
        <v>87383</v>
      </c>
      <c r="W318" s="76">
        <v>258.30799999999999</v>
      </c>
      <c r="X318" s="76">
        <v>201817867</v>
      </c>
      <c r="Y318" s="76">
        <v>1152025</v>
      </c>
      <c r="Z318" s="76">
        <v>598.87</v>
      </c>
      <c r="AA318" s="76">
        <v>3.4180000000000001</v>
      </c>
      <c r="AB318" s="76">
        <v>1627646</v>
      </c>
      <c r="AC318" s="76">
        <v>4.83</v>
      </c>
      <c r="AD318" s="76">
        <v>0.107</v>
      </c>
      <c r="AE318" s="76">
        <v>9.3000000000000007</v>
      </c>
      <c r="AF318" s="76" t="s">
        <v>1016</v>
      </c>
      <c r="AG318" s="76"/>
      <c r="AH318" s="76"/>
      <c r="AI318" s="76"/>
      <c r="AJ318" s="76"/>
      <c r="AK318" s="76"/>
      <c r="AL318" s="76"/>
      <c r="AM318" s="76"/>
      <c r="AN318" s="76"/>
      <c r="AO318" s="76"/>
      <c r="AP318" s="76"/>
      <c r="AQ318" s="76"/>
      <c r="AR318" s="76"/>
      <c r="AS318" s="76"/>
      <c r="AT318" s="76">
        <v>75.459999999999994</v>
      </c>
      <c r="AU318" s="76">
        <v>35.607999999999997</v>
      </c>
      <c r="AV318" s="76">
        <v>38.299999999999997</v>
      </c>
      <c r="AW318" s="76">
        <v>15.413</v>
      </c>
      <c r="AX318" s="76">
        <v>9.7319999999999993</v>
      </c>
      <c r="AY318" s="76">
        <v>54225.446000000004</v>
      </c>
      <c r="AZ318" s="76">
        <v>1.2</v>
      </c>
      <c r="BA318" s="76">
        <v>151.089</v>
      </c>
      <c r="BB318" s="76">
        <v>10.79</v>
      </c>
      <c r="BC318" s="76">
        <v>19.100000000000001</v>
      </c>
      <c r="BD318" s="76">
        <v>24.6</v>
      </c>
      <c r="BE318" s="76"/>
      <c r="BF318" s="76">
        <v>2.77</v>
      </c>
      <c r="BG318" s="76">
        <v>78.86</v>
      </c>
      <c r="BH318" s="76">
        <v>0.92600000000000005</v>
      </c>
      <c r="BI318" s="76">
        <v>338289856</v>
      </c>
      <c r="BJ318" s="76">
        <v>353988.6</v>
      </c>
      <c r="BK318" s="76">
        <v>13.24</v>
      </c>
      <c r="BL318" s="76">
        <v>29.03</v>
      </c>
      <c r="BM318" s="76">
        <v>1050.4186818836399</v>
      </c>
      <c r="BN318" s="76"/>
      <c r="BO318" s="76"/>
      <c r="BP318" s="76"/>
      <c r="BQ318" s="76"/>
    </row>
    <row r="319" spans="1:69" x14ac:dyDescent="0.25">
      <c r="A319" s="25">
        <v>44165</v>
      </c>
      <c r="B319" s="25"/>
      <c r="C319" s="76">
        <v>13665559</v>
      </c>
      <c r="D319" s="76">
        <v>158709</v>
      </c>
      <c r="E319" s="76">
        <v>164231.571</v>
      </c>
      <c r="F319" s="76">
        <v>270481</v>
      </c>
      <c r="G319" s="76">
        <v>1378</v>
      </c>
      <c r="H319" s="76">
        <v>1613.2860000000001</v>
      </c>
      <c r="I319" s="76">
        <v>40396.006000000001</v>
      </c>
      <c r="J319" s="76">
        <v>469.15100000000001</v>
      </c>
      <c r="K319" s="76">
        <v>485.476</v>
      </c>
      <c r="L319" s="76">
        <v>799.55399999999997</v>
      </c>
      <c r="M319" s="76">
        <v>4.0730000000000004</v>
      </c>
      <c r="N319" s="76">
        <v>4.7690000000000001</v>
      </c>
      <c r="O319" s="76">
        <v>1.0900000000000001</v>
      </c>
      <c r="P319" s="76">
        <v>22500</v>
      </c>
      <c r="Q319" s="76">
        <v>66.510999999999996</v>
      </c>
      <c r="R319" s="76">
        <v>95096</v>
      </c>
      <c r="S319" s="76">
        <v>281.108</v>
      </c>
      <c r="T319" s="76"/>
      <c r="U319" s="76"/>
      <c r="V319" s="76">
        <v>88260</v>
      </c>
      <c r="W319" s="76">
        <v>260.90100000000001</v>
      </c>
      <c r="X319" s="76">
        <v>203283589</v>
      </c>
      <c r="Y319" s="76">
        <v>1465722</v>
      </c>
      <c r="Z319" s="76">
        <v>603.22</v>
      </c>
      <c r="AA319" s="76">
        <v>4.3490000000000002</v>
      </c>
      <c r="AB319" s="76">
        <v>1597861</v>
      </c>
      <c r="AC319" s="76">
        <v>4.7409999999999997</v>
      </c>
      <c r="AD319" s="76">
        <v>0.11</v>
      </c>
      <c r="AE319" s="76">
        <v>9.1</v>
      </c>
      <c r="AF319" s="76" t="s">
        <v>1016</v>
      </c>
      <c r="AG319" s="76"/>
      <c r="AH319" s="76"/>
      <c r="AI319" s="76"/>
      <c r="AJ319" s="76"/>
      <c r="AK319" s="76"/>
      <c r="AL319" s="76"/>
      <c r="AM319" s="76"/>
      <c r="AN319" s="76"/>
      <c r="AO319" s="76"/>
      <c r="AP319" s="76"/>
      <c r="AQ319" s="76"/>
      <c r="AR319" s="76"/>
      <c r="AS319" s="76"/>
      <c r="AT319" s="76">
        <v>75.459999999999994</v>
      </c>
      <c r="AU319" s="76">
        <v>35.607999999999997</v>
      </c>
      <c r="AV319" s="76">
        <v>38.299999999999997</v>
      </c>
      <c r="AW319" s="76">
        <v>15.413</v>
      </c>
      <c r="AX319" s="76">
        <v>9.7319999999999993</v>
      </c>
      <c r="AY319" s="76">
        <v>54225.446000000004</v>
      </c>
      <c r="AZ319" s="76">
        <v>1.2</v>
      </c>
      <c r="BA319" s="76">
        <v>151.089</v>
      </c>
      <c r="BB319" s="76">
        <v>10.79</v>
      </c>
      <c r="BC319" s="76">
        <v>19.100000000000001</v>
      </c>
      <c r="BD319" s="76">
        <v>24.6</v>
      </c>
      <c r="BE319" s="76"/>
      <c r="BF319" s="76">
        <v>2.77</v>
      </c>
      <c r="BG319" s="76">
        <v>78.86</v>
      </c>
      <c r="BH319" s="76">
        <v>0.92600000000000005</v>
      </c>
      <c r="BI319" s="76">
        <v>338289856</v>
      </c>
      <c r="BJ319" s="76"/>
      <c r="BK319" s="76"/>
      <c r="BL319" s="76"/>
      <c r="BM319" s="76"/>
      <c r="BN319" s="76"/>
      <c r="BO319" s="76"/>
      <c r="BP319" s="76"/>
      <c r="BQ319" s="76"/>
    </row>
    <row r="320" spans="1:69" x14ac:dyDescent="0.25">
      <c r="A320" s="25">
        <v>44166</v>
      </c>
      <c r="B320" s="25"/>
      <c r="C320" s="76">
        <v>13864256</v>
      </c>
      <c r="D320" s="76">
        <v>198697</v>
      </c>
      <c r="E320" s="76">
        <v>167643.28599999999</v>
      </c>
      <c r="F320" s="76">
        <v>273042</v>
      </c>
      <c r="G320" s="76">
        <v>2561</v>
      </c>
      <c r="H320" s="76">
        <v>1666.7139999999999</v>
      </c>
      <c r="I320" s="76">
        <v>40983.362999999998</v>
      </c>
      <c r="J320" s="76">
        <v>587.35699999999997</v>
      </c>
      <c r="K320" s="76">
        <v>495.56099999999998</v>
      </c>
      <c r="L320" s="76">
        <v>807.12400000000002</v>
      </c>
      <c r="M320" s="76">
        <v>7.57</v>
      </c>
      <c r="N320" s="76">
        <v>4.9269999999999996</v>
      </c>
      <c r="O320" s="76">
        <v>1.1100000000000001</v>
      </c>
      <c r="P320" s="76">
        <v>22868</v>
      </c>
      <c r="Q320" s="76">
        <v>67.599000000000004</v>
      </c>
      <c r="R320" s="76">
        <v>96674</v>
      </c>
      <c r="S320" s="76">
        <v>285.77300000000002</v>
      </c>
      <c r="T320" s="76"/>
      <c r="U320" s="76"/>
      <c r="V320" s="76">
        <v>89209</v>
      </c>
      <c r="W320" s="76">
        <v>263.70600000000002</v>
      </c>
      <c r="X320" s="76">
        <v>205127934</v>
      </c>
      <c r="Y320" s="76">
        <v>1844345</v>
      </c>
      <c r="Z320" s="76">
        <v>608.69299999999998</v>
      </c>
      <c r="AA320" s="76">
        <v>5.4729999999999999</v>
      </c>
      <c r="AB320" s="76">
        <v>1579484</v>
      </c>
      <c r="AC320" s="76">
        <v>4.6870000000000003</v>
      </c>
      <c r="AD320" s="76">
        <v>0.113</v>
      </c>
      <c r="AE320" s="76">
        <v>8.8000000000000007</v>
      </c>
      <c r="AF320" s="76" t="s">
        <v>1016</v>
      </c>
      <c r="AG320" s="76"/>
      <c r="AH320" s="76"/>
      <c r="AI320" s="76"/>
      <c r="AJ320" s="76"/>
      <c r="AK320" s="76"/>
      <c r="AL320" s="76"/>
      <c r="AM320" s="76"/>
      <c r="AN320" s="76"/>
      <c r="AO320" s="76"/>
      <c r="AP320" s="76"/>
      <c r="AQ320" s="76"/>
      <c r="AR320" s="76"/>
      <c r="AS320" s="76"/>
      <c r="AT320" s="76">
        <v>75.459999999999994</v>
      </c>
      <c r="AU320" s="76">
        <v>35.607999999999997</v>
      </c>
      <c r="AV320" s="76">
        <v>38.299999999999997</v>
      </c>
      <c r="AW320" s="76">
        <v>15.413</v>
      </c>
      <c r="AX320" s="76">
        <v>9.7319999999999993</v>
      </c>
      <c r="AY320" s="76">
        <v>54225.446000000004</v>
      </c>
      <c r="AZ320" s="76">
        <v>1.2</v>
      </c>
      <c r="BA320" s="76">
        <v>151.089</v>
      </c>
      <c r="BB320" s="76">
        <v>10.79</v>
      </c>
      <c r="BC320" s="76">
        <v>19.100000000000001</v>
      </c>
      <c r="BD320" s="76">
        <v>24.6</v>
      </c>
      <c r="BE320" s="76"/>
      <c r="BF320" s="76">
        <v>2.77</v>
      </c>
      <c r="BG320" s="76">
        <v>78.86</v>
      </c>
      <c r="BH320" s="76">
        <v>0.92600000000000005</v>
      </c>
      <c r="BI320" s="76">
        <v>338289856</v>
      </c>
      <c r="BJ320" s="76"/>
      <c r="BK320" s="76"/>
      <c r="BL320" s="76"/>
      <c r="BM320" s="76"/>
      <c r="BN320" s="76"/>
      <c r="BO320" s="76"/>
      <c r="BP320" s="76"/>
      <c r="BQ320" s="76"/>
    </row>
    <row r="321" spans="1:69" x14ac:dyDescent="0.25">
      <c r="A321" s="25">
        <v>44167</v>
      </c>
      <c r="B321" s="25"/>
      <c r="C321" s="76">
        <v>14061317</v>
      </c>
      <c r="D321" s="76">
        <v>197061</v>
      </c>
      <c r="E321" s="76">
        <v>169897.71400000001</v>
      </c>
      <c r="F321" s="76">
        <v>275819</v>
      </c>
      <c r="G321" s="76">
        <v>2777</v>
      </c>
      <c r="H321" s="76">
        <v>1740.857</v>
      </c>
      <c r="I321" s="76">
        <v>41565.883999999998</v>
      </c>
      <c r="J321" s="76">
        <v>582.52099999999996</v>
      </c>
      <c r="K321" s="76">
        <v>502.22500000000002</v>
      </c>
      <c r="L321" s="76">
        <v>815.33299999999997</v>
      </c>
      <c r="M321" s="76">
        <v>8.2089999999999996</v>
      </c>
      <c r="N321" s="76">
        <v>5.1459999999999999</v>
      </c>
      <c r="O321" s="76">
        <v>1.1200000000000001</v>
      </c>
      <c r="P321" s="76">
        <v>22962</v>
      </c>
      <c r="Q321" s="76">
        <v>67.876999999999995</v>
      </c>
      <c r="R321" s="76">
        <v>97842</v>
      </c>
      <c r="S321" s="76">
        <v>289.22500000000002</v>
      </c>
      <c r="T321" s="76"/>
      <c r="U321" s="76"/>
      <c r="V321" s="76">
        <v>89906</v>
      </c>
      <c r="W321" s="76">
        <v>265.76600000000002</v>
      </c>
      <c r="X321" s="76">
        <v>207227673</v>
      </c>
      <c r="Y321" s="76">
        <v>2099739</v>
      </c>
      <c r="Z321" s="76">
        <v>614.923</v>
      </c>
      <c r="AA321" s="76">
        <v>6.2309999999999999</v>
      </c>
      <c r="AB321" s="76">
        <v>1561423</v>
      </c>
      <c r="AC321" s="76">
        <v>4.633</v>
      </c>
      <c r="AD321" s="76">
        <v>0.11799999999999999</v>
      </c>
      <c r="AE321" s="76">
        <v>8.5</v>
      </c>
      <c r="AF321" s="76" t="s">
        <v>1016</v>
      </c>
      <c r="AG321" s="76"/>
      <c r="AH321" s="76"/>
      <c r="AI321" s="76"/>
      <c r="AJ321" s="76"/>
      <c r="AK321" s="76"/>
      <c r="AL321" s="76"/>
      <c r="AM321" s="76"/>
      <c r="AN321" s="76"/>
      <c r="AO321" s="76"/>
      <c r="AP321" s="76"/>
      <c r="AQ321" s="76"/>
      <c r="AR321" s="76"/>
      <c r="AS321" s="76"/>
      <c r="AT321" s="76">
        <v>71.760000000000005</v>
      </c>
      <c r="AU321" s="76">
        <v>35.607999999999997</v>
      </c>
      <c r="AV321" s="76">
        <v>38.299999999999997</v>
      </c>
      <c r="AW321" s="76">
        <v>15.413</v>
      </c>
      <c r="AX321" s="76">
        <v>9.7319999999999993</v>
      </c>
      <c r="AY321" s="76">
        <v>54225.446000000004</v>
      </c>
      <c r="AZ321" s="76">
        <v>1.2</v>
      </c>
      <c r="BA321" s="76">
        <v>151.089</v>
      </c>
      <c r="BB321" s="76">
        <v>10.79</v>
      </c>
      <c r="BC321" s="76">
        <v>19.100000000000001</v>
      </c>
      <c r="BD321" s="76">
        <v>24.6</v>
      </c>
      <c r="BE321" s="76"/>
      <c r="BF321" s="76">
        <v>2.77</v>
      </c>
      <c r="BG321" s="76">
        <v>78.86</v>
      </c>
      <c r="BH321" s="76">
        <v>0.92600000000000005</v>
      </c>
      <c r="BI321" s="76">
        <v>338289856</v>
      </c>
      <c r="BJ321" s="76"/>
      <c r="BK321" s="76"/>
      <c r="BL321" s="76"/>
      <c r="BM321" s="76"/>
      <c r="BN321" s="76"/>
      <c r="BO321" s="76"/>
      <c r="BP321" s="76"/>
      <c r="BQ321" s="76"/>
    </row>
    <row r="322" spans="1:69" x14ac:dyDescent="0.25">
      <c r="A322" s="25">
        <v>44168</v>
      </c>
      <c r="B322" s="25"/>
      <c r="C322" s="76">
        <v>14280736</v>
      </c>
      <c r="D322" s="76">
        <v>219419</v>
      </c>
      <c r="E322" s="76">
        <v>185145.71400000001</v>
      </c>
      <c r="F322" s="76">
        <v>278727</v>
      </c>
      <c r="G322" s="76">
        <v>2908</v>
      </c>
      <c r="H322" s="76">
        <v>1957.2860000000001</v>
      </c>
      <c r="I322" s="76">
        <v>42214.497000000003</v>
      </c>
      <c r="J322" s="76">
        <v>648.61199999999997</v>
      </c>
      <c r="K322" s="76">
        <v>547.29899999999998</v>
      </c>
      <c r="L322" s="76">
        <v>823.93</v>
      </c>
      <c r="M322" s="76">
        <v>8.5960000000000001</v>
      </c>
      <c r="N322" s="76">
        <v>5.7859999999999996</v>
      </c>
      <c r="O322" s="76">
        <v>1.1299999999999999</v>
      </c>
      <c r="P322" s="76">
        <v>23043</v>
      </c>
      <c r="Q322" s="76">
        <v>68.116</v>
      </c>
      <c r="R322" s="76">
        <v>97853</v>
      </c>
      <c r="S322" s="76">
        <v>289.25799999999998</v>
      </c>
      <c r="T322" s="76"/>
      <c r="U322" s="76"/>
      <c r="V322" s="76">
        <v>91091</v>
      </c>
      <c r="W322" s="76">
        <v>269.26900000000001</v>
      </c>
      <c r="X322" s="76">
        <v>209376383</v>
      </c>
      <c r="Y322" s="76">
        <v>2148710</v>
      </c>
      <c r="Z322" s="76">
        <v>621.29899999999998</v>
      </c>
      <c r="AA322" s="76">
        <v>6.3760000000000003</v>
      </c>
      <c r="AB322" s="76">
        <v>1653150</v>
      </c>
      <c r="AC322" s="76">
        <v>4.9059999999999997</v>
      </c>
      <c r="AD322" s="76">
        <v>0.12</v>
      </c>
      <c r="AE322" s="76">
        <v>8.3000000000000007</v>
      </c>
      <c r="AF322" s="76" t="s">
        <v>1016</v>
      </c>
      <c r="AG322" s="76"/>
      <c r="AH322" s="76"/>
      <c r="AI322" s="76"/>
      <c r="AJ322" s="76"/>
      <c r="AK322" s="76"/>
      <c r="AL322" s="76"/>
      <c r="AM322" s="76"/>
      <c r="AN322" s="76"/>
      <c r="AO322" s="76"/>
      <c r="AP322" s="76"/>
      <c r="AQ322" s="76"/>
      <c r="AR322" s="76"/>
      <c r="AS322" s="76"/>
      <c r="AT322" s="76">
        <v>71.760000000000005</v>
      </c>
      <c r="AU322" s="76">
        <v>35.607999999999997</v>
      </c>
      <c r="AV322" s="76">
        <v>38.299999999999997</v>
      </c>
      <c r="AW322" s="76">
        <v>15.413</v>
      </c>
      <c r="AX322" s="76">
        <v>9.7319999999999993</v>
      </c>
      <c r="AY322" s="76">
        <v>54225.446000000004</v>
      </c>
      <c r="AZ322" s="76">
        <v>1.2</v>
      </c>
      <c r="BA322" s="76">
        <v>151.089</v>
      </c>
      <c r="BB322" s="76">
        <v>10.79</v>
      </c>
      <c r="BC322" s="76">
        <v>19.100000000000001</v>
      </c>
      <c r="BD322" s="76">
        <v>24.6</v>
      </c>
      <c r="BE322" s="76"/>
      <c r="BF322" s="76">
        <v>2.77</v>
      </c>
      <c r="BG322" s="76">
        <v>78.86</v>
      </c>
      <c r="BH322" s="76">
        <v>0.92600000000000005</v>
      </c>
      <c r="BI322" s="76">
        <v>338289856</v>
      </c>
      <c r="BJ322" s="76"/>
      <c r="BK322" s="76"/>
      <c r="BL322" s="76"/>
      <c r="BM322" s="76"/>
      <c r="BN322" s="76"/>
      <c r="BO322" s="76"/>
      <c r="BP322" s="76"/>
      <c r="BQ322" s="76"/>
    </row>
    <row r="323" spans="1:69" x14ac:dyDescent="0.25">
      <c r="A323" s="25">
        <v>44169</v>
      </c>
      <c r="B323" s="25"/>
      <c r="C323" s="76">
        <v>14515982</v>
      </c>
      <c r="D323" s="76">
        <v>235246</v>
      </c>
      <c r="E323" s="76">
        <v>188003.571</v>
      </c>
      <c r="F323" s="76">
        <v>281393</v>
      </c>
      <c r="G323" s="76">
        <v>2666</v>
      </c>
      <c r="H323" s="76">
        <v>2106.7139999999999</v>
      </c>
      <c r="I323" s="76">
        <v>42909.894</v>
      </c>
      <c r="J323" s="76">
        <v>695.39800000000002</v>
      </c>
      <c r="K323" s="76">
        <v>555.74699999999996</v>
      </c>
      <c r="L323" s="76">
        <v>831.81</v>
      </c>
      <c r="M323" s="76">
        <v>7.8810000000000002</v>
      </c>
      <c r="N323" s="76">
        <v>6.2279999999999998</v>
      </c>
      <c r="O323" s="76">
        <v>1.1299999999999999</v>
      </c>
      <c r="P323" s="76">
        <v>23123</v>
      </c>
      <c r="Q323" s="76">
        <v>68.352999999999994</v>
      </c>
      <c r="R323" s="76">
        <v>98143</v>
      </c>
      <c r="S323" s="76">
        <v>290.11500000000001</v>
      </c>
      <c r="T323" s="76"/>
      <c r="U323" s="76"/>
      <c r="V323" s="76">
        <v>94022</v>
      </c>
      <c r="W323" s="76">
        <v>277.93299999999999</v>
      </c>
      <c r="X323" s="76">
        <v>211495476</v>
      </c>
      <c r="Y323" s="76">
        <v>2119093</v>
      </c>
      <c r="Z323" s="76">
        <v>627.58699999999999</v>
      </c>
      <c r="AA323" s="76">
        <v>6.2880000000000003</v>
      </c>
      <c r="AB323" s="76">
        <v>1739768</v>
      </c>
      <c r="AC323" s="76">
        <v>5.1630000000000003</v>
      </c>
      <c r="AD323" s="76">
        <v>0.12</v>
      </c>
      <c r="AE323" s="76">
        <v>8.3000000000000007</v>
      </c>
      <c r="AF323" s="76" t="s">
        <v>1016</v>
      </c>
      <c r="AG323" s="76"/>
      <c r="AH323" s="76"/>
      <c r="AI323" s="76"/>
      <c r="AJ323" s="76"/>
      <c r="AK323" s="76"/>
      <c r="AL323" s="76"/>
      <c r="AM323" s="76"/>
      <c r="AN323" s="76"/>
      <c r="AO323" s="76"/>
      <c r="AP323" s="76"/>
      <c r="AQ323" s="76"/>
      <c r="AR323" s="76"/>
      <c r="AS323" s="76"/>
      <c r="AT323" s="76">
        <v>71.760000000000005</v>
      </c>
      <c r="AU323" s="76">
        <v>35.607999999999997</v>
      </c>
      <c r="AV323" s="76">
        <v>38.299999999999997</v>
      </c>
      <c r="AW323" s="76">
        <v>15.413</v>
      </c>
      <c r="AX323" s="76">
        <v>9.7319999999999993</v>
      </c>
      <c r="AY323" s="76">
        <v>54225.446000000004</v>
      </c>
      <c r="AZ323" s="76">
        <v>1.2</v>
      </c>
      <c r="BA323" s="76">
        <v>151.089</v>
      </c>
      <c r="BB323" s="76">
        <v>10.79</v>
      </c>
      <c r="BC323" s="76">
        <v>19.100000000000001</v>
      </c>
      <c r="BD323" s="76">
        <v>24.6</v>
      </c>
      <c r="BE323" s="76"/>
      <c r="BF323" s="76">
        <v>2.77</v>
      </c>
      <c r="BG323" s="76">
        <v>78.86</v>
      </c>
      <c r="BH323" s="76">
        <v>0.92600000000000005</v>
      </c>
      <c r="BI323" s="76">
        <v>338289856</v>
      </c>
      <c r="BJ323" s="76"/>
      <c r="BK323" s="76"/>
      <c r="BL323" s="76"/>
      <c r="BM323" s="76"/>
      <c r="BN323" s="76"/>
      <c r="BO323" s="76"/>
      <c r="BP323" s="76"/>
      <c r="BQ323" s="76"/>
    </row>
    <row r="324" spans="1:69" x14ac:dyDescent="0.25">
      <c r="A324" s="25">
        <v>44170</v>
      </c>
      <c r="B324" s="25"/>
      <c r="C324" s="76">
        <v>14735697</v>
      </c>
      <c r="D324" s="76">
        <v>219715</v>
      </c>
      <c r="E324" s="76">
        <v>195493.28599999999</v>
      </c>
      <c r="F324" s="76">
        <v>283786</v>
      </c>
      <c r="G324" s="76">
        <v>2393</v>
      </c>
      <c r="H324" s="76">
        <v>2247.2860000000001</v>
      </c>
      <c r="I324" s="76">
        <v>43559.381999999998</v>
      </c>
      <c r="J324" s="76">
        <v>649.48699999999997</v>
      </c>
      <c r="K324" s="76">
        <v>577.88699999999994</v>
      </c>
      <c r="L324" s="76">
        <v>838.88400000000001</v>
      </c>
      <c r="M324" s="76">
        <v>7.0739999999999998</v>
      </c>
      <c r="N324" s="76">
        <v>6.6429999999999998</v>
      </c>
      <c r="O324" s="76">
        <v>1.1299999999999999</v>
      </c>
      <c r="P324" s="76">
        <v>23172</v>
      </c>
      <c r="Q324" s="76">
        <v>68.497</v>
      </c>
      <c r="R324" s="76">
        <v>97247</v>
      </c>
      <c r="S324" s="76">
        <v>287.46600000000001</v>
      </c>
      <c r="T324" s="76"/>
      <c r="U324" s="76"/>
      <c r="V324" s="76">
        <v>94857</v>
      </c>
      <c r="W324" s="76">
        <v>280.40199999999999</v>
      </c>
      <c r="X324" s="76">
        <v>213187805</v>
      </c>
      <c r="Y324" s="76">
        <v>1692329</v>
      </c>
      <c r="Z324" s="76">
        <v>632.60900000000004</v>
      </c>
      <c r="AA324" s="76">
        <v>5.0220000000000002</v>
      </c>
      <c r="AB324" s="76">
        <v>1788852</v>
      </c>
      <c r="AC324" s="76">
        <v>5.3079999999999998</v>
      </c>
      <c r="AD324" s="76">
        <v>0.12</v>
      </c>
      <c r="AE324" s="76">
        <v>8.3000000000000007</v>
      </c>
      <c r="AF324" s="76" t="s">
        <v>1016</v>
      </c>
      <c r="AG324" s="76"/>
      <c r="AH324" s="76"/>
      <c r="AI324" s="76"/>
      <c r="AJ324" s="76"/>
      <c r="AK324" s="76"/>
      <c r="AL324" s="76"/>
      <c r="AM324" s="76"/>
      <c r="AN324" s="76"/>
      <c r="AO324" s="76"/>
      <c r="AP324" s="76"/>
      <c r="AQ324" s="76"/>
      <c r="AR324" s="76"/>
      <c r="AS324" s="76"/>
      <c r="AT324" s="76">
        <v>71.760000000000005</v>
      </c>
      <c r="AU324" s="76">
        <v>35.607999999999997</v>
      </c>
      <c r="AV324" s="76">
        <v>38.299999999999997</v>
      </c>
      <c r="AW324" s="76">
        <v>15.413</v>
      </c>
      <c r="AX324" s="76">
        <v>9.7319999999999993</v>
      </c>
      <c r="AY324" s="76">
        <v>54225.446000000004</v>
      </c>
      <c r="AZ324" s="76">
        <v>1.2</v>
      </c>
      <c r="BA324" s="76">
        <v>151.089</v>
      </c>
      <c r="BB324" s="76">
        <v>10.79</v>
      </c>
      <c r="BC324" s="76">
        <v>19.100000000000001</v>
      </c>
      <c r="BD324" s="76">
        <v>24.6</v>
      </c>
      <c r="BE324" s="76"/>
      <c r="BF324" s="76">
        <v>2.77</v>
      </c>
      <c r="BG324" s="76">
        <v>78.86</v>
      </c>
      <c r="BH324" s="76">
        <v>0.92600000000000005</v>
      </c>
      <c r="BI324" s="76">
        <v>338289856</v>
      </c>
      <c r="BJ324" s="76"/>
      <c r="BK324" s="76"/>
      <c r="BL324" s="76"/>
      <c r="BM324" s="76"/>
      <c r="BN324" s="76"/>
      <c r="BO324" s="76"/>
      <c r="BP324" s="76"/>
      <c r="BQ324" s="76"/>
    </row>
    <row r="325" spans="1:69" x14ac:dyDescent="0.25">
      <c r="A325" s="25">
        <v>44171</v>
      </c>
      <c r="B325" s="25"/>
      <c r="C325" s="76">
        <v>14913786</v>
      </c>
      <c r="D325" s="76">
        <v>178089</v>
      </c>
      <c r="E325" s="76">
        <v>200990.85699999999</v>
      </c>
      <c r="F325" s="76">
        <v>285206</v>
      </c>
      <c r="G325" s="76">
        <v>1420</v>
      </c>
      <c r="H325" s="76">
        <v>2300.4290000000001</v>
      </c>
      <c r="I325" s="76">
        <v>44085.821000000004</v>
      </c>
      <c r="J325" s="76">
        <v>526.43899999999996</v>
      </c>
      <c r="K325" s="76">
        <v>594.13800000000003</v>
      </c>
      <c r="L325" s="76">
        <v>843.08199999999999</v>
      </c>
      <c r="M325" s="76">
        <v>4.1980000000000004</v>
      </c>
      <c r="N325" s="76">
        <v>6.8</v>
      </c>
      <c r="O325" s="76">
        <v>1.1299999999999999</v>
      </c>
      <c r="P325" s="76">
        <v>23435</v>
      </c>
      <c r="Q325" s="76">
        <v>69.275000000000006</v>
      </c>
      <c r="R325" s="76">
        <v>98654</v>
      </c>
      <c r="S325" s="76">
        <v>291.62599999999998</v>
      </c>
      <c r="T325" s="76"/>
      <c r="U325" s="76"/>
      <c r="V325" s="76">
        <v>94880</v>
      </c>
      <c r="W325" s="76">
        <v>280.47000000000003</v>
      </c>
      <c r="X325" s="76">
        <v>214481020</v>
      </c>
      <c r="Y325" s="76">
        <v>1293215</v>
      </c>
      <c r="Z325" s="76">
        <v>636.447</v>
      </c>
      <c r="AA325" s="76">
        <v>3.8370000000000002</v>
      </c>
      <c r="AB325" s="76">
        <v>1809022</v>
      </c>
      <c r="AC325" s="76">
        <v>5.3680000000000003</v>
      </c>
      <c r="AD325" s="76">
        <v>0.12</v>
      </c>
      <c r="AE325" s="76">
        <v>8.3000000000000007</v>
      </c>
      <c r="AF325" s="76" t="s">
        <v>1016</v>
      </c>
      <c r="AG325" s="76"/>
      <c r="AH325" s="76"/>
      <c r="AI325" s="76"/>
      <c r="AJ325" s="76"/>
      <c r="AK325" s="76"/>
      <c r="AL325" s="76"/>
      <c r="AM325" s="76"/>
      <c r="AN325" s="76"/>
      <c r="AO325" s="76"/>
      <c r="AP325" s="76"/>
      <c r="AQ325" s="76"/>
      <c r="AR325" s="76"/>
      <c r="AS325" s="76"/>
      <c r="AT325" s="76">
        <v>71.760000000000005</v>
      </c>
      <c r="AU325" s="76">
        <v>35.607999999999997</v>
      </c>
      <c r="AV325" s="76">
        <v>38.299999999999997</v>
      </c>
      <c r="AW325" s="76">
        <v>15.413</v>
      </c>
      <c r="AX325" s="76">
        <v>9.7319999999999993</v>
      </c>
      <c r="AY325" s="76">
        <v>54225.446000000004</v>
      </c>
      <c r="AZ325" s="76">
        <v>1.2</v>
      </c>
      <c r="BA325" s="76">
        <v>151.089</v>
      </c>
      <c r="BB325" s="76">
        <v>10.79</v>
      </c>
      <c r="BC325" s="76">
        <v>19.100000000000001</v>
      </c>
      <c r="BD325" s="76">
        <v>24.6</v>
      </c>
      <c r="BE325" s="76"/>
      <c r="BF325" s="76">
        <v>2.77</v>
      </c>
      <c r="BG325" s="76">
        <v>78.86</v>
      </c>
      <c r="BH325" s="76">
        <v>0.92600000000000005</v>
      </c>
      <c r="BI325" s="76">
        <v>338289856</v>
      </c>
      <c r="BJ325" s="76">
        <v>373445.8</v>
      </c>
      <c r="BK325" s="76">
        <v>13.68</v>
      </c>
      <c r="BL325" s="76">
        <v>33.57</v>
      </c>
      <c r="BM325" s="76">
        <v>1108.1555874708499</v>
      </c>
      <c r="BN325" s="76"/>
      <c r="BO325" s="76"/>
      <c r="BP325" s="76"/>
      <c r="BQ325" s="76"/>
    </row>
    <row r="326" spans="1:69" x14ac:dyDescent="0.25">
      <c r="A326" s="25">
        <v>44172</v>
      </c>
      <c r="B326" s="25"/>
      <c r="C326" s="76">
        <v>15110319</v>
      </c>
      <c r="D326" s="76">
        <v>196533</v>
      </c>
      <c r="E326" s="76">
        <v>206394.28599999999</v>
      </c>
      <c r="F326" s="76">
        <v>286848</v>
      </c>
      <c r="G326" s="76">
        <v>1642</v>
      </c>
      <c r="H326" s="76">
        <v>2338.143</v>
      </c>
      <c r="I326" s="76">
        <v>44666.781000000003</v>
      </c>
      <c r="J326" s="76">
        <v>580.96</v>
      </c>
      <c r="K326" s="76">
        <v>610.11099999999999</v>
      </c>
      <c r="L326" s="76">
        <v>847.93600000000004</v>
      </c>
      <c r="M326" s="76">
        <v>4.8540000000000001</v>
      </c>
      <c r="N326" s="76">
        <v>6.9119999999999999</v>
      </c>
      <c r="O326" s="76">
        <v>1.1200000000000001</v>
      </c>
      <c r="P326" s="76">
        <v>23892</v>
      </c>
      <c r="Q326" s="76">
        <v>70.626000000000005</v>
      </c>
      <c r="R326" s="76">
        <v>101028</v>
      </c>
      <c r="S326" s="76">
        <v>298.64299999999997</v>
      </c>
      <c r="T326" s="76"/>
      <c r="U326" s="76"/>
      <c r="V326" s="76">
        <v>95431</v>
      </c>
      <c r="W326" s="76">
        <v>282.09800000000001</v>
      </c>
      <c r="X326" s="76">
        <v>216022135</v>
      </c>
      <c r="Y326" s="76">
        <v>1541115</v>
      </c>
      <c r="Z326" s="76">
        <v>641.02</v>
      </c>
      <c r="AA326" s="76">
        <v>4.5730000000000004</v>
      </c>
      <c r="AB326" s="76">
        <v>1819792</v>
      </c>
      <c r="AC326" s="76">
        <v>5.4</v>
      </c>
      <c r="AD326" s="76">
        <v>0.11899999999999999</v>
      </c>
      <c r="AE326" s="76">
        <v>8.4</v>
      </c>
      <c r="AF326" s="76" t="s">
        <v>1016</v>
      </c>
      <c r="AG326" s="76"/>
      <c r="AH326" s="76"/>
      <c r="AI326" s="76"/>
      <c r="AJ326" s="76"/>
      <c r="AK326" s="76"/>
      <c r="AL326" s="76"/>
      <c r="AM326" s="76"/>
      <c r="AN326" s="76"/>
      <c r="AO326" s="76"/>
      <c r="AP326" s="76"/>
      <c r="AQ326" s="76"/>
      <c r="AR326" s="76"/>
      <c r="AS326" s="76"/>
      <c r="AT326" s="76">
        <v>71.760000000000005</v>
      </c>
      <c r="AU326" s="76">
        <v>35.607999999999997</v>
      </c>
      <c r="AV326" s="76">
        <v>38.299999999999997</v>
      </c>
      <c r="AW326" s="76">
        <v>15.413</v>
      </c>
      <c r="AX326" s="76">
        <v>9.7319999999999993</v>
      </c>
      <c r="AY326" s="76">
        <v>54225.446000000004</v>
      </c>
      <c r="AZ326" s="76">
        <v>1.2</v>
      </c>
      <c r="BA326" s="76">
        <v>151.089</v>
      </c>
      <c r="BB326" s="76">
        <v>10.79</v>
      </c>
      <c r="BC326" s="76">
        <v>19.100000000000001</v>
      </c>
      <c r="BD326" s="76">
        <v>24.6</v>
      </c>
      <c r="BE326" s="76"/>
      <c r="BF326" s="76">
        <v>2.77</v>
      </c>
      <c r="BG326" s="76">
        <v>78.86</v>
      </c>
      <c r="BH326" s="76">
        <v>0.92600000000000005</v>
      </c>
      <c r="BI326" s="76">
        <v>338289856</v>
      </c>
      <c r="BJ326" s="76"/>
      <c r="BK326" s="76"/>
      <c r="BL326" s="76"/>
      <c r="BM326" s="76"/>
      <c r="BN326" s="76"/>
      <c r="BO326" s="76"/>
      <c r="BP326" s="76"/>
      <c r="BQ326" s="76"/>
    </row>
    <row r="327" spans="1:69" x14ac:dyDescent="0.25">
      <c r="A327" s="25">
        <v>44173</v>
      </c>
      <c r="B327" s="25"/>
      <c r="C327" s="76">
        <v>15337663</v>
      </c>
      <c r="D327" s="76">
        <v>227344</v>
      </c>
      <c r="E327" s="76">
        <v>210486.71400000001</v>
      </c>
      <c r="F327" s="76">
        <v>289448</v>
      </c>
      <c r="G327" s="76">
        <v>2600</v>
      </c>
      <c r="H327" s="76">
        <v>2343.7139999999999</v>
      </c>
      <c r="I327" s="76">
        <v>45338.82</v>
      </c>
      <c r="J327" s="76">
        <v>672.03899999999999</v>
      </c>
      <c r="K327" s="76">
        <v>622.20799999999997</v>
      </c>
      <c r="L327" s="76">
        <v>855.62099999999998</v>
      </c>
      <c r="M327" s="76">
        <v>7.6859999999999999</v>
      </c>
      <c r="N327" s="76">
        <v>6.9279999999999999</v>
      </c>
      <c r="O327" s="76">
        <v>1.1100000000000001</v>
      </c>
      <c r="P327" s="76">
        <v>24197</v>
      </c>
      <c r="Q327" s="76">
        <v>71.527000000000001</v>
      </c>
      <c r="R327" s="76">
        <v>102304</v>
      </c>
      <c r="S327" s="76">
        <v>302.41500000000002</v>
      </c>
      <c r="T327" s="76"/>
      <c r="U327" s="76"/>
      <c r="V327" s="76">
        <v>95765</v>
      </c>
      <c r="W327" s="76">
        <v>283.08600000000001</v>
      </c>
      <c r="X327" s="76">
        <v>217938260</v>
      </c>
      <c r="Y327" s="76">
        <v>1916125</v>
      </c>
      <c r="Z327" s="76">
        <v>646.70600000000002</v>
      </c>
      <c r="AA327" s="76">
        <v>5.6859999999999999</v>
      </c>
      <c r="AB327" s="76">
        <v>1830047</v>
      </c>
      <c r="AC327" s="76">
        <v>5.43</v>
      </c>
      <c r="AD327" s="76">
        <v>0.11899999999999999</v>
      </c>
      <c r="AE327" s="76">
        <v>8.4</v>
      </c>
      <c r="AF327" s="76" t="s">
        <v>1016</v>
      </c>
      <c r="AG327" s="76"/>
      <c r="AH327" s="76"/>
      <c r="AI327" s="76"/>
      <c r="AJ327" s="76"/>
      <c r="AK327" s="76"/>
      <c r="AL327" s="76"/>
      <c r="AM327" s="76"/>
      <c r="AN327" s="76"/>
      <c r="AO327" s="76"/>
      <c r="AP327" s="76"/>
      <c r="AQ327" s="76"/>
      <c r="AR327" s="76"/>
      <c r="AS327" s="76"/>
      <c r="AT327" s="76">
        <v>71.760000000000005</v>
      </c>
      <c r="AU327" s="76">
        <v>35.607999999999997</v>
      </c>
      <c r="AV327" s="76">
        <v>38.299999999999997</v>
      </c>
      <c r="AW327" s="76">
        <v>15.413</v>
      </c>
      <c r="AX327" s="76">
        <v>9.7319999999999993</v>
      </c>
      <c r="AY327" s="76">
        <v>54225.446000000004</v>
      </c>
      <c r="AZ327" s="76">
        <v>1.2</v>
      </c>
      <c r="BA327" s="76">
        <v>151.089</v>
      </c>
      <c r="BB327" s="76">
        <v>10.79</v>
      </c>
      <c r="BC327" s="76">
        <v>19.100000000000001</v>
      </c>
      <c r="BD327" s="76">
        <v>24.6</v>
      </c>
      <c r="BE327" s="76"/>
      <c r="BF327" s="76">
        <v>2.77</v>
      </c>
      <c r="BG327" s="76">
        <v>78.86</v>
      </c>
      <c r="BH327" s="76">
        <v>0.92600000000000005</v>
      </c>
      <c r="BI327" s="76">
        <v>338289856</v>
      </c>
      <c r="BJ327" s="76"/>
      <c r="BK327" s="76"/>
      <c r="BL327" s="76"/>
      <c r="BM327" s="76"/>
      <c r="BN327" s="76"/>
      <c r="BO327" s="76"/>
      <c r="BP327" s="76"/>
      <c r="BQ327" s="76"/>
    </row>
    <row r="328" spans="1:69" x14ac:dyDescent="0.25">
      <c r="A328" s="25">
        <v>44174</v>
      </c>
      <c r="B328" s="25"/>
      <c r="C328" s="76">
        <v>15553432</v>
      </c>
      <c r="D328" s="76">
        <v>215769</v>
      </c>
      <c r="E328" s="76">
        <v>213159.28599999999</v>
      </c>
      <c r="F328" s="76">
        <v>292395</v>
      </c>
      <c r="G328" s="76">
        <v>2947</v>
      </c>
      <c r="H328" s="76">
        <v>2368</v>
      </c>
      <c r="I328" s="76">
        <v>45976.642999999996</v>
      </c>
      <c r="J328" s="76">
        <v>637.82299999999998</v>
      </c>
      <c r="K328" s="76">
        <v>630.10799999999995</v>
      </c>
      <c r="L328" s="76">
        <v>864.33299999999997</v>
      </c>
      <c r="M328" s="76">
        <v>8.7110000000000003</v>
      </c>
      <c r="N328" s="76">
        <v>7</v>
      </c>
      <c r="O328" s="76">
        <v>1.1000000000000001</v>
      </c>
      <c r="P328" s="76">
        <v>24612</v>
      </c>
      <c r="Q328" s="76">
        <v>72.754000000000005</v>
      </c>
      <c r="R328" s="76">
        <v>104371</v>
      </c>
      <c r="S328" s="76">
        <v>308.52499999999998</v>
      </c>
      <c r="T328" s="76"/>
      <c r="U328" s="76"/>
      <c r="V328" s="76">
        <v>96919</v>
      </c>
      <c r="W328" s="76">
        <v>286.49700000000001</v>
      </c>
      <c r="X328" s="76">
        <v>220063761</v>
      </c>
      <c r="Y328" s="76">
        <v>2125501</v>
      </c>
      <c r="Z328" s="76">
        <v>653.01300000000003</v>
      </c>
      <c r="AA328" s="76">
        <v>6.3070000000000004</v>
      </c>
      <c r="AB328" s="76">
        <v>1833727</v>
      </c>
      <c r="AC328" s="76">
        <v>5.4409999999999998</v>
      </c>
      <c r="AD328" s="76">
        <v>0.11799999999999999</v>
      </c>
      <c r="AE328" s="76">
        <v>8.5</v>
      </c>
      <c r="AF328" s="76" t="s">
        <v>1016</v>
      </c>
      <c r="AG328" s="76"/>
      <c r="AH328" s="76"/>
      <c r="AI328" s="76"/>
      <c r="AJ328" s="76"/>
      <c r="AK328" s="76"/>
      <c r="AL328" s="76"/>
      <c r="AM328" s="76"/>
      <c r="AN328" s="76"/>
      <c r="AO328" s="76"/>
      <c r="AP328" s="76"/>
      <c r="AQ328" s="76"/>
      <c r="AR328" s="76"/>
      <c r="AS328" s="76"/>
      <c r="AT328" s="76">
        <v>71.760000000000005</v>
      </c>
      <c r="AU328" s="76">
        <v>35.607999999999997</v>
      </c>
      <c r="AV328" s="76">
        <v>38.299999999999997</v>
      </c>
      <c r="AW328" s="76">
        <v>15.413</v>
      </c>
      <c r="AX328" s="76">
        <v>9.7319999999999993</v>
      </c>
      <c r="AY328" s="76">
        <v>54225.446000000004</v>
      </c>
      <c r="AZ328" s="76">
        <v>1.2</v>
      </c>
      <c r="BA328" s="76">
        <v>151.089</v>
      </c>
      <c r="BB328" s="76">
        <v>10.79</v>
      </c>
      <c r="BC328" s="76">
        <v>19.100000000000001</v>
      </c>
      <c r="BD328" s="76">
        <v>24.6</v>
      </c>
      <c r="BE328" s="76"/>
      <c r="BF328" s="76">
        <v>2.77</v>
      </c>
      <c r="BG328" s="76">
        <v>78.86</v>
      </c>
      <c r="BH328" s="76">
        <v>0.92600000000000005</v>
      </c>
      <c r="BI328" s="76">
        <v>338289856</v>
      </c>
      <c r="BJ328" s="76"/>
      <c r="BK328" s="76"/>
      <c r="BL328" s="76"/>
      <c r="BM328" s="76"/>
      <c r="BN328" s="76"/>
      <c r="BO328" s="76"/>
      <c r="BP328" s="76"/>
      <c r="BQ328" s="76"/>
    </row>
    <row r="329" spans="1:69" x14ac:dyDescent="0.25">
      <c r="A329" s="25">
        <v>44175</v>
      </c>
      <c r="B329" s="25"/>
      <c r="C329" s="76">
        <v>15789155</v>
      </c>
      <c r="D329" s="76">
        <v>235723</v>
      </c>
      <c r="E329" s="76">
        <v>215488.429</v>
      </c>
      <c r="F329" s="76">
        <v>295310</v>
      </c>
      <c r="G329" s="76">
        <v>2915</v>
      </c>
      <c r="H329" s="76">
        <v>2369</v>
      </c>
      <c r="I329" s="76">
        <v>46673.451000000001</v>
      </c>
      <c r="J329" s="76">
        <v>696.80799999999999</v>
      </c>
      <c r="K329" s="76">
        <v>636.99300000000005</v>
      </c>
      <c r="L329" s="76">
        <v>872.95</v>
      </c>
      <c r="M329" s="76">
        <v>8.6170000000000009</v>
      </c>
      <c r="N329" s="76">
        <v>7.0030000000000001</v>
      </c>
      <c r="O329" s="76">
        <v>1.0900000000000001</v>
      </c>
      <c r="P329" s="76">
        <v>24636</v>
      </c>
      <c r="Q329" s="76">
        <v>72.825000000000003</v>
      </c>
      <c r="R329" s="76">
        <v>105048</v>
      </c>
      <c r="S329" s="76">
        <v>310.52699999999999</v>
      </c>
      <c r="T329" s="76"/>
      <c r="U329" s="76"/>
      <c r="V329" s="76">
        <v>98268</v>
      </c>
      <c r="W329" s="76">
        <v>290.48500000000001</v>
      </c>
      <c r="X329" s="76">
        <v>222246604</v>
      </c>
      <c r="Y329" s="76">
        <v>2182843</v>
      </c>
      <c r="Z329" s="76">
        <v>659.49</v>
      </c>
      <c r="AA329" s="76">
        <v>6.4770000000000003</v>
      </c>
      <c r="AB329" s="76">
        <v>1838603</v>
      </c>
      <c r="AC329" s="76">
        <v>5.4560000000000004</v>
      </c>
      <c r="AD329" s="76">
        <v>0.11700000000000001</v>
      </c>
      <c r="AE329" s="76">
        <v>8.5</v>
      </c>
      <c r="AF329" s="76" t="s">
        <v>1016</v>
      </c>
      <c r="AG329" s="76"/>
      <c r="AH329" s="76"/>
      <c r="AI329" s="76"/>
      <c r="AJ329" s="76"/>
      <c r="AK329" s="76"/>
      <c r="AL329" s="76"/>
      <c r="AM329" s="76"/>
      <c r="AN329" s="76"/>
      <c r="AO329" s="76"/>
      <c r="AP329" s="76"/>
      <c r="AQ329" s="76"/>
      <c r="AR329" s="76"/>
      <c r="AS329" s="76"/>
      <c r="AT329" s="76">
        <v>71.760000000000005</v>
      </c>
      <c r="AU329" s="76">
        <v>35.607999999999997</v>
      </c>
      <c r="AV329" s="76">
        <v>38.299999999999997</v>
      </c>
      <c r="AW329" s="76">
        <v>15.413</v>
      </c>
      <c r="AX329" s="76">
        <v>9.7319999999999993</v>
      </c>
      <c r="AY329" s="76">
        <v>54225.446000000004</v>
      </c>
      <c r="AZ329" s="76">
        <v>1.2</v>
      </c>
      <c r="BA329" s="76">
        <v>151.089</v>
      </c>
      <c r="BB329" s="76">
        <v>10.79</v>
      </c>
      <c r="BC329" s="76">
        <v>19.100000000000001</v>
      </c>
      <c r="BD329" s="76">
        <v>24.6</v>
      </c>
      <c r="BE329" s="76"/>
      <c r="BF329" s="76">
        <v>2.77</v>
      </c>
      <c r="BG329" s="76">
        <v>78.86</v>
      </c>
      <c r="BH329" s="76">
        <v>0.92600000000000005</v>
      </c>
      <c r="BI329" s="76">
        <v>338289856</v>
      </c>
      <c r="BJ329" s="76"/>
      <c r="BK329" s="76"/>
      <c r="BL329" s="76"/>
      <c r="BM329" s="76"/>
      <c r="BN329" s="76"/>
      <c r="BO329" s="76"/>
      <c r="BP329" s="76"/>
      <c r="BQ329" s="76"/>
    </row>
    <row r="330" spans="1:69" x14ac:dyDescent="0.25">
      <c r="A330" s="25">
        <v>44176</v>
      </c>
      <c r="B330" s="25"/>
      <c r="C330" s="76">
        <v>16026097</v>
      </c>
      <c r="D330" s="76">
        <v>236942</v>
      </c>
      <c r="E330" s="76">
        <v>215730.71400000001</v>
      </c>
      <c r="F330" s="76">
        <v>298645</v>
      </c>
      <c r="G330" s="76">
        <v>3335</v>
      </c>
      <c r="H330" s="76">
        <v>2464.5709999999999</v>
      </c>
      <c r="I330" s="76">
        <v>47373.862000000001</v>
      </c>
      <c r="J330" s="76">
        <v>700.41099999999994</v>
      </c>
      <c r="K330" s="76">
        <v>637.71</v>
      </c>
      <c r="L330" s="76">
        <v>882.80799999999999</v>
      </c>
      <c r="M330" s="76">
        <v>9.8580000000000005</v>
      </c>
      <c r="N330" s="76">
        <v>7.2850000000000001</v>
      </c>
      <c r="O330" s="76">
        <v>1.08</v>
      </c>
      <c r="P330" s="76">
        <v>24747</v>
      </c>
      <c r="Q330" s="76">
        <v>73.153000000000006</v>
      </c>
      <c r="R330" s="76">
        <v>105653</v>
      </c>
      <c r="S330" s="76">
        <v>312.315</v>
      </c>
      <c r="T330" s="76"/>
      <c r="U330" s="76"/>
      <c r="V330" s="76">
        <v>99501</v>
      </c>
      <c r="W330" s="76">
        <v>294.12900000000002</v>
      </c>
      <c r="X330" s="76">
        <v>224304185</v>
      </c>
      <c r="Y330" s="76">
        <v>2057581</v>
      </c>
      <c r="Z330" s="76">
        <v>665.596</v>
      </c>
      <c r="AA330" s="76">
        <v>6.1059999999999999</v>
      </c>
      <c r="AB330" s="76">
        <v>1829816</v>
      </c>
      <c r="AC330" s="76">
        <v>5.43</v>
      </c>
      <c r="AD330" s="76">
        <v>0.11700000000000001</v>
      </c>
      <c r="AE330" s="76">
        <v>8.5</v>
      </c>
      <c r="AF330" s="76" t="s">
        <v>1016</v>
      </c>
      <c r="AG330" s="76"/>
      <c r="AH330" s="76"/>
      <c r="AI330" s="76"/>
      <c r="AJ330" s="76"/>
      <c r="AK330" s="76"/>
      <c r="AL330" s="76"/>
      <c r="AM330" s="76"/>
      <c r="AN330" s="76"/>
      <c r="AO330" s="76"/>
      <c r="AP330" s="76"/>
      <c r="AQ330" s="76"/>
      <c r="AR330" s="76"/>
      <c r="AS330" s="76"/>
      <c r="AT330" s="76">
        <v>71.760000000000005</v>
      </c>
      <c r="AU330" s="76">
        <v>35.607999999999997</v>
      </c>
      <c r="AV330" s="76">
        <v>38.299999999999997</v>
      </c>
      <c r="AW330" s="76">
        <v>15.413</v>
      </c>
      <c r="AX330" s="76">
        <v>9.7319999999999993</v>
      </c>
      <c r="AY330" s="76">
        <v>54225.446000000004</v>
      </c>
      <c r="AZ330" s="76">
        <v>1.2</v>
      </c>
      <c r="BA330" s="76">
        <v>151.089</v>
      </c>
      <c r="BB330" s="76">
        <v>10.79</v>
      </c>
      <c r="BC330" s="76">
        <v>19.100000000000001</v>
      </c>
      <c r="BD330" s="76">
        <v>24.6</v>
      </c>
      <c r="BE330" s="76"/>
      <c r="BF330" s="76">
        <v>2.77</v>
      </c>
      <c r="BG330" s="76">
        <v>78.86</v>
      </c>
      <c r="BH330" s="76">
        <v>0.92600000000000005</v>
      </c>
      <c r="BI330" s="76">
        <v>338289856</v>
      </c>
      <c r="BJ330" s="76"/>
      <c r="BK330" s="76"/>
      <c r="BL330" s="76"/>
      <c r="BM330" s="76"/>
      <c r="BN330" s="76"/>
      <c r="BO330" s="76"/>
      <c r="BP330" s="76"/>
      <c r="BQ330" s="76"/>
    </row>
    <row r="331" spans="1:69" x14ac:dyDescent="0.25">
      <c r="A331" s="25">
        <v>44177</v>
      </c>
      <c r="B331" s="25"/>
      <c r="C331" s="76">
        <v>16248679</v>
      </c>
      <c r="D331" s="76">
        <v>222582</v>
      </c>
      <c r="E331" s="76">
        <v>216140.28599999999</v>
      </c>
      <c r="F331" s="76">
        <v>301150</v>
      </c>
      <c r="G331" s="76">
        <v>2505</v>
      </c>
      <c r="H331" s="76">
        <v>2480.5709999999999</v>
      </c>
      <c r="I331" s="76">
        <v>48031.824999999997</v>
      </c>
      <c r="J331" s="76">
        <v>657.96199999999999</v>
      </c>
      <c r="K331" s="76">
        <v>638.91999999999996</v>
      </c>
      <c r="L331" s="76">
        <v>890.21299999999997</v>
      </c>
      <c r="M331" s="76">
        <v>7.4050000000000002</v>
      </c>
      <c r="N331" s="76">
        <v>7.3330000000000002</v>
      </c>
      <c r="O331" s="76">
        <v>1.08</v>
      </c>
      <c r="P331" s="76">
        <v>24634</v>
      </c>
      <c r="Q331" s="76">
        <v>72.819000000000003</v>
      </c>
      <c r="R331" s="76">
        <v>105358</v>
      </c>
      <c r="S331" s="76">
        <v>311.44299999999998</v>
      </c>
      <c r="T331" s="76"/>
      <c r="U331" s="76"/>
      <c r="V331" s="76">
        <v>100640</v>
      </c>
      <c r="W331" s="76">
        <v>297.49599999999998</v>
      </c>
      <c r="X331" s="76">
        <v>226027378</v>
      </c>
      <c r="Y331" s="76">
        <v>1723193</v>
      </c>
      <c r="Z331" s="76">
        <v>670.70899999999995</v>
      </c>
      <c r="AA331" s="76">
        <v>5.1130000000000004</v>
      </c>
      <c r="AB331" s="76">
        <v>1834225</v>
      </c>
      <c r="AC331" s="76">
        <v>5.4429999999999996</v>
      </c>
      <c r="AD331" s="76">
        <v>0.11799999999999999</v>
      </c>
      <c r="AE331" s="76">
        <v>8.5</v>
      </c>
      <c r="AF331" s="76" t="s">
        <v>1016</v>
      </c>
      <c r="AG331" s="76"/>
      <c r="AH331" s="76"/>
      <c r="AI331" s="76"/>
      <c r="AJ331" s="76"/>
      <c r="AK331" s="76"/>
      <c r="AL331" s="76"/>
      <c r="AM331" s="76"/>
      <c r="AN331" s="76"/>
      <c r="AO331" s="76"/>
      <c r="AP331" s="76"/>
      <c r="AQ331" s="76"/>
      <c r="AR331" s="76"/>
      <c r="AS331" s="76"/>
      <c r="AT331" s="76">
        <v>71.760000000000005</v>
      </c>
      <c r="AU331" s="76">
        <v>35.607999999999997</v>
      </c>
      <c r="AV331" s="76">
        <v>38.299999999999997</v>
      </c>
      <c r="AW331" s="76">
        <v>15.413</v>
      </c>
      <c r="AX331" s="76">
        <v>9.7319999999999993</v>
      </c>
      <c r="AY331" s="76">
        <v>54225.446000000004</v>
      </c>
      <c r="AZ331" s="76">
        <v>1.2</v>
      </c>
      <c r="BA331" s="76">
        <v>151.089</v>
      </c>
      <c r="BB331" s="76">
        <v>10.79</v>
      </c>
      <c r="BC331" s="76">
        <v>19.100000000000001</v>
      </c>
      <c r="BD331" s="76">
        <v>24.6</v>
      </c>
      <c r="BE331" s="76"/>
      <c r="BF331" s="76">
        <v>2.77</v>
      </c>
      <c r="BG331" s="76">
        <v>78.86</v>
      </c>
      <c r="BH331" s="76">
        <v>0.92600000000000005</v>
      </c>
      <c r="BI331" s="76">
        <v>338289856</v>
      </c>
      <c r="BJ331" s="76"/>
      <c r="BK331" s="76"/>
      <c r="BL331" s="76"/>
      <c r="BM331" s="76"/>
      <c r="BN331" s="76"/>
      <c r="BO331" s="76"/>
      <c r="BP331" s="76"/>
      <c r="BQ331" s="76"/>
    </row>
    <row r="332" spans="1:69" x14ac:dyDescent="0.25">
      <c r="A332" s="25">
        <v>44178</v>
      </c>
      <c r="B332" s="25"/>
      <c r="C332" s="76">
        <v>16439304</v>
      </c>
      <c r="D332" s="76">
        <v>190625</v>
      </c>
      <c r="E332" s="76">
        <v>217931.14300000001</v>
      </c>
      <c r="F332" s="76">
        <v>302746</v>
      </c>
      <c r="G332" s="76">
        <v>1596</v>
      </c>
      <c r="H332" s="76">
        <v>2505.7139999999999</v>
      </c>
      <c r="I332" s="76">
        <v>48595.321000000004</v>
      </c>
      <c r="J332" s="76">
        <v>563.49599999999998</v>
      </c>
      <c r="K332" s="76">
        <v>644.21400000000006</v>
      </c>
      <c r="L332" s="76">
        <v>894.93100000000004</v>
      </c>
      <c r="M332" s="76">
        <v>4.718</v>
      </c>
      <c r="N332" s="76">
        <v>7.407</v>
      </c>
      <c r="O332" s="76">
        <v>1.07</v>
      </c>
      <c r="P332" s="76">
        <v>25074</v>
      </c>
      <c r="Q332" s="76">
        <v>74.12</v>
      </c>
      <c r="R332" s="76">
        <v>107402</v>
      </c>
      <c r="S332" s="76">
        <v>317.48500000000001</v>
      </c>
      <c r="T332" s="76"/>
      <c r="U332" s="76"/>
      <c r="V332" s="76">
        <v>101588</v>
      </c>
      <c r="W332" s="76">
        <v>300.29899999999998</v>
      </c>
      <c r="X332" s="76">
        <v>227276972</v>
      </c>
      <c r="Y332" s="76">
        <v>1249594</v>
      </c>
      <c r="Z332" s="76">
        <v>674.41700000000003</v>
      </c>
      <c r="AA332" s="76">
        <v>3.7080000000000002</v>
      </c>
      <c r="AB332" s="76">
        <v>1827993</v>
      </c>
      <c r="AC332" s="76">
        <v>5.4240000000000004</v>
      </c>
      <c r="AD332" s="76">
        <v>0.11799999999999999</v>
      </c>
      <c r="AE332" s="76">
        <v>8.5</v>
      </c>
      <c r="AF332" s="76" t="s">
        <v>1016</v>
      </c>
      <c r="AG332" s="76">
        <v>39445</v>
      </c>
      <c r="AH332" s="76">
        <v>32129</v>
      </c>
      <c r="AI332" s="76">
        <v>8251</v>
      </c>
      <c r="AJ332" s="76"/>
      <c r="AK332" s="76"/>
      <c r="AL332" s="76"/>
      <c r="AM332" s="76">
        <v>0.01</v>
      </c>
      <c r="AN332" s="76">
        <v>0.01</v>
      </c>
      <c r="AO332" s="76">
        <v>0</v>
      </c>
      <c r="AP332" s="76"/>
      <c r="AQ332" s="76"/>
      <c r="AR332" s="76"/>
      <c r="AS332" s="76"/>
      <c r="AT332" s="76">
        <v>71.760000000000005</v>
      </c>
      <c r="AU332" s="76">
        <v>35.607999999999997</v>
      </c>
      <c r="AV332" s="76">
        <v>38.299999999999997</v>
      </c>
      <c r="AW332" s="76">
        <v>15.413</v>
      </c>
      <c r="AX332" s="76">
        <v>9.7319999999999993</v>
      </c>
      <c r="AY332" s="76">
        <v>54225.446000000004</v>
      </c>
      <c r="AZ332" s="76">
        <v>1.2</v>
      </c>
      <c r="BA332" s="76">
        <v>151.089</v>
      </c>
      <c r="BB332" s="76">
        <v>10.79</v>
      </c>
      <c r="BC332" s="76">
        <v>19.100000000000001</v>
      </c>
      <c r="BD332" s="76">
        <v>24.6</v>
      </c>
      <c r="BE332" s="76"/>
      <c r="BF332" s="76">
        <v>2.77</v>
      </c>
      <c r="BG332" s="76">
        <v>78.86</v>
      </c>
      <c r="BH332" s="76">
        <v>0.92600000000000005</v>
      </c>
      <c r="BI332" s="76">
        <v>338289856</v>
      </c>
      <c r="BJ332" s="76">
        <v>397088.8</v>
      </c>
      <c r="BK332" s="76">
        <v>14.24</v>
      </c>
      <c r="BL332" s="76">
        <v>40.51</v>
      </c>
      <c r="BM332" s="76">
        <v>1178.31335214399</v>
      </c>
      <c r="BN332" s="76"/>
      <c r="BO332" s="76"/>
      <c r="BP332" s="76"/>
      <c r="BQ332" s="76"/>
    </row>
    <row r="333" spans="1:69" x14ac:dyDescent="0.25">
      <c r="A333" s="25">
        <v>44179</v>
      </c>
      <c r="B333" s="25"/>
      <c r="C333" s="76">
        <v>16649775</v>
      </c>
      <c r="D333" s="76">
        <v>210471</v>
      </c>
      <c r="E333" s="76">
        <v>219922.28599999999</v>
      </c>
      <c r="F333" s="76">
        <v>304442</v>
      </c>
      <c r="G333" s="76">
        <v>1696</v>
      </c>
      <c r="H333" s="76">
        <v>2513.4290000000001</v>
      </c>
      <c r="I333" s="76">
        <v>49217.482000000004</v>
      </c>
      <c r="J333" s="76">
        <v>622.16200000000003</v>
      </c>
      <c r="K333" s="76">
        <v>650.1</v>
      </c>
      <c r="L333" s="76">
        <v>899.94399999999996</v>
      </c>
      <c r="M333" s="76">
        <v>5.0129999999999999</v>
      </c>
      <c r="N333" s="76">
        <v>7.43</v>
      </c>
      <c r="O333" s="76">
        <v>1.06</v>
      </c>
      <c r="P333" s="76">
        <v>25560</v>
      </c>
      <c r="Q333" s="76">
        <v>75.557000000000002</v>
      </c>
      <c r="R333" s="76">
        <v>109689</v>
      </c>
      <c r="S333" s="76">
        <v>324.24599999999998</v>
      </c>
      <c r="T333" s="76"/>
      <c r="U333" s="76"/>
      <c r="V333" s="76">
        <v>102441</v>
      </c>
      <c r="W333" s="76">
        <v>302.82</v>
      </c>
      <c r="X333" s="76">
        <v>228772064</v>
      </c>
      <c r="Y333" s="76">
        <v>1495092</v>
      </c>
      <c r="Z333" s="76">
        <v>678.85400000000004</v>
      </c>
      <c r="AA333" s="76">
        <v>4.4370000000000003</v>
      </c>
      <c r="AB333" s="76">
        <v>1821418</v>
      </c>
      <c r="AC333" s="76">
        <v>5.4050000000000002</v>
      </c>
      <c r="AD333" s="76">
        <v>0.11899999999999999</v>
      </c>
      <c r="AE333" s="76">
        <v>8.4</v>
      </c>
      <c r="AF333" s="76" t="s">
        <v>1016</v>
      </c>
      <c r="AG333" s="76">
        <v>44195</v>
      </c>
      <c r="AH333" s="76">
        <v>36704</v>
      </c>
      <c r="AI333" s="76">
        <v>8395</v>
      </c>
      <c r="AJ333" s="76"/>
      <c r="AK333" s="76">
        <v>4750</v>
      </c>
      <c r="AL333" s="76">
        <v>4750</v>
      </c>
      <c r="AM333" s="76">
        <v>0.01</v>
      </c>
      <c r="AN333" s="76">
        <v>0.01</v>
      </c>
      <c r="AO333" s="76">
        <v>0</v>
      </c>
      <c r="AP333" s="76"/>
      <c r="AQ333" s="76">
        <v>14</v>
      </c>
      <c r="AR333" s="76">
        <v>4575</v>
      </c>
      <c r="AS333" s="76">
        <v>1E-3</v>
      </c>
      <c r="AT333" s="76">
        <v>71.760000000000005</v>
      </c>
      <c r="AU333" s="76">
        <v>35.607999999999997</v>
      </c>
      <c r="AV333" s="76">
        <v>38.299999999999997</v>
      </c>
      <c r="AW333" s="76">
        <v>15.413</v>
      </c>
      <c r="AX333" s="76">
        <v>9.7319999999999993</v>
      </c>
      <c r="AY333" s="76">
        <v>54225.446000000004</v>
      </c>
      <c r="AZ333" s="76">
        <v>1.2</v>
      </c>
      <c r="BA333" s="76">
        <v>151.089</v>
      </c>
      <c r="BB333" s="76">
        <v>10.79</v>
      </c>
      <c r="BC333" s="76">
        <v>19.100000000000001</v>
      </c>
      <c r="BD333" s="76">
        <v>24.6</v>
      </c>
      <c r="BE333" s="76"/>
      <c r="BF333" s="76">
        <v>2.77</v>
      </c>
      <c r="BG333" s="76">
        <v>78.86</v>
      </c>
      <c r="BH333" s="76">
        <v>0.92600000000000005</v>
      </c>
      <c r="BI333" s="76">
        <v>338289856</v>
      </c>
      <c r="BJ333" s="76"/>
      <c r="BK333" s="76"/>
      <c r="BL333" s="76"/>
      <c r="BM333" s="76"/>
      <c r="BN333" s="76"/>
      <c r="BO333" s="76"/>
      <c r="BP333" s="76"/>
      <c r="BQ333" s="76"/>
    </row>
    <row r="334" spans="1:69" x14ac:dyDescent="0.25">
      <c r="A334" s="25">
        <v>44180</v>
      </c>
      <c r="B334" s="25"/>
      <c r="C334" s="76">
        <v>16876967</v>
      </c>
      <c r="D334" s="76">
        <v>227192</v>
      </c>
      <c r="E334" s="76">
        <v>219900.571</v>
      </c>
      <c r="F334" s="76">
        <v>307343</v>
      </c>
      <c r="G334" s="76">
        <v>2901</v>
      </c>
      <c r="H334" s="76">
        <v>2556.4290000000001</v>
      </c>
      <c r="I334" s="76">
        <v>49889.072</v>
      </c>
      <c r="J334" s="76">
        <v>671.59</v>
      </c>
      <c r="K334" s="76">
        <v>650.03599999999994</v>
      </c>
      <c r="L334" s="76">
        <v>908.52</v>
      </c>
      <c r="M334" s="76">
        <v>8.5749999999999993</v>
      </c>
      <c r="N334" s="76">
        <v>7.5570000000000004</v>
      </c>
      <c r="O334" s="76">
        <v>1.05</v>
      </c>
      <c r="P334" s="76">
        <v>25812</v>
      </c>
      <c r="Q334" s="76">
        <v>76.301000000000002</v>
      </c>
      <c r="R334" s="76">
        <v>110996</v>
      </c>
      <c r="S334" s="76">
        <v>328.10899999999998</v>
      </c>
      <c r="T334" s="76"/>
      <c r="U334" s="76"/>
      <c r="V334" s="76">
        <v>103842</v>
      </c>
      <c r="W334" s="76">
        <v>306.96199999999999</v>
      </c>
      <c r="X334" s="76">
        <v>230718765</v>
      </c>
      <c r="Y334" s="76">
        <v>1946701</v>
      </c>
      <c r="Z334" s="76">
        <v>684.63</v>
      </c>
      <c r="AA334" s="76">
        <v>5.7770000000000001</v>
      </c>
      <c r="AB334" s="76">
        <v>1825786</v>
      </c>
      <c r="AC334" s="76">
        <v>5.4180000000000001</v>
      </c>
      <c r="AD334" s="76">
        <v>0.12</v>
      </c>
      <c r="AE334" s="76">
        <v>8.3000000000000007</v>
      </c>
      <c r="AF334" s="76" t="s">
        <v>1016</v>
      </c>
      <c r="AG334" s="76">
        <v>91867</v>
      </c>
      <c r="AH334" s="76">
        <v>82946</v>
      </c>
      <c r="AI334" s="76">
        <v>8693</v>
      </c>
      <c r="AJ334" s="76"/>
      <c r="AK334" s="76">
        <v>47672</v>
      </c>
      <c r="AL334" s="76">
        <v>26211</v>
      </c>
      <c r="AM334" s="76">
        <v>0.03</v>
      </c>
      <c r="AN334" s="76">
        <v>0.02</v>
      </c>
      <c r="AO334" s="76">
        <v>0</v>
      </c>
      <c r="AP334" s="76"/>
      <c r="AQ334" s="76">
        <v>79</v>
      </c>
      <c r="AR334" s="76">
        <v>25408</v>
      </c>
      <c r="AS334" s="76">
        <v>8.0000000000000002E-3</v>
      </c>
      <c r="AT334" s="76">
        <v>71.760000000000005</v>
      </c>
      <c r="AU334" s="76">
        <v>35.607999999999997</v>
      </c>
      <c r="AV334" s="76">
        <v>38.299999999999997</v>
      </c>
      <c r="AW334" s="76">
        <v>15.413</v>
      </c>
      <c r="AX334" s="76">
        <v>9.7319999999999993</v>
      </c>
      <c r="AY334" s="76">
        <v>54225.446000000004</v>
      </c>
      <c r="AZ334" s="76">
        <v>1.2</v>
      </c>
      <c r="BA334" s="76">
        <v>151.089</v>
      </c>
      <c r="BB334" s="76">
        <v>10.79</v>
      </c>
      <c r="BC334" s="76">
        <v>19.100000000000001</v>
      </c>
      <c r="BD334" s="76">
        <v>24.6</v>
      </c>
      <c r="BE334" s="76"/>
      <c r="BF334" s="76">
        <v>2.77</v>
      </c>
      <c r="BG334" s="76">
        <v>78.86</v>
      </c>
      <c r="BH334" s="76">
        <v>0.92600000000000005</v>
      </c>
      <c r="BI334" s="76">
        <v>338289856</v>
      </c>
      <c r="BJ334" s="76"/>
      <c r="BK334" s="76"/>
      <c r="BL334" s="76"/>
      <c r="BM334" s="76"/>
      <c r="BN334" s="76"/>
      <c r="BO334" s="76"/>
      <c r="BP334" s="76"/>
      <c r="BQ334" s="76"/>
    </row>
    <row r="335" spans="1:69" x14ac:dyDescent="0.25">
      <c r="A335" s="25">
        <v>44181</v>
      </c>
      <c r="B335" s="25"/>
      <c r="C335" s="76">
        <v>17111201</v>
      </c>
      <c r="D335" s="76">
        <v>234234</v>
      </c>
      <c r="E335" s="76">
        <v>222538.429</v>
      </c>
      <c r="F335" s="76">
        <v>311026</v>
      </c>
      <c r="G335" s="76">
        <v>3683</v>
      </c>
      <c r="H335" s="76">
        <v>2661.5709999999999</v>
      </c>
      <c r="I335" s="76">
        <v>50581.478000000003</v>
      </c>
      <c r="J335" s="76">
        <v>692.40599999999995</v>
      </c>
      <c r="K335" s="76">
        <v>657.83399999999995</v>
      </c>
      <c r="L335" s="76">
        <v>919.40700000000004</v>
      </c>
      <c r="M335" s="76">
        <v>10.887</v>
      </c>
      <c r="N335" s="76">
        <v>7.8680000000000003</v>
      </c>
      <c r="O335" s="76">
        <v>1.04</v>
      </c>
      <c r="P335" s="76">
        <v>25972</v>
      </c>
      <c r="Q335" s="76">
        <v>76.774000000000001</v>
      </c>
      <c r="R335" s="76">
        <v>111997</v>
      </c>
      <c r="S335" s="76">
        <v>331.06799999999998</v>
      </c>
      <c r="T335" s="76"/>
      <c r="U335" s="76"/>
      <c r="V335" s="76">
        <v>104313</v>
      </c>
      <c r="W335" s="76">
        <v>308.35399999999998</v>
      </c>
      <c r="X335" s="76">
        <v>232796943</v>
      </c>
      <c r="Y335" s="76">
        <v>2078178</v>
      </c>
      <c r="Z335" s="76">
        <v>690.79700000000003</v>
      </c>
      <c r="AA335" s="76">
        <v>6.1669999999999998</v>
      </c>
      <c r="AB335" s="76">
        <v>1819026</v>
      </c>
      <c r="AC335" s="76">
        <v>5.3979999999999997</v>
      </c>
      <c r="AD335" s="76">
        <v>0.12</v>
      </c>
      <c r="AE335" s="76">
        <v>8.3000000000000007</v>
      </c>
      <c r="AF335" s="76" t="s">
        <v>1016</v>
      </c>
      <c r="AG335" s="76">
        <v>251588</v>
      </c>
      <c r="AH335" s="76">
        <v>238126</v>
      </c>
      <c r="AI335" s="76">
        <v>9191</v>
      </c>
      <c r="AJ335" s="76"/>
      <c r="AK335" s="76">
        <v>159721</v>
      </c>
      <c r="AL335" s="76">
        <v>70714</v>
      </c>
      <c r="AM335" s="76">
        <v>0.08</v>
      </c>
      <c r="AN335" s="76">
        <v>7.0000000000000007E-2</v>
      </c>
      <c r="AO335" s="76">
        <v>0</v>
      </c>
      <c r="AP335" s="76"/>
      <c r="AQ335" s="76">
        <v>213</v>
      </c>
      <c r="AR335" s="76">
        <v>68666</v>
      </c>
      <c r="AS335" s="76">
        <v>2.1000000000000001E-2</v>
      </c>
      <c r="AT335" s="76">
        <v>71.760000000000005</v>
      </c>
      <c r="AU335" s="76">
        <v>35.607999999999997</v>
      </c>
      <c r="AV335" s="76">
        <v>38.299999999999997</v>
      </c>
      <c r="AW335" s="76">
        <v>15.413</v>
      </c>
      <c r="AX335" s="76">
        <v>9.7319999999999993</v>
      </c>
      <c r="AY335" s="76">
        <v>54225.446000000004</v>
      </c>
      <c r="AZ335" s="76">
        <v>1.2</v>
      </c>
      <c r="BA335" s="76">
        <v>151.089</v>
      </c>
      <c r="BB335" s="76">
        <v>10.79</v>
      </c>
      <c r="BC335" s="76">
        <v>19.100000000000001</v>
      </c>
      <c r="BD335" s="76">
        <v>24.6</v>
      </c>
      <c r="BE335" s="76"/>
      <c r="BF335" s="76">
        <v>2.77</v>
      </c>
      <c r="BG335" s="76">
        <v>78.86</v>
      </c>
      <c r="BH335" s="76">
        <v>0.92600000000000005</v>
      </c>
      <c r="BI335" s="76">
        <v>338289856</v>
      </c>
      <c r="BJ335" s="76"/>
      <c r="BK335" s="76"/>
      <c r="BL335" s="76"/>
      <c r="BM335" s="76"/>
      <c r="BN335" s="76"/>
      <c r="BO335" s="76"/>
      <c r="BP335" s="76"/>
      <c r="BQ335" s="76"/>
    </row>
    <row r="336" spans="1:69" x14ac:dyDescent="0.25">
      <c r="A336" s="25">
        <v>44182</v>
      </c>
      <c r="B336" s="25"/>
      <c r="C336" s="76">
        <v>17350365</v>
      </c>
      <c r="D336" s="76">
        <v>239164</v>
      </c>
      <c r="E336" s="76">
        <v>223030</v>
      </c>
      <c r="F336" s="76">
        <v>314444</v>
      </c>
      <c r="G336" s="76">
        <v>3418</v>
      </c>
      <c r="H336" s="76">
        <v>2733.4290000000001</v>
      </c>
      <c r="I336" s="76">
        <v>51288.457999999999</v>
      </c>
      <c r="J336" s="76">
        <v>706.98</v>
      </c>
      <c r="K336" s="76">
        <v>659.28700000000003</v>
      </c>
      <c r="L336" s="76">
        <v>929.51099999999997</v>
      </c>
      <c r="M336" s="76">
        <v>10.103999999999999</v>
      </c>
      <c r="N336" s="76">
        <v>8.08</v>
      </c>
      <c r="O336" s="76">
        <v>1.03</v>
      </c>
      <c r="P336" s="76">
        <v>25894</v>
      </c>
      <c r="Q336" s="76">
        <v>76.543999999999997</v>
      </c>
      <c r="R336" s="76">
        <v>112445</v>
      </c>
      <c r="S336" s="76">
        <v>332.392</v>
      </c>
      <c r="T336" s="76"/>
      <c r="U336" s="76"/>
      <c r="V336" s="76">
        <v>104298</v>
      </c>
      <c r="W336" s="76">
        <v>308.31</v>
      </c>
      <c r="X336" s="76">
        <v>234850418</v>
      </c>
      <c r="Y336" s="76">
        <v>2053475</v>
      </c>
      <c r="Z336" s="76">
        <v>696.89</v>
      </c>
      <c r="AA336" s="76">
        <v>6.093</v>
      </c>
      <c r="AB336" s="76">
        <v>1800545</v>
      </c>
      <c r="AC336" s="76">
        <v>5.343</v>
      </c>
      <c r="AD336" s="76">
        <v>0.12</v>
      </c>
      <c r="AE336" s="76">
        <v>8.3000000000000007</v>
      </c>
      <c r="AF336" s="76" t="s">
        <v>1016</v>
      </c>
      <c r="AG336" s="76">
        <v>526079</v>
      </c>
      <c r="AH336" s="76">
        <v>505919</v>
      </c>
      <c r="AI336" s="76">
        <v>9992</v>
      </c>
      <c r="AJ336" s="76"/>
      <c r="AK336" s="76">
        <v>274491</v>
      </c>
      <c r="AL336" s="76">
        <v>121658</v>
      </c>
      <c r="AM336" s="76">
        <v>0.16</v>
      </c>
      <c r="AN336" s="76">
        <v>0.15</v>
      </c>
      <c r="AO336" s="76">
        <v>0</v>
      </c>
      <c r="AP336" s="76"/>
      <c r="AQ336" s="76">
        <v>366</v>
      </c>
      <c r="AR336" s="76">
        <v>118448</v>
      </c>
      <c r="AS336" s="76">
        <v>3.5999999999999997E-2</v>
      </c>
      <c r="AT336" s="76">
        <v>71.760000000000005</v>
      </c>
      <c r="AU336" s="76">
        <v>35.607999999999997</v>
      </c>
      <c r="AV336" s="76">
        <v>38.299999999999997</v>
      </c>
      <c r="AW336" s="76">
        <v>15.413</v>
      </c>
      <c r="AX336" s="76">
        <v>9.7319999999999993</v>
      </c>
      <c r="AY336" s="76">
        <v>54225.446000000004</v>
      </c>
      <c r="AZ336" s="76">
        <v>1.2</v>
      </c>
      <c r="BA336" s="76">
        <v>151.089</v>
      </c>
      <c r="BB336" s="76">
        <v>10.79</v>
      </c>
      <c r="BC336" s="76">
        <v>19.100000000000001</v>
      </c>
      <c r="BD336" s="76">
        <v>24.6</v>
      </c>
      <c r="BE336" s="76"/>
      <c r="BF336" s="76">
        <v>2.77</v>
      </c>
      <c r="BG336" s="76">
        <v>78.86</v>
      </c>
      <c r="BH336" s="76">
        <v>0.92600000000000005</v>
      </c>
      <c r="BI336" s="76">
        <v>338289856</v>
      </c>
      <c r="BJ336" s="76"/>
      <c r="BK336" s="76"/>
      <c r="BL336" s="76"/>
      <c r="BM336" s="76"/>
      <c r="BN336" s="76"/>
      <c r="BO336" s="76"/>
      <c r="BP336" s="76"/>
      <c r="BQ336" s="76"/>
    </row>
    <row r="337" spans="1:69" x14ac:dyDescent="0.25">
      <c r="A337" s="25">
        <v>44183</v>
      </c>
      <c r="B337" s="25"/>
      <c r="C337" s="76">
        <v>17596885</v>
      </c>
      <c r="D337" s="76">
        <v>246520</v>
      </c>
      <c r="E337" s="76">
        <v>224398.28599999999</v>
      </c>
      <c r="F337" s="76">
        <v>317373</v>
      </c>
      <c r="G337" s="76">
        <v>2929</v>
      </c>
      <c r="H337" s="76">
        <v>2675.4290000000001</v>
      </c>
      <c r="I337" s="76">
        <v>52017.182000000001</v>
      </c>
      <c r="J337" s="76">
        <v>728.72400000000005</v>
      </c>
      <c r="K337" s="76">
        <v>663.33100000000002</v>
      </c>
      <c r="L337" s="76">
        <v>938.16899999999998</v>
      </c>
      <c r="M337" s="76">
        <v>8.6579999999999995</v>
      </c>
      <c r="N337" s="76">
        <v>7.9089999999999998</v>
      </c>
      <c r="O337" s="76">
        <v>1.02</v>
      </c>
      <c r="P337" s="76">
        <v>25950</v>
      </c>
      <c r="Q337" s="76">
        <v>76.709000000000003</v>
      </c>
      <c r="R337" s="76">
        <v>112114</v>
      </c>
      <c r="S337" s="76">
        <v>331.41399999999999</v>
      </c>
      <c r="T337" s="76"/>
      <c r="U337" s="76"/>
      <c r="V337" s="76">
        <v>104296</v>
      </c>
      <c r="W337" s="76">
        <v>308.30399999999997</v>
      </c>
      <c r="X337" s="76">
        <v>236873355</v>
      </c>
      <c r="Y337" s="76">
        <v>2022937</v>
      </c>
      <c r="Z337" s="76">
        <v>702.89300000000003</v>
      </c>
      <c r="AA337" s="76">
        <v>6.0030000000000001</v>
      </c>
      <c r="AB337" s="76">
        <v>1795596</v>
      </c>
      <c r="AC337" s="76">
        <v>5.3280000000000003</v>
      </c>
      <c r="AD337" s="76">
        <v>0.121</v>
      </c>
      <c r="AE337" s="76">
        <v>8.3000000000000007</v>
      </c>
      <c r="AF337" s="76" t="s">
        <v>1016</v>
      </c>
      <c r="AG337" s="76">
        <v>945917</v>
      </c>
      <c r="AH337" s="76">
        <v>916634</v>
      </c>
      <c r="AI337" s="76">
        <v>11270</v>
      </c>
      <c r="AJ337" s="76"/>
      <c r="AK337" s="76">
        <v>419838</v>
      </c>
      <c r="AL337" s="76">
        <v>181294</v>
      </c>
      <c r="AM337" s="76">
        <v>0.28000000000000003</v>
      </c>
      <c r="AN337" s="76">
        <v>0.28000000000000003</v>
      </c>
      <c r="AO337" s="76">
        <v>0</v>
      </c>
      <c r="AP337" s="76"/>
      <c r="AQ337" s="76">
        <v>546</v>
      </c>
      <c r="AR337" s="76">
        <v>176901</v>
      </c>
      <c r="AS337" s="76">
        <v>5.2999999999999999E-2</v>
      </c>
      <c r="AT337" s="76">
        <v>71.760000000000005</v>
      </c>
      <c r="AU337" s="76">
        <v>35.607999999999997</v>
      </c>
      <c r="AV337" s="76">
        <v>38.299999999999997</v>
      </c>
      <c r="AW337" s="76">
        <v>15.413</v>
      </c>
      <c r="AX337" s="76">
        <v>9.7319999999999993</v>
      </c>
      <c r="AY337" s="76">
        <v>54225.446000000004</v>
      </c>
      <c r="AZ337" s="76">
        <v>1.2</v>
      </c>
      <c r="BA337" s="76">
        <v>151.089</v>
      </c>
      <c r="BB337" s="76">
        <v>10.79</v>
      </c>
      <c r="BC337" s="76">
        <v>19.100000000000001</v>
      </c>
      <c r="BD337" s="76">
        <v>24.6</v>
      </c>
      <c r="BE337" s="76"/>
      <c r="BF337" s="76">
        <v>2.77</v>
      </c>
      <c r="BG337" s="76">
        <v>78.86</v>
      </c>
      <c r="BH337" s="76">
        <v>0.92600000000000005</v>
      </c>
      <c r="BI337" s="76">
        <v>338289856</v>
      </c>
      <c r="BJ337" s="76"/>
      <c r="BK337" s="76"/>
      <c r="BL337" s="76"/>
      <c r="BM337" s="76"/>
      <c r="BN337" s="76"/>
      <c r="BO337" s="76"/>
      <c r="BP337" s="76"/>
      <c r="BQ337" s="76"/>
    </row>
    <row r="338" spans="1:69" x14ac:dyDescent="0.25">
      <c r="A338" s="25">
        <v>44184</v>
      </c>
      <c r="B338" s="25"/>
      <c r="C338" s="76">
        <v>17801747</v>
      </c>
      <c r="D338" s="76">
        <v>204862</v>
      </c>
      <c r="E338" s="76">
        <v>221866.85699999999</v>
      </c>
      <c r="F338" s="76">
        <v>320109</v>
      </c>
      <c r="G338" s="76">
        <v>2736</v>
      </c>
      <c r="H338" s="76">
        <v>2708.4290000000001</v>
      </c>
      <c r="I338" s="76">
        <v>52622.762999999999</v>
      </c>
      <c r="J338" s="76">
        <v>605.58100000000002</v>
      </c>
      <c r="K338" s="76">
        <v>655.84799999999996</v>
      </c>
      <c r="L338" s="76">
        <v>946.25699999999995</v>
      </c>
      <c r="M338" s="76">
        <v>8.0879999999999992</v>
      </c>
      <c r="N338" s="76">
        <v>8.0060000000000002</v>
      </c>
      <c r="O338" s="76">
        <v>1</v>
      </c>
      <c r="P338" s="76">
        <v>25801</v>
      </c>
      <c r="Q338" s="76">
        <v>76.269000000000005</v>
      </c>
      <c r="R338" s="76">
        <v>111037</v>
      </c>
      <c r="S338" s="76">
        <v>328.23</v>
      </c>
      <c r="T338" s="76"/>
      <c r="U338" s="76"/>
      <c r="V338" s="76">
        <v>104393</v>
      </c>
      <c r="W338" s="76">
        <v>308.58999999999997</v>
      </c>
      <c r="X338" s="76">
        <v>238585641</v>
      </c>
      <c r="Y338" s="76">
        <v>1712286</v>
      </c>
      <c r="Z338" s="76">
        <v>707.97400000000005</v>
      </c>
      <c r="AA338" s="76">
        <v>5.0810000000000004</v>
      </c>
      <c r="AB338" s="76">
        <v>1794038</v>
      </c>
      <c r="AC338" s="76">
        <v>5.3239999999999998</v>
      </c>
      <c r="AD338" s="76">
        <v>0.12</v>
      </c>
      <c r="AE338" s="76">
        <v>8.3000000000000007</v>
      </c>
      <c r="AF338" s="76" t="s">
        <v>1016</v>
      </c>
      <c r="AG338" s="76">
        <v>1129486</v>
      </c>
      <c r="AH338" s="76">
        <v>1095982</v>
      </c>
      <c r="AI338" s="76">
        <v>12384</v>
      </c>
      <c r="AJ338" s="76"/>
      <c r="AK338" s="76">
        <v>183569</v>
      </c>
      <c r="AL338" s="76">
        <v>181674</v>
      </c>
      <c r="AM338" s="76">
        <v>0.34</v>
      </c>
      <c r="AN338" s="76">
        <v>0.33</v>
      </c>
      <c r="AO338" s="76">
        <v>0</v>
      </c>
      <c r="AP338" s="76"/>
      <c r="AQ338" s="76">
        <v>547</v>
      </c>
      <c r="AR338" s="76">
        <v>177309</v>
      </c>
      <c r="AS338" s="76">
        <v>5.2999999999999999E-2</v>
      </c>
      <c r="AT338" s="76">
        <v>71.760000000000005</v>
      </c>
      <c r="AU338" s="76">
        <v>35.607999999999997</v>
      </c>
      <c r="AV338" s="76">
        <v>38.299999999999997</v>
      </c>
      <c r="AW338" s="76">
        <v>15.413</v>
      </c>
      <c r="AX338" s="76">
        <v>9.7319999999999993</v>
      </c>
      <c r="AY338" s="76">
        <v>54225.446000000004</v>
      </c>
      <c r="AZ338" s="76">
        <v>1.2</v>
      </c>
      <c r="BA338" s="76">
        <v>151.089</v>
      </c>
      <c r="BB338" s="76">
        <v>10.79</v>
      </c>
      <c r="BC338" s="76">
        <v>19.100000000000001</v>
      </c>
      <c r="BD338" s="76">
        <v>24.6</v>
      </c>
      <c r="BE338" s="76"/>
      <c r="BF338" s="76">
        <v>2.77</v>
      </c>
      <c r="BG338" s="76">
        <v>78.86</v>
      </c>
      <c r="BH338" s="76">
        <v>0.92600000000000005</v>
      </c>
      <c r="BI338" s="76">
        <v>338289856</v>
      </c>
      <c r="BJ338" s="76"/>
      <c r="BK338" s="76"/>
      <c r="BL338" s="76"/>
      <c r="BM338" s="76"/>
      <c r="BN338" s="76"/>
      <c r="BO338" s="76"/>
      <c r="BP338" s="76"/>
      <c r="BQ338" s="76"/>
    </row>
    <row r="339" spans="1:69" x14ac:dyDescent="0.25">
      <c r="A339" s="25">
        <v>44185</v>
      </c>
      <c r="B339" s="25"/>
      <c r="C339" s="76">
        <v>17987913</v>
      </c>
      <c r="D339" s="76">
        <v>186166</v>
      </c>
      <c r="E339" s="76">
        <v>221229.85699999999</v>
      </c>
      <c r="F339" s="76">
        <v>321808</v>
      </c>
      <c r="G339" s="76">
        <v>1699</v>
      </c>
      <c r="H339" s="76">
        <v>2723.143</v>
      </c>
      <c r="I339" s="76">
        <v>53173.078000000001</v>
      </c>
      <c r="J339" s="76">
        <v>550.31500000000005</v>
      </c>
      <c r="K339" s="76">
        <v>653.96500000000003</v>
      </c>
      <c r="L339" s="76">
        <v>951.279</v>
      </c>
      <c r="M339" s="76">
        <v>5.0220000000000002</v>
      </c>
      <c r="N339" s="76">
        <v>8.0500000000000007</v>
      </c>
      <c r="O339" s="76">
        <v>0.99</v>
      </c>
      <c r="P339" s="76">
        <v>26057</v>
      </c>
      <c r="Q339" s="76">
        <v>77.025999999999996</v>
      </c>
      <c r="R339" s="76">
        <v>112401</v>
      </c>
      <c r="S339" s="76">
        <v>332.262</v>
      </c>
      <c r="T339" s="76"/>
      <c r="U339" s="76"/>
      <c r="V339" s="76">
        <v>104854</v>
      </c>
      <c r="W339" s="76">
        <v>309.95299999999997</v>
      </c>
      <c r="X339" s="76">
        <v>239863016</v>
      </c>
      <c r="Y339" s="76">
        <v>1277375</v>
      </c>
      <c r="Z339" s="76">
        <v>711.76499999999999</v>
      </c>
      <c r="AA339" s="76">
        <v>3.79</v>
      </c>
      <c r="AB339" s="76">
        <v>1798006</v>
      </c>
      <c r="AC339" s="76">
        <v>5.335</v>
      </c>
      <c r="AD339" s="76">
        <v>0.11899999999999999</v>
      </c>
      <c r="AE339" s="76">
        <v>8.4</v>
      </c>
      <c r="AF339" s="76" t="s">
        <v>1016</v>
      </c>
      <c r="AG339" s="76">
        <v>1236255</v>
      </c>
      <c r="AH339" s="76">
        <v>1200543</v>
      </c>
      <c r="AI339" s="76">
        <v>13171</v>
      </c>
      <c r="AJ339" s="76"/>
      <c r="AK339" s="76">
        <v>106769</v>
      </c>
      <c r="AL339" s="76">
        <v>170973</v>
      </c>
      <c r="AM339" s="76">
        <v>0.37</v>
      </c>
      <c r="AN339" s="76">
        <v>0.36</v>
      </c>
      <c r="AO339" s="76">
        <v>0</v>
      </c>
      <c r="AP339" s="76"/>
      <c r="AQ339" s="76">
        <v>515</v>
      </c>
      <c r="AR339" s="76">
        <v>166916</v>
      </c>
      <c r="AS339" s="76">
        <v>0.05</v>
      </c>
      <c r="AT339" s="76">
        <v>71.760000000000005</v>
      </c>
      <c r="AU339" s="76">
        <v>35.607999999999997</v>
      </c>
      <c r="AV339" s="76">
        <v>38.299999999999997</v>
      </c>
      <c r="AW339" s="76">
        <v>15.413</v>
      </c>
      <c r="AX339" s="76">
        <v>9.7319999999999993</v>
      </c>
      <c r="AY339" s="76">
        <v>54225.446000000004</v>
      </c>
      <c r="AZ339" s="76">
        <v>1.2</v>
      </c>
      <c r="BA339" s="76">
        <v>151.089</v>
      </c>
      <c r="BB339" s="76">
        <v>10.79</v>
      </c>
      <c r="BC339" s="76">
        <v>19.100000000000001</v>
      </c>
      <c r="BD339" s="76">
        <v>24.6</v>
      </c>
      <c r="BE339" s="76"/>
      <c r="BF339" s="76">
        <v>2.77</v>
      </c>
      <c r="BG339" s="76">
        <v>78.86</v>
      </c>
      <c r="BH339" s="76">
        <v>0.92600000000000005</v>
      </c>
      <c r="BI339" s="76">
        <v>338289856</v>
      </c>
      <c r="BJ339" s="76">
        <v>420910.8</v>
      </c>
      <c r="BK339" s="76">
        <v>14.78</v>
      </c>
      <c r="BL339" s="76">
        <v>40.299999999999997</v>
      </c>
      <c r="BM339" s="76">
        <v>1249.0022778320799</v>
      </c>
      <c r="BN339" s="76"/>
      <c r="BO339" s="76"/>
      <c r="BP339" s="76"/>
      <c r="BQ339" s="76"/>
    </row>
    <row r="340" spans="1:69" x14ac:dyDescent="0.25">
      <c r="A340" s="25">
        <v>44186</v>
      </c>
      <c r="B340" s="25"/>
      <c r="C340" s="76">
        <v>18185530</v>
      </c>
      <c r="D340" s="76">
        <v>197617</v>
      </c>
      <c r="E340" s="76">
        <v>219393.571</v>
      </c>
      <c r="F340" s="76">
        <v>323635</v>
      </c>
      <c r="G340" s="76">
        <v>1827</v>
      </c>
      <c r="H340" s="76">
        <v>2741.857</v>
      </c>
      <c r="I340" s="76">
        <v>53757.243000000002</v>
      </c>
      <c r="J340" s="76">
        <v>584.16499999999996</v>
      </c>
      <c r="K340" s="76">
        <v>648.53700000000003</v>
      </c>
      <c r="L340" s="76">
        <v>956.68</v>
      </c>
      <c r="M340" s="76">
        <v>5.4009999999999998</v>
      </c>
      <c r="N340" s="76">
        <v>8.1050000000000004</v>
      </c>
      <c r="O340" s="76">
        <v>0.98</v>
      </c>
      <c r="P340" s="76">
        <v>26431</v>
      </c>
      <c r="Q340" s="76">
        <v>78.131</v>
      </c>
      <c r="R340" s="76">
        <v>114649</v>
      </c>
      <c r="S340" s="76">
        <v>338.90800000000002</v>
      </c>
      <c r="T340" s="76"/>
      <c r="U340" s="76"/>
      <c r="V340" s="76">
        <v>105462</v>
      </c>
      <c r="W340" s="76">
        <v>311.75</v>
      </c>
      <c r="X340" s="76">
        <v>241392595</v>
      </c>
      <c r="Y340" s="76">
        <v>1529579</v>
      </c>
      <c r="Z340" s="76">
        <v>716.30399999999997</v>
      </c>
      <c r="AA340" s="76">
        <v>4.5389999999999997</v>
      </c>
      <c r="AB340" s="76">
        <v>1802933</v>
      </c>
      <c r="AC340" s="76">
        <v>5.35</v>
      </c>
      <c r="AD340" s="76">
        <v>0.11899999999999999</v>
      </c>
      <c r="AE340" s="76">
        <v>8.4</v>
      </c>
      <c r="AF340" s="76" t="s">
        <v>1016</v>
      </c>
      <c r="AG340" s="76">
        <v>1622585</v>
      </c>
      <c r="AH340" s="76">
        <v>1579375</v>
      </c>
      <c r="AI340" s="76">
        <v>14774</v>
      </c>
      <c r="AJ340" s="76"/>
      <c r="AK340" s="76">
        <v>386330</v>
      </c>
      <c r="AL340" s="76">
        <v>225484</v>
      </c>
      <c r="AM340" s="76">
        <v>0.49</v>
      </c>
      <c r="AN340" s="76">
        <v>0.48</v>
      </c>
      <c r="AO340" s="76">
        <v>0</v>
      </c>
      <c r="AP340" s="76"/>
      <c r="AQ340" s="76">
        <v>679</v>
      </c>
      <c r="AR340" s="76">
        <v>220382</v>
      </c>
      <c r="AS340" s="76">
        <v>6.6000000000000003E-2</v>
      </c>
      <c r="AT340" s="76">
        <v>71.760000000000005</v>
      </c>
      <c r="AU340" s="76">
        <v>35.607999999999997</v>
      </c>
      <c r="AV340" s="76">
        <v>38.299999999999997</v>
      </c>
      <c r="AW340" s="76">
        <v>15.413</v>
      </c>
      <c r="AX340" s="76">
        <v>9.7319999999999993</v>
      </c>
      <c r="AY340" s="76">
        <v>54225.446000000004</v>
      </c>
      <c r="AZ340" s="76">
        <v>1.2</v>
      </c>
      <c r="BA340" s="76">
        <v>151.089</v>
      </c>
      <c r="BB340" s="76">
        <v>10.79</v>
      </c>
      <c r="BC340" s="76">
        <v>19.100000000000001</v>
      </c>
      <c r="BD340" s="76">
        <v>24.6</v>
      </c>
      <c r="BE340" s="76"/>
      <c r="BF340" s="76">
        <v>2.77</v>
      </c>
      <c r="BG340" s="76">
        <v>78.86</v>
      </c>
      <c r="BH340" s="76">
        <v>0.92600000000000005</v>
      </c>
      <c r="BI340" s="76">
        <v>338289856</v>
      </c>
      <c r="BJ340" s="76"/>
      <c r="BK340" s="76"/>
      <c r="BL340" s="76"/>
      <c r="BM340" s="76"/>
      <c r="BN340" s="76"/>
      <c r="BO340" s="76"/>
      <c r="BP340" s="76"/>
      <c r="BQ340" s="76"/>
    </row>
    <row r="341" spans="1:69" x14ac:dyDescent="0.25">
      <c r="A341" s="25">
        <v>44187</v>
      </c>
      <c r="B341" s="25"/>
      <c r="C341" s="76">
        <v>18391275</v>
      </c>
      <c r="D341" s="76">
        <v>205745</v>
      </c>
      <c r="E341" s="76">
        <v>216329.71400000001</v>
      </c>
      <c r="F341" s="76">
        <v>326966</v>
      </c>
      <c r="G341" s="76">
        <v>3331</v>
      </c>
      <c r="H341" s="76">
        <v>2803.2860000000001</v>
      </c>
      <c r="I341" s="76">
        <v>54365.434000000001</v>
      </c>
      <c r="J341" s="76">
        <v>608.19100000000003</v>
      </c>
      <c r="K341" s="76">
        <v>639.48</v>
      </c>
      <c r="L341" s="76">
        <v>966.52599999999995</v>
      </c>
      <c r="M341" s="76">
        <v>9.8469999999999995</v>
      </c>
      <c r="N341" s="76">
        <v>8.2870000000000008</v>
      </c>
      <c r="O341" s="76">
        <v>0.96</v>
      </c>
      <c r="P341" s="76">
        <v>26730</v>
      </c>
      <c r="Q341" s="76">
        <v>79.015000000000001</v>
      </c>
      <c r="R341" s="76">
        <v>117528</v>
      </c>
      <c r="S341" s="76">
        <v>347.41800000000001</v>
      </c>
      <c r="T341" s="76"/>
      <c r="U341" s="76"/>
      <c r="V341" s="76">
        <v>106042</v>
      </c>
      <c r="W341" s="76">
        <v>313.46499999999997</v>
      </c>
      <c r="X341" s="76">
        <v>243381459</v>
      </c>
      <c r="Y341" s="76">
        <v>1988864</v>
      </c>
      <c r="Z341" s="76">
        <v>722.20500000000004</v>
      </c>
      <c r="AA341" s="76">
        <v>5.9020000000000001</v>
      </c>
      <c r="AB341" s="76">
        <v>1808956</v>
      </c>
      <c r="AC341" s="76">
        <v>5.3680000000000003</v>
      </c>
      <c r="AD341" s="76">
        <v>0.11799999999999999</v>
      </c>
      <c r="AE341" s="76">
        <v>8.5</v>
      </c>
      <c r="AF341" s="76" t="s">
        <v>1016</v>
      </c>
      <c r="AG341" s="76">
        <v>2073264</v>
      </c>
      <c r="AH341" s="76">
        <v>2020701</v>
      </c>
      <c r="AI341" s="76">
        <v>17802</v>
      </c>
      <c r="AJ341" s="76"/>
      <c r="AK341" s="76">
        <v>450679</v>
      </c>
      <c r="AL341" s="76">
        <v>283057</v>
      </c>
      <c r="AM341" s="76">
        <v>0.62</v>
      </c>
      <c r="AN341" s="76">
        <v>0.61</v>
      </c>
      <c r="AO341" s="76">
        <v>0.01</v>
      </c>
      <c r="AP341" s="76"/>
      <c r="AQ341" s="76">
        <v>853</v>
      </c>
      <c r="AR341" s="76">
        <v>276822</v>
      </c>
      <c r="AS341" s="76">
        <v>8.3000000000000004E-2</v>
      </c>
      <c r="AT341" s="76">
        <v>71.760000000000005</v>
      </c>
      <c r="AU341" s="76">
        <v>35.607999999999997</v>
      </c>
      <c r="AV341" s="76">
        <v>38.299999999999997</v>
      </c>
      <c r="AW341" s="76">
        <v>15.413</v>
      </c>
      <c r="AX341" s="76">
        <v>9.7319999999999993</v>
      </c>
      <c r="AY341" s="76">
        <v>54225.446000000004</v>
      </c>
      <c r="AZ341" s="76">
        <v>1.2</v>
      </c>
      <c r="BA341" s="76">
        <v>151.089</v>
      </c>
      <c r="BB341" s="76">
        <v>10.79</v>
      </c>
      <c r="BC341" s="76">
        <v>19.100000000000001</v>
      </c>
      <c r="BD341" s="76">
        <v>24.6</v>
      </c>
      <c r="BE341" s="76"/>
      <c r="BF341" s="76">
        <v>2.77</v>
      </c>
      <c r="BG341" s="76">
        <v>78.86</v>
      </c>
      <c r="BH341" s="76">
        <v>0.92600000000000005</v>
      </c>
      <c r="BI341" s="76">
        <v>338289856</v>
      </c>
      <c r="BJ341" s="76"/>
      <c r="BK341" s="76"/>
      <c r="BL341" s="76"/>
      <c r="BM341" s="76"/>
      <c r="BN341" s="76"/>
      <c r="BO341" s="76"/>
      <c r="BP341" s="76"/>
      <c r="BQ341" s="76"/>
    </row>
    <row r="342" spans="1:69" x14ac:dyDescent="0.25">
      <c r="A342" s="25">
        <v>44188</v>
      </c>
      <c r="B342" s="25"/>
      <c r="C342" s="76">
        <v>18612107</v>
      </c>
      <c r="D342" s="76">
        <v>220832</v>
      </c>
      <c r="E342" s="76">
        <v>214415.14300000001</v>
      </c>
      <c r="F342" s="76">
        <v>330277</v>
      </c>
      <c r="G342" s="76">
        <v>3311</v>
      </c>
      <c r="H342" s="76">
        <v>2750.143</v>
      </c>
      <c r="I342" s="76">
        <v>55018.224000000002</v>
      </c>
      <c r="J342" s="76">
        <v>652.78899999999999</v>
      </c>
      <c r="K342" s="76">
        <v>633.82100000000003</v>
      </c>
      <c r="L342" s="76">
        <v>976.31399999999996</v>
      </c>
      <c r="M342" s="76">
        <v>9.7870000000000008</v>
      </c>
      <c r="N342" s="76">
        <v>8.1300000000000008</v>
      </c>
      <c r="O342" s="76">
        <v>0.95</v>
      </c>
      <c r="P342" s="76">
        <v>26928</v>
      </c>
      <c r="Q342" s="76">
        <v>79.599999999999994</v>
      </c>
      <c r="R342" s="76">
        <v>118106</v>
      </c>
      <c r="S342" s="76">
        <v>349.12700000000001</v>
      </c>
      <c r="T342" s="76"/>
      <c r="U342" s="76"/>
      <c r="V342" s="76">
        <v>106932</v>
      </c>
      <c r="W342" s="76">
        <v>316.096</v>
      </c>
      <c r="X342" s="76">
        <v>245662711</v>
      </c>
      <c r="Y342" s="76">
        <v>2281252</v>
      </c>
      <c r="Z342" s="76">
        <v>728.97500000000002</v>
      </c>
      <c r="AA342" s="76">
        <v>6.7690000000000001</v>
      </c>
      <c r="AB342" s="76">
        <v>1837967</v>
      </c>
      <c r="AC342" s="76">
        <v>5.4539999999999997</v>
      </c>
      <c r="AD342" s="76">
        <v>0.11700000000000001</v>
      </c>
      <c r="AE342" s="76">
        <v>8.5</v>
      </c>
      <c r="AF342" s="76" t="s">
        <v>1016</v>
      </c>
      <c r="AG342" s="76">
        <v>2649826</v>
      </c>
      <c r="AH342" s="76">
        <v>2585200</v>
      </c>
      <c r="AI342" s="76">
        <v>21024</v>
      </c>
      <c r="AJ342" s="76"/>
      <c r="AK342" s="76">
        <v>576562</v>
      </c>
      <c r="AL342" s="76">
        <v>342605</v>
      </c>
      <c r="AM342" s="76">
        <v>0.8</v>
      </c>
      <c r="AN342" s="76">
        <v>0.78</v>
      </c>
      <c r="AO342" s="76">
        <v>0.01</v>
      </c>
      <c r="AP342" s="76"/>
      <c r="AQ342" s="76">
        <v>1032</v>
      </c>
      <c r="AR342" s="76">
        <v>335296</v>
      </c>
      <c r="AS342" s="76">
        <v>0.10100000000000001</v>
      </c>
      <c r="AT342" s="76">
        <v>71.760000000000005</v>
      </c>
      <c r="AU342" s="76">
        <v>35.607999999999997</v>
      </c>
      <c r="AV342" s="76">
        <v>38.299999999999997</v>
      </c>
      <c r="AW342" s="76">
        <v>15.413</v>
      </c>
      <c r="AX342" s="76">
        <v>9.7319999999999993</v>
      </c>
      <c r="AY342" s="76">
        <v>54225.446000000004</v>
      </c>
      <c r="AZ342" s="76">
        <v>1.2</v>
      </c>
      <c r="BA342" s="76">
        <v>151.089</v>
      </c>
      <c r="BB342" s="76">
        <v>10.79</v>
      </c>
      <c r="BC342" s="76">
        <v>19.100000000000001</v>
      </c>
      <c r="BD342" s="76">
        <v>24.6</v>
      </c>
      <c r="BE342" s="76"/>
      <c r="BF342" s="76">
        <v>2.77</v>
      </c>
      <c r="BG342" s="76">
        <v>78.86</v>
      </c>
      <c r="BH342" s="76">
        <v>0.92600000000000005</v>
      </c>
      <c r="BI342" s="76">
        <v>338289856</v>
      </c>
      <c r="BJ342" s="76"/>
      <c r="BK342" s="76"/>
      <c r="BL342" s="76"/>
      <c r="BM342" s="76"/>
      <c r="BN342" s="76"/>
      <c r="BO342" s="76"/>
      <c r="BP342" s="76"/>
      <c r="BQ342" s="76"/>
    </row>
    <row r="343" spans="1:69" x14ac:dyDescent="0.25">
      <c r="A343" s="25">
        <v>44189</v>
      </c>
      <c r="B343" s="25"/>
      <c r="C343" s="76">
        <v>18823642</v>
      </c>
      <c r="D343" s="76">
        <v>211535</v>
      </c>
      <c r="E343" s="76">
        <v>210468.14300000001</v>
      </c>
      <c r="F343" s="76">
        <v>333135</v>
      </c>
      <c r="G343" s="76">
        <v>2858</v>
      </c>
      <c r="H343" s="76">
        <v>2670.143</v>
      </c>
      <c r="I343" s="76">
        <v>55643.531000000003</v>
      </c>
      <c r="J343" s="76">
        <v>625.30700000000002</v>
      </c>
      <c r="K343" s="76">
        <v>622.15300000000002</v>
      </c>
      <c r="L343" s="76">
        <v>984.76199999999994</v>
      </c>
      <c r="M343" s="76">
        <v>8.4480000000000004</v>
      </c>
      <c r="N343" s="76">
        <v>7.8929999999999998</v>
      </c>
      <c r="O343" s="76">
        <v>0.93</v>
      </c>
      <c r="P343" s="76">
        <v>26714</v>
      </c>
      <c r="Q343" s="76">
        <v>78.968000000000004</v>
      </c>
      <c r="R343" s="76">
        <v>116274</v>
      </c>
      <c r="S343" s="76">
        <v>343.71100000000001</v>
      </c>
      <c r="T343" s="76"/>
      <c r="U343" s="76"/>
      <c r="V343" s="76">
        <v>107486</v>
      </c>
      <c r="W343" s="76">
        <v>317.733</v>
      </c>
      <c r="X343" s="76">
        <v>247555007</v>
      </c>
      <c r="Y343" s="76">
        <v>1892296</v>
      </c>
      <c r="Z343" s="76">
        <v>734.59</v>
      </c>
      <c r="AA343" s="76">
        <v>5.6150000000000002</v>
      </c>
      <c r="AB343" s="76">
        <v>1814941</v>
      </c>
      <c r="AC343" s="76">
        <v>5.3860000000000001</v>
      </c>
      <c r="AD343" s="76">
        <v>0.11700000000000001</v>
      </c>
      <c r="AE343" s="76">
        <v>8.5</v>
      </c>
      <c r="AF343" s="76" t="s">
        <v>1016</v>
      </c>
      <c r="AG343" s="76">
        <v>2847195</v>
      </c>
      <c r="AH343" s="76">
        <v>2777516</v>
      </c>
      <c r="AI343" s="76">
        <v>22243</v>
      </c>
      <c r="AJ343" s="76"/>
      <c r="AK343" s="76">
        <v>197369</v>
      </c>
      <c r="AL343" s="76">
        <v>331588</v>
      </c>
      <c r="AM343" s="76">
        <v>0.86</v>
      </c>
      <c r="AN343" s="76">
        <v>0.84</v>
      </c>
      <c r="AO343" s="76">
        <v>0.01</v>
      </c>
      <c r="AP343" s="76"/>
      <c r="AQ343" s="76">
        <v>999</v>
      </c>
      <c r="AR343" s="76">
        <v>324514</v>
      </c>
      <c r="AS343" s="76">
        <v>9.8000000000000004E-2</v>
      </c>
      <c r="AT343" s="76">
        <v>71.760000000000005</v>
      </c>
      <c r="AU343" s="76">
        <v>35.607999999999997</v>
      </c>
      <c r="AV343" s="76">
        <v>38.299999999999997</v>
      </c>
      <c r="AW343" s="76">
        <v>15.413</v>
      </c>
      <c r="AX343" s="76">
        <v>9.7319999999999993</v>
      </c>
      <c r="AY343" s="76">
        <v>54225.446000000004</v>
      </c>
      <c r="AZ343" s="76">
        <v>1.2</v>
      </c>
      <c r="BA343" s="76">
        <v>151.089</v>
      </c>
      <c r="BB343" s="76">
        <v>10.79</v>
      </c>
      <c r="BC343" s="76">
        <v>19.100000000000001</v>
      </c>
      <c r="BD343" s="76">
        <v>24.6</v>
      </c>
      <c r="BE343" s="76"/>
      <c r="BF343" s="76">
        <v>2.77</v>
      </c>
      <c r="BG343" s="76">
        <v>78.86</v>
      </c>
      <c r="BH343" s="76">
        <v>0.92600000000000005</v>
      </c>
      <c r="BI343" s="76">
        <v>338289856</v>
      </c>
      <c r="BJ343" s="76"/>
      <c r="BK343" s="76"/>
      <c r="BL343" s="76"/>
      <c r="BM343" s="76"/>
      <c r="BN343" s="76"/>
      <c r="BO343" s="76"/>
      <c r="BP343" s="76"/>
      <c r="BQ343" s="76"/>
    </row>
    <row r="344" spans="1:69" x14ac:dyDescent="0.25">
      <c r="A344" s="25">
        <v>44190</v>
      </c>
      <c r="B344" s="25"/>
      <c r="C344" s="76">
        <v>18949158</v>
      </c>
      <c r="D344" s="76">
        <v>125516</v>
      </c>
      <c r="E344" s="76">
        <v>193181.85699999999</v>
      </c>
      <c r="F344" s="76">
        <v>334633</v>
      </c>
      <c r="G344" s="76">
        <v>1498</v>
      </c>
      <c r="H344" s="76">
        <v>2465.7139999999999</v>
      </c>
      <c r="I344" s="76">
        <v>56014.561999999998</v>
      </c>
      <c r="J344" s="76">
        <v>371.03100000000001</v>
      </c>
      <c r="K344" s="76">
        <v>571.05399999999997</v>
      </c>
      <c r="L344" s="76">
        <v>989.19</v>
      </c>
      <c r="M344" s="76">
        <v>4.4279999999999999</v>
      </c>
      <c r="N344" s="76">
        <v>7.2889999999999997</v>
      </c>
      <c r="O344" s="76">
        <v>0.93</v>
      </c>
      <c r="P344" s="76">
        <v>26559</v>
      </c>
      <c r="Q344" s="76">
        <v>78.510000000000005</v>
      </c>
      <c r="R344" s="76">
        <v>113496</v>
      </c>
      <c r="S344" s="76">
        <v>335.49900000000002</v>
      </c>
      <c r="T344" s="76"/>
      <c r="U344" s="76"/>
      <c r="V344" s="76">
        <v>106726</v>
      </c>
      <c r="W344" s="76">
        <v>315.48700000000002</v>
      </c>
      <c r="X344" s="76">
        <v>248633270</v>
      </c>
      <c r="Y344" s="76">
        <v>1078263</v>
      </c>
      <c r="Z344" s="76">
        <v>737.78899999999999</v>
      </c>
      <c r="AA344" s="76">
        <v>3.2</v>
      </c>
      <c r="AB344" s="76">
        <v>1679988</v>
      </c>
      <c r="AC344" s="76">
        <v>4.9850000000000003</v>
      </c>
      <c r="AD344" s="76">
        <v>0.11899999999999999</v>
      </c>
      <c r="AE344" s="76">
        <v>8.4</v>
      </c>
      <c r="AF344" s="76" t="s">
        <v>1016</v>
      </c>
      <c r="AG344" s="76">
        <v>2859939</v>
      </c>
      <c r="AH344" s="76">
        <v>2790076</v>
      </c>
      <c r="AI344" s="76">
        <v>22364</v>
      </c>
      <c r="AJ344" s="76"/>
      <c r="AK344" s="76">
        <v>12744</v>
      </c>
      <c r="AL344" s="76">
        <v>273432</v>
      </c>
      <c r="AM344" s="76">
        <v>0.86</v>
      </c>
      <c r="AN344" s="76">
        <v>0.84</v>
      </c>
      <c r="AO344" s="76">
        <v>0.01</v>
      </c>
      <c r="AP344" s="76"/>
      <c r="AQ344" s="76">
        <v>824</v>
      </c>
      <c r="AR344" s="76">
        <v>267635</v>
      </c>
      <c r="AS344" s="76">
        <v>8.1000000000000003E-2</v>
      </c>
      <c r="AT344" s="76">
        <v>71.760000000000005</v>
      </c>
      <c r="AU344" s="76">
        <v>35.607999999999997</v>
      </c>
      <c r="AV344" s="76">
        <v>38.299999999999997</v>
      </c>
      <c r="AW344" s="76">
        <v>15.413</v>
      </c>
      <c r="AX344" s="76">
        <v>9.7319999999999993</v>
      </c>
      <c r="AY344" s="76">
        <v>54225.446000000004</v>
      </c>
      <c r="AZ344" s="76">
        <v>1.2</v>
      </c>
      <c r="BA344" s="76">
        <v>151.089</v>
      </c>
      <c r="BB344" s="76">
        <v>10.79</v>
      </c>
      <c r="BC344" s="76">
        <v>19.100000000000001</v>
      </c>
      <c r="BD344" s="76">
        <v>24.6</v>
      </c>
      <c r="BE344" s="76"/>
      <c r="BF344" s="76">
        <v>2.77</v>
      </c>
      <c r="BG344" s="76">
        <v>78.86</v>
      </c>
      <c r="BH344" s="76">
        <v>0.92600000000000005</v>
      </c>
      <c r="BI344" s="76">
        <v>338289856</v>
      </c>
      <c r="BJ344" s="76"/>
      <c r="BK344" s="76"/>
      <c r="BL344" s="76"/>
      <c r="BM344" s="76"/>
      <c r="BN344" s="76"/>
      <c r="BO344" s="76"/>
      <c r="BP344" s="76"/>
      <c r="BQ344" s="76"/>
    </row>
    <row r="345" spans="1:69" x14ac:dyDescent="0.25">
      <c r="A345" s="25">
        <v>44191</v>
      </c>
      <c r="B345" s="25"/>
      <c r="C345" s="76">
        <v>19167118</v>
      </c>
      <c r="D345" s="76">
        <v>217960</v>
      </c>
      <c r="E345" s="76">
        <v>195053</v>
      </c>
      <c r="F345" s="76">
        <v>336545</v>
      </c>
      <c r="G345" s="76">
        <v>1912</v>
      </c>
      <c r="H345" s="76">
        <v>2348</v>
      </c>
      <c r="I345" s="76">
        <v>56658.860999999997</v>
      </c>
      <c r="J345" s="76">
        <v>644.29999999999995</v>
      </c>
      <c r="K345" s="76">
        <v>576.58500000000004</v>
      </c>
      <c r="L345" s="76">
        <v>994.84199999999998</v>
      </c>
      <c r="M345" s="76">
        <v>5.6520000000000001</v>
      </c>
      <c r="N345" s="76">
        <v>6.9409999999999998</v>
      </c>
      <c r="O345" s="76">
        <v>0.95</v>
      </c>
      <c r="P345" s="76">
        <v>26734</v>
      </c>
      <c r="Q345" s="76">
        <v>79.027000000000001</v>
      </c>
      <c r="R345" s="76">
        <v>115521</v>
      </c>
      <c r="S345" s="76">
        <v>341.48500000000001</v>
      </c>
      <c r="T345" s="76"/>
      <c r="U345" s="76"/>
      <c r="V345" s="76">
        <v>104938</v>
      </c>
      <c r="W345" s="76">
        <v>310.20100000000002</v>
      </c>
      <c r="X345" s="76">
        <v>249627940</v>
      </c>
      <c r="Y345" s="76">
        <v>994670</v>
      </c>
      <c r="Z345" s="76">
        <v>740.74099999999999</v>
      </c>
      <c r="AA345" s="76">
        <v>2.952</v>
      </c>
      <c r="AB345" s="76">
        <v>1577471</v>
      </c>
      <c r="AC345" s="76">
        <v>4.681</v>
      </c>
      <c r="AD345" s="76">
        <v>0.122</v>
      </c>
      <c r="AE345" s="76">
        <v>8.1999999999999993</v>
      </c>
      <c r="AF345" s="76" t="s">
        <v>1016</v>
      </c>
      <c r="AG345" s="76">
        <v>3002384</v>
      </c>
      <c r="AH345" s="76">
        <v>2928949</v>
      </c>
      <c r="AI345" s="76">
        <v>23374</v>
      </c>
      <c r="AJ345" s="76"/>
      <c r="AK345" s="76">
        <v>142445</v>
      </c>
      <c r="AL345" s="76">
        <v>267557</v>
      </c>
      <c r="AM345" s="76">
        <v>0.9</v>
      </c>
      <c r="AN345" s="76">
        <v>0.88</v>
      </c>
      <c r="AO345" s="76">
        <v>0.01</v>
      </c>
      <c r="AP345" s="76"/>
      <c r="AQ345" s="76">
        <v>806</v>
      </c>
      <c r="AR345" s="76">
        <v>261852</v>
      </c>
      <c r="AS345" s="76">
        <v>7.9000000000000001E-2</v>
      </c>
      <c r="AT345" s="76">
        <v>71.760000000000005</v>
      </c>
      <c r="AU345" s="76">
        <v>35.607999999999997</v>
      </c>
      <c r="AV345" s="76">
        <v>38.299999999999997</v>
      </c>
      <c r="AW345" s="76">
        <v>15.413</v>
      </c>
      <c r="AX345" s="76">
        <v>9.7319999999999993</v>
      </c>
      <c r="AY345" s="76">
        <v>54225.446000000004</v>
      </c>
      <c r="AZ345" s="76">
        <v>1.2</v>
      </c>
      <c r="BA345" s="76">
        <v>151.089</v>
      </c>
      <c r="BB345" s="76">
        <v>10.79</v>
      </c>
      <c r="BC345" s="76">
        <v>19.100000000000001</v>
      </c>
      <c r="BD345" s="76">
        <v>24.6</v>
      </c>
      <c r="BE345" s="76"/>
      <c r="BF345" s="76">
        <v>2.77</v>
      </c>
      <c r="BG345" s="76">
        <v>78.86</v>
      </c>
      <c r="BH345" s="76">
        <v>0.92600000000000005</v>
      </c>
      <c r="BI345" s="76">
        <v>338289856</v>
      </c>
      <c r="BJ345" s="76"/>
      <c r="BK345" s="76"/>
      <c r="BL345" s="76"/>
      <c r="BM345" s="76"/>
      <c r="BN345" s="76"/>
      <c r="BO345" s="76"/>
      <c r="BP345" s="76"/>
      <c r="BQ345" s="76"/>
    </row>
    <row r="346" spans="1:69" x14ac:dyDescent="0.25">
      <c r="A346" s="25">
        <v>44192</v>
      </c>
      <c r="B346" s="25"/>
      <c r="C346" s="76">
        <v>19303263</v>
      </c>
      <c r="D346" s="76">
        <v>136145</v>
      </c>
      <c r="E346" s="76">
        <v>187907.14300000001</v>
      </c>
      <c r="F346" s="76">
        <v>337976</v>
      </c>
      <c r="G346" s="76">
        <v>1431</v>
      </c>
      <c r="H346" s="76">
        <v>2309.7139999999999</v>
      </c>
      <c r="I346" s="76">
        <v>57061.311999999998</v>
      </c>
      <c r="J346" s="76">
        <v>402.45100000000002</v>
      </c>
      <c r="K346" s="76">
        <v>555.46199999999999</v>
      </c>
      <c r="L346" s="76">
        <v>999.072</v>
      </c>
      <c r="M346" s="76">
        <v>4.2300000000000004</v>
      </c>
      <c r="N346" s="76">
        <v>6.8280000000000003</v>
      </c>
      <c r="O346" s="76">
        <v>0.97</v>
      </c>
      <c r="P346" s="76">
        <v>27063</v>
      </c>
      <c r="Q346" s="76">
        <v>79.998999999999995</v>
      </c>
      <c r="R346" s="76">
        <v>118988</v>
      </c>
      <c r="S346" s="76">
        <v>351.73399999999998</v>
      </c>
      <c r="T346" s="76"/>
      <c r="U346" s="76"/>
      <c r="V346" s="76">
        <v>106218</v>
      </c>
      <c r="W346" s="76">
        <v>313.98500000000001</v>
      </c>
      <c r="X346" s="76">
        <v>250578203</v>
      </c>
      <c r="Y346" s="76">
        <v>950263</v>
      </c>
      <c r="Z346" s="76">
        <v>743.56100000000004</v>
      </c>
      <c r="AA346" s="76">
        <v>2.82</v>
      </c>
      <c r="AB346" s="76">
        <v>1530741</v>
      </c>
      <c r="AC346" s="76">
        <v>4.5419999999999998</v>
      </c>
      <c r="AD346" s="76">
        <v>0.124</v>
      </c>
      <c r="AE346" s="76">
        <v>8.1</v>
      </c>
      <c r="AF346" s="76" t="s">
        <v>1016</v>
      </c>
      <c r="AG346" s="76">
        <v>3098692</v>
      </c>
      <c r="AH346" s="76">
        <v>3022348</v>
      </c>
      <c r="AI346" s="76">
        <v>24159</v>
      </c>
      <c r="AJ346" s="76"/>
      <c r="AK346" s="76">
        <v>96308</v>
      </c>
      <c r="AL346" s="76">
        <v>266062</v>
      </c>
      <c r="AM346" s="76">
        <v>0.93</v>
      </c>
      <c r="AN346" s="76">
        <v>0.91</v>
      </c>
      <c r="AO346" s="76">
        <v>0.01</v>
      </c>
      <c r="AP346" s="76"/>
      <c r="AQ346" s="76">
        <v>801</v>
      </c>
      <c r="AR346" s="76">
        <v>260258</v>
      </c>
      <c r="AS346" s="76">
        <v>7.8E-2</v>
      </c>
      <c r="AT346" s="76">
        <v>71.760000000000005</v>
      </c>
      <c r="AU346" s="76">
        <v>35.607999999999997</v>
      </c>
      <c r="AV346" s="76">
        <v>38.299999999999997</v>
      </c>
      <c r="AW346" s="76">
        <v>15.413</v>
      </c>
      <c r="AX346" s="76">
        <v>9.7319999999999993</v>
      </c>
      <c r="AY346" s="76">
        <v>54225.446000000004</v>
      </c>
      <c r="AZ346" s="76">
        <v>1.2</v>
      </c>
      <c r="BA346" s="76">
        <v>151.089</v>
      </c>
      <c r="BB346" s="76">
        <v>10.79</v>
      </c>
      <c r="BC346" s="76">
        <v>19.100000000000001</v>
      </c>
      <c r="BD346" s="76">
        <v>24.6</v>
      </c>
      <c r="BE346" s="76"/>
      <c r="BF346" s="76">
        <v>2.77</v>
      </c>
      <c r="BG346" s="76">
        <v>78.86</v>
      </c>
      <c r="BH346" s="76">
        <v>0.92600000000000005</v>
      </c>
      <c r="BI346" s="76">
        <v>338289856</v>
      </c>
      <c r="BJ346" s="76">
        <v>445676.2</v>
      </c>
      <c r="BK346" s="76">
        <v>15.33</v>
      </c>
      <c r="BL346" s="76">
        <v>41.55</v>
      </c>
      <c r="BM346" s="76">
        <v>1322.49062978557</v>
      </c>
      <c r="BN346" s="76"/>
      <c r="BO346" s="76"/>
      <c r="BP346" s="76"/>
      <c r="BQ346" s="76"/>
    </row>
    <row r="347" spans="1:69" x14ac:dyDescent="0.25">
      <c r="A347" s="25">
        <v>44193</v>
      </c>
      <c r="B347" s="25"/>
      <c r="C347" s="76">
        <v>19478046</v>
      </c>
      <c r="D347" s="76">
        <v>174783</v>
      </c>
      <c r="E347" s="76">
        <v>184645.14300000001</v>
      </c>
      <c r="F347" s="76">
        <v>339875</v>
      </c>
      <c r="G347" s="76">
        <v>1899</v>
      </c>
      <c r="H347" s="76">
        <v>2320</v>
      </c>
      <c r="I347" s="76">
        <v>57577.978000000003</v>
      </c>
      <c r="J347" s="76">
        <v>516.66600000000005</v>
      </c>
      <c r="K347" s="76">
        <v>545.81899999999996</v>
      </c>
      <c r="L347" s="76">
        <v>1004.686</v>
      </c>
      <c r="M347" s="76">
        <v>5.6139999999999999</v>
      </c>
      <c r="N347" s="76">
        <v>6.8579999999999997</v>
      </c>
      <c r="O347" s="76">
        <v>1</v>
      </c>
      <c r="P347" s="76">
        <v>27519</v>
      </c>
      <c r="Q347" s="76">
        <v>81.346999999999994</v>
      </c>
      <c r="R347" s="76">
        <v>121425</v>
      </c>
      <c r="S347" s="76">
        <v>358.93799999999999</v>
      </c>
      <c r="T347" s="76"/>
      <c r="U347" s="76"/>
      <c r="V347" s="76">
        <v>106870</v>
      </c>
      <c r="W347" s="76">
        <v>315.91300000000001</v>
      </c>
      <c r="X347" s="76">
        <v>251888434</v>
      </c>
      <c r="Y347" s="76">
        <v>1310231</v>
      </c>
      <c r="Z347" s="76">
        <v>747.44899999999996</v>
      </c>
      <c r="AA347" s="76">
        <v>3.8879999999999999</v>
      </c>
      <c r="AB347" s="76">
        <v>1499406</v>
      </c>
      <c r="AC347" s="76">
        <v>4.4489999999999998</v>
      </c>
      <c r="AD347" s="76">
        <v>0.128</v>
      </c>
      <c r="AE347" s="76">
        <v>7.8</v>
      </c>
      <c r="AF347" s="76" t="s">
        <v>1016</v>
      </c>
      <c r="AG347" s="76">
        <v>3694260</v>
      </c>
      <c r="AH347" s="76">
        <v>3602847</v>
      </c>
      <c r="AI347" s="76">
        <v>28535</v>
      </c>
      <c r="AJ347" s="76"/>
      <c r="AK347" s="76">
        <v>595568</v>
      </c>
      <c r="AL347" s="76">
        <v>295954</v>
      </c>
      <c r="AM347" s="76">
        <v>1.1100000000000001</v>
      </c>
      <c r="AN347" s="76">
        <v>1.0900000000000001</v>
      </c>
      <c r="AO347" s="76">
        <v>0.01</v>
      </c>
      <c r="AP347" s="76"/>
      <c r="AQ347" s="76">
        <v>891</v>
      </c>
      <c r="AR347" s="76">
        <v>289067</v>
      </c>
      <c r="AS347" s="76">
        <v>8.6999999999999994E-2</v>
      </c>
      <c r="AT347" s="76">
        <v>71.760000000000005</v>
      </c>
      <c r="AU347" s="76">
        <v>35.607999999999997</v>
      </c>
      <c r="AV347" s="76">
        <v>38.299999999999997</v>
      </c>
      <c r="AW347" s="76">
        <v>15.413</v>
      </c>
      <c r="AX347" s="76">
        <v>9.7319999999999993</v>
      </c>
      <c r="AY347" s="76">
        <v>54225.446000000004</v>
      </c>
      <c r="AZ347" s="76">
        <v>1.2</v>
      </c>
      <c r="BA347" s="76">
        <v>151.089</v>
      </c>
      <c r="BB347" s="76">
        <v>10.79</v>
      </c>
      <c r="BC347" s="76">
        <v>19.100000000000001</v>
      </c>
      <c r="BD347" s="76">
        <v>24.6</v>
      </c>
      <c r="BE347" s="76"/>
      <c r="BF347" s="76">
        <v>2.77</v>
      </c>
      <c r="BG347" s="76">
        <v>78.86</v>
      </c>
      <c r="BH347" s="76">
        <v>0.92600000000000005</v>
      </c>
      <c r="BI347" s="76">
        <v>338289856</v>
      </c>
      <c r="BJ347" s="76"/>
      <c r="BK347" s="76"/>
      <c r="BL347" s="76"/>
      <c r="BM347" s="76"/>
      <c r="BN347" s="76"/>
      <c r="BO347" s="76"/>
      <c r="BP347" s="76"/>
      <c r="BQ347" s="76"/>
    </row>
    <row r="348" spans="1:69" x14ac:dyDescent="0.25">
      <c r="A348" s="25">
        <v>44194</v>
      </c>
      <c r="B348" s="25"/>
      <c r="C348" s="76">
        <v>19684701</v>
      </c>
      <c r="D348" s="76">
        <v>206655</v>
      </c>
      <c r="E348" s="76">
        <v>184775.14300000001</v>
      </c>
      <c r="F348" s="76">
        <v>343449</v>
      </c>
      <c r="G348" s="76">
        <v>3574</v>
      </c>
      <c r="H348" s="76">
        <v>2354.7139999999999</v>
      </c>
      <c r="I348" s="76">
        <v>58188.86</v>
      </c>
      <c r="J348" s="76">
        <v>610.88099999999997</v>
      </c>
      <c r="K348" s="76">
        <v>546.20399999999995</v>
      </c>
      <c r="L348" s="76">
        <v>1015.251</v>
      </c>
      <c r="M348" s="76">
        <v>10.565</v>
      </c>
      <c r="N348" s="76">
        <v>6.9610000000000003</v>
      </c>
      <c r="O348" s="76">
        <v>1.03</v>
      </c>
      <c r="P348" s="76">
        <v>27782</v>
      </c>
      <c r="Q348" s="76">
        <v>82.125</v>
      </c>
      <c r="R348" s="76">
        <v>122665</v>
      </c>
      <c r="S348" s="76">
        <v>362.60300000000001</v>
      </c>
      <c r="T348" s="76"/>
      <c r="U348" s="76"/>
      <c r="V348" s="76">
        <v>106709</v>
      </c>
      <c r="W348" s="76">
        <v>315.43700000000001</v>
      </c>
      <c r="X348" s="76">
        <v>253776388</v>
      </c>
      <c r="Y348" s="76">
        <v>1887954</v>
      </c>
      <c r="Z348" s="76">
        <v>753.05100000000004</v>
      </c>
      <c r="AA348" s="76">
        <v>5.6020000000000003</v>
      </c>
      <c r="AB348" s="76">
        <v>1484990</v>
      </c>
      <c r="AC348" s="76">
        <v>4.407</v>
      </c>
      <c r="AD348" s="76">
        <v>0.13400000000000001</v>
      </c>
      <c r="AE348" s="76">
        <v>7.5</v>
      </c>
      <c r="AF348" s="76" t="s">
        <v>1016</v>
      </c>
      <c r="AG348" s="76">
        <v>4420908</v>
      </c>
      <c r="AH348" s="76">
        <v>4309619</v>
      </c>
      <c r="AI348" s="76">
        <v>34027</v>
      </c>
      <c r="AJ348" s="76"/>
      <c r="AK348" s="76">
        <v>726648</v>
      </c>
      <c r="AL348" s="76">
        <v>335378</v>
      </c>
      <c r="AM348" s="76">
        <v>1.33</v>
      </c>
      <c r="AN348" s="76">
        <v>1.3</v>
      </c>
      <c r="AO348" s="76">
        <v>0.01</v>
      </c>
      <c r="AP348" s="76"/>
      <c r="AQ348" s="76">
        <v>1010</v>
      </c>
      <c r="AR348" s="76">
        <v>326988</v>
      </c>
      <c r="AS348" s="76">
        <v>9.8000000000000004E-2</v>
      </c>
      <c r="AT348" s="76">
        <v>71.760000000000005</v>
      </c>
      <c r="AU348" s="76">
        <v>35.607999999999997</v>
      </c>
      <c r="AV348" s="76">
        <v>38.299999999999997</v>
      </c>
      <c r="AW348" s="76">
        <v>15.413</v>
      </c>
      <c r="AX348" s="76">
        <v>9.7319999999999993</v>
      </c>
      <c r="AY348" s="76">
        <v>54225.446000000004</v>
      </c>
      <c r="AZ348" s="76">
        <v>1.2</v>
      </c>
      <c r="BA348" s="76">
        <v>151.089</v>
      </c>
      <c r="BB348" s="76">
        <v>10.79</v>
      </c>
      <c r="BC348" s="76">
        <v>19.100000000000001</v>
      </c>
      <c r="BD348" s="76">
        <v>24.6</v>
      </c>
      <c r="BE348" s="76"/>
      <c r="BF348" s="76">
        <v>2.77</v>
      </c>
      <c r="BG348" s="76">
        <v>78.86</v>
      </c>
      <c r="BH348" s="76">
        <v>0.92600000000000005</v>
      </c>
      <c r="BI348" s="76">
        <v>338289856</v>
      </c>
      <c r="BJ348" s="76"/>
      <c r="BK348" s="76"/>
      <c r="BL348" s="76"/>
      <c r="BM348" s="76"/>
      <c r="BN348" s="76"/>
      <c r="BO348" s="76"/>
      <c r="BP348" s="76"/>
      <c r="BQ348" s="76"/>
    </row>
    <row r="349" spans="1:69" x14ac:dyDescent="0.25">
      <c r="A349" s="25">
        <v>44195</v>
      </c>
      <c r="B349" s="25"/>
      <c r="C349" s="76">
        <v>19903475</v>
      </c>
      <c r="D349" s="76">
        <v>218774</v>
      </c>
      <c r="E349" s="76">
        <v>184481.14300000001</v>
      </c>
      <c r="F349" s="76">
        <v>347305</v>
      </c>
      <c r="G349" s="76">
        <v>3856</v>
      </c>
      <c r="H349" s="76">
        <v>2432.5709999999999</v>
      </c>
      <c r="I349" s="76">
        <v>58835.565999999999</v>
      </c>
      <c r="J349" s="76">
        <v>646.70600000000002</v>
      </c>
      <c r="K349" s="76">
        <v>545.33500000000004</v>
      </c>
      <c r="L349" s="76">
        <v>1026.6489999999999</v>
      </c>
      <c r="M349" s="76">
        <v>11.398999999999999</v>
      </c>
      <c r="N349" s="76">
        <v>7.1909999999999998</v>
      </c>
      <c r="O349" s="76">
        <v>1.06</v>
      </c>
      <c r="P349" s="76">
        <v>27697</v>
      </c>
      <c r="Q349" s="76">
        <v>81.873999999999995</v>
      </c>
      <c r="R349" s="76">
        <v>123922</v>
      </c>
      <c r="S349" s="76">
        <v>366.31900000000002</v>
      </c>
      <c r="T349" s="76"/>
      <c r="U349" s="76"/>
      <c r="V349" s="76">
        <v>107060</v>
      </c>
      <c r="W349" s="76">
        <v>316.47399999999999</v>
      </c>
      <c r="X349" s="76">
        <v>255969427</v>
      </c>
      <c r="Y349" s="76">
        <v>2193039</v>
      </c>
      <c r="Z349" s="76">
        <v>759.55899999999997</v>
      </c>
      <c r="AA349" s="76">
        <v>6.508</v>
      </c>
      <c r="AB349" s="76">
        <v>1472388</v>
      </c>
      <c r="AC349" s="76">
        <v>4.3689999999999998</v>
      </c>
      <c r="AD349" s="76">
        <v>0.14099999999999999</v>
      </c>
      <c r="AE349" s="76">
        <v>7.1</v>
      </c>
      <c r="AF349" s="76" t="s">
        <v>1016</v>
      </c>
      <c r="AG349" s="76">
        <v>5267881</v>
      </c>
      <c r="AH349" s="76">
        <v>5135674</v>
      </c>
      <c r="AI349" s="76">
        <v>42086</v>
      </c>
      <c r="AJ349" s="76"/>
      <c r="AK349" s="76">
        <v>846973</v>
      </c>
      <c r="AL349" s="76">
        <v>374008</v>
      </c>
      <c r="AM349" s="76">
        <v>1.59</v>
      </c>
      <c r="AN349" s="76">
        <v>1.55</v>
      </c>
      <c r="AO349" s="76">
        <v>0.01</v>
      </c>
      <c r="AP349" s="76"/>
      <c r="AQ349" s="76">
        <v>1127</v>
      </c>
      <c r="AR349" s="76">
        <v>364353</v>
      </c>
      <c r="AS349" s="76">
        <v>0.11</v>
      </c>
      <c r="AT349" s="76">
        <v>71.760000000000005</v>
      </c>
      <c r="AU349" s="76">
        <v>35.607999999999997</v>
      </c>
      <c r="AV349" s="76">
        <v>38.299999999999997</v>
      </c>
      <c r="AW349" s="76">
        <v>15.413</v>
      </c>
      <c r="AX349" s="76">
        <v>9.7319999999999993</v>
      </c>
      <c r="AY349" s="76">
        <v>54225.446000000004</v>
      </c>
      <c r="AZ349" s="76">
        <v>1.2</v>
      </c>
      <c r="BA349" s="76">
        <v>151.089</v>
      </c>
      <c r="BB349" s="76">
        <v>10.79</v>
      </c>
      <c r="BC349" s="76">
        <v>19.100000000000001</v>
      </c>
      <c r="BD349" s="76">
        <v>24.6</v>
      </c>
      <c r="BE349" s="76"/>
      <c r="BF349" s="76">
        <v>2.77</v>
      </c>
      <c r="BG349" s="76">
        <v>78.86</v>
      </c>
      <c r="BH349" s="76">
        <v>0.92600000000000005</v>
      </c>
      <c r="BI349" s="76">
        <v>338289856</v>
      </c>
      <c r="BJ349" s="76"/>
      <c r="BK349" s="76"/>
      <c r="BL349" s="76"/>
      <c r="BM349" s="76"/>
      <c r="BN349" s="76"/>
      <c r="BO349" s="76"/>
      <c r="BP349" s="76"/>
      <c r="BQ349" s="76"/>
    </row>
    <row r="350" spans="1:69" x14ac:dyDescent="0.25">
      <c r="A350" s="25">
        <v>44196</v>
      </c>
      <c r="B350" s="25"/>
      <c r="C350" s="76">
        <v>20217255</v>
      </c>
      <c r="D350" s="76">
        <v>313780</v>
      </c>
      <c r="E350" s="76">
        <v>199087.571</v>
      </c>
      <c r="F350" s="76">
        <v>350555</v>
      </c>
      <c r="G350" s="76">
        <v>3250</v>
      </c>
      <c r="H350" s="76">
        <v>2488.5709999999999</v>
      </c>
      <c r="I350" s="76">
        <v>59763.112999999998</v>
      </c>
      <c r="J350" s="76">
        <v>927.548</v>
      </c>
      <c r="K350" s="76">
        <v>588.51199999999994</v>
      </c>
      <c r="L350" s="76">
        <v>1036.2560000000001</v>
      </c>
      <c r="M350" s="76">
        <v>9.6069999999999993</v>
      </c>
      <c r="N350" s="76">
        <v>7.3559999999999999</v>
      </c>
      <c r="O350" s="76">
        <v>1.08</v>
      </c>
      <c r="P350" s="76">
        <v>27748</v>
      </c>
      <c r="Q350" s="76">
        <v>82.024000000000001</v>
      </c>
      <c r="R350" s="76">
        <v>123347</v>
      </c>
      <c r="S350" s="76">
        <v>364.61900000000003</v>
      </c>
      <c r="T350" s="76"/>
      <c r="U350" s="76"/>
      <c r="V350" s="76">
        <v>108010</v>
      </c>
      <c r="W350" s="76">
        <v>319.28199999999998</v>
      </c>
      <c r="X350" s="76">
        <v>257894445</v>
      </c>
      <c r="Y350" s="76">
        <v>1925018</v>
      </c>
      <c r="Z350" s="76">
        <v>765.27099999999996</v>
      </c>
      <c r="AA350" s="76">
        <v>5.7119999999999997</v>
      </c>
      <c r="AB350" s="76">
        <v>1477063</v>
      </c>
      <c r="AC350" s="76">
        <v>4.383</v>
      </c>
      <c r="AD350" s="76">
        <v>0.14599999999999999</v>
      </c>
      <c r="AE350" s="76">
        <v>6.8</v>
      </c>
      <c r="AF350" s="76" t="s">
        <v>1016</v>
      </c>
      <c r="AG350" s="76">
        <v>5692285</v>
      </c>
      <c r="AH350" s="76">
        <v>5549427</v>
      </c>
      <c r="AI350" s="76">
        <v>45519</v>
      </c>
      <c r="AJ350" s="76"/>
      <c r="AK350" s="76">
        <v>424404</v>
      </c>
      <c r="AL350" s="76">
        <v>406441</v>
      </c>
      <c r="AM350" s="76">
        <v>1.71</v>
      </c>
      <c r="AN350" s="76">
        <v>1.67</v>
      </c>
      <c r="AO350" s="76">
        <v>0.01</v>
      </c>
      <c r="AP350" s="76"/>
      <c r="AQ350" s="76">
        <v>1224</v>
      </c>
      <c r="AR350" s="76">
        <v>395987</v>
      </c>
      <c r="AS350" s="76">
        <v>0.11899999999999999</v>
      </c>
      <c r="AT350" s="76">
        <v>71.760000000000005</v>
      </c>
      <c r="AU350" s="76">
        <v>35.607999999999997</v>
      </c>
      <c r="AV350" s="76">
        <v>38.299999999999997</v>
      </c>
      <c r="AW350" s="76">
        <v>15.413</v>
      </c>
      <c r="AX350" s="76">
        <v>9.7319999999999993</v>
      </c>
      <c r="AY350" s="76">
        <v>54225.446000000004</v>
      </c>
      <c r="AZ350" s="76">
        <v>1.2</v>
      </c>
      <c r="BA350" s="76">
        <v>151.089</v>
      </c>
      <c r="BB350" s="76">
        <v>10.79</v>
      </c>
      <c r="BC350" s="76">
        <v>19.100000000000001</v>
      </c>
      <c r="BD350" s="76">
        <v>24.6</v>
      </c>
      <c r="BE350" s="76"/>
      <c r="BF350" s="76">
        <v>2.77</v>
      </c>
      <c r="BG350" s="76">
        <v>78.86</v>
      </c>
      <c r="BH350" s="76">
        <v>0.92600000000000005</v>
      </c>
      <c r="BI350" s="76">
        <v>338289856</v>
      </c>
      <c r="BJ350" s="76"/>
      <c r="BK350" s="76"/>
      <c r="BL350" s="76"/>
      <c r="BM350" s="76"/>
      <c r="BN350" s="76"/>
      <c r="BO350" s="76"/>
      <c r="BP350" s="76"/>
      <c r="BQ350" s="76"/>
    </row>
    <row r="351" spans="1:69" x14ac:dyDescent="0.25">
      <c r="A351" s="25">
        <v>44197</v>
      </c>
      <c r="B351" s="25"/>
      <c r="C351" s="76">
        <v>20394826</v>
      </c>
      <c r="D351" s="76">
        <v>177571</v>
      </c>
      <c r="E351" s="76">
        <v>206524</v>
      </c>
      <c r="F351" s="76">
        <v>352760</v>
      </c>
      <c r="G351" s="76">
        <v>2205</v>
      </c>
      <c r="H351" s="76">
        <v>2589.5709999999999</v>
      </c>
      <c r="I351" s="76">
        <v>60288.021000000001</v>
      </c>
      <c r="J351" s="76">
        <v>524.90800000000002</v>
      </c>
      <c r="K351" s="76">
        <v>610.49400000000003</v>
      </c>
      <c r="L351" s="76">
        <v>1042.7739999999999</v>
      </c>
      <c r="M351" s="76">
        <v>6.5179999999999998</v>
      </c>
      <c r="N351" s="76">
        <v>7.6550000000000002</v>
      </c>
      <c r="O351" s="76">
        <v>1.08</v>
      </c>
      <c r="P351" s="76">
        <v>27471</v>
      </c>
      <c r="Q351" s="76">
        <v>81.206000000000003</v>
      </c>
      <c r="R351" s="76">
        <v>121053</v>
      </c>
      <c r="S351" s="76">
        <v>357.83800000000002</v>
      </c>
      <c r="T351" s="76"/>
      <c r="U351" s="76"/>
      <c r="V351" s="76">
        <v>109535</v>
      </c>
      <c r="W351" s="76">
        <v>323.79000000000002</v>
      </c>
      <c r="X351" s="76">
        <v>259150908</v>
      </c>
      <c r="Y351" s="76">
        <v>1256463</v>
      </c>
      <c r="Z351" s="76">
        <v>768.99900000000002</v>
      </c>
      <c r="AA351" s="76">
        <v>3.7280000000000002</v>
      </c>
      <c r="AB351" s="76">
        <v>1502520</v>
      </c>
      <c r="AC351" s="76">
        <v>4.4589999999999996</v>
      </c>
      <c r="AD351" s="76">
        <v>0.14899999999999999</v>
      </c>
      <c r="AE351" s="76">
        <v>6.7</v>
      </c>
      <c r="AF351" s="76" t="s">
        <v>1016</v>
      </c>
      <c r="AG351" s="76">
        <v>5818044</v>
      </c>
      <c r="AH351" s="76">
        <v>5662785</v>
      </c>
      <c r="AI351" s="76">
        <v>54045</v>
      </c>
      <c r="AJ351" s="76"/>
      <c r="AK351" s="76">
        <v>125759</v>
      </c>
      <c r="AL351" s="76">
        <v>422586</v>
      </c>
      <c r="AM351" s="76">
        <v>1.75</v>
      </c>
      <c r="AN351" s="76">
        <v>1.71</v>
      </c>
      <c r="AO351" s="76">
        <v>0.02</v>
      </c>
      <c r="AP351" s="76"/>
      <c r="AQ351" s="76">
        <v>1273</v>
      </c>
      <c r="AR351" s="76">
        <v>410387</v>
      </c>
      <c r="AS351" s="76">
        <v>0.124</v>
      </c>
      <c r="AT351" s="76">
        <v>71.760000000000005</v>
      </c>
      <c r="AU351" s="76">
        <v>35.607999999999997</v>
      </c>
      <c r="AV351" s="76">
        <v>38.299999999999997</v>
      </c>
      <c r="AW351" s="76">
        <v>15.413</v>
      </c>
      <c r="AX351" s="76">
        <v>9.7319999999999993</v>
      </c>
      <c r="AY351" s="76">
        <v>54225.446000000004</v>
      </c>
      <c r="AZ351" s="76">
        <v>1.2</v>
      </c>
      <c r="BA351" s="76">
        <v>151.089</v>
      </c>
      <c r="BB351" s="76">
        <v>10.79</v>
      </c>
      <c r="BC351" s="76">
        <v>19.100000000000001</v>
      </c>
      <c r="BD351" s="76">
        <v>24.6</v>
      </c>
      <c r="BE351" s="76"/>
      <c r="BF351" s="76">
        <v>2.77</v>
      </c>
      <c r="BG351" s="76">
        <v>78.86</v>
      </c>
      <c r="BH351" s="76">
        <v>0.92600000000000005</v>
      </c>
      <c r="BI351" s="76">
        <v>338289856</v>
      </c>
      <c r="BJ351" s="76"/>
      <c r="BK351" s="76"/>
      <c r="BL351" s="76"/>
      <c r="BM351" s="76"/>
      <c r="BN351" s="76"/>
      <c r="BO351" s="76"/>
      <c r="BP351" s="76"/>
      <c r="BQ351" s="76"/>
    </row>
    <row r="352" spans="1:69" x14ac:dyDescent="0.25">
      <c r="A352" s="25">
        <v>44198</v>
      </c>
      <c r="B352" s="25"/>
      <c r="C352" s="76">
        <v>20667277</v>
      </c>
      <c r="D352" s="76">
        <v>272451</v>
      </c>
      <c r="E352" s="76">
        <v>214308.429</v>
      </c>
      <c r="F352" s="76">
        <v>355281</v>
      </c>
      <c r="G352" s="76">
        <v>2521</v>
      </c>
      <c r="H352" s="76">
        <v>2676.5709999999999</v>
      </c>
      <c r="I352" s="76">
        <v>61093.398999999998</v>
      </c>
      <c r="J352" s="76">
        <v>805.37699999999995</v>
      </c>
      <c r="K352" s="76">
        <v>633.505</v>
      </c>
      <c r="L352" s="76">
        <v>1050.2270000000001</v>
      </c>
      <c r="M352" s="76">
        <v>7.452</v>
      </c>
      <c r="N352" s="76">
        <v>7.9119999999999999</v>
      </c>
      <c r="O352" s="76">
        <v>1.0900000000000001</v>
      </c>
      <c r="P352" s="76">
        <v>27614</v>
      </c>
      <c r="Q352" s="76">
        <v>81.628</v>
      </c>
      <c r="R352" s="76">
        <v>122668</v>
      </c>
      <c r="S352" s="76">
        <v>362.61200000000002</v>
      </c>
      <c r="T352" s="76"/>
      <c r="U352" s="76"/>
      <c r="V352" s="76">
        <v>111290</v>
      </c>
      <c r="W352" s="76">
        <v>328.97800000000001</v>
      </c>
      <c r="X352" s="76">
        <v>260269978</v>
      </c>
      <c r="Y352" s="76">
        <v>1119070</v>
      </c>
      <c r="Z352" s="76">
        <v>772.32</v>
      </c>
      <c r="AA352" s="76">
        <v>3.3210000000000002</v>
      </c>
      <c r="AB352" s="76">
        <v>1520291</v>
      </c>
      <c r="AC352" s="76">
        <v>4.5110000000000001</v>
      </c>
      <c r="AD352" s="76">
        <v>0.15</v>
      </c>
      <c r="AE352" s="76">
        <v>6.7</v>
      </c>
      <c r="AF352" s="76" t="s">
        <v>1016</v>
      </c>
      <c r="AG352" s="76">
        <v>6084219</v>
      </c>
      <c r="AH352" s="76">
        <v>5920055</v>
      </c>
      <c r="AI352" s="76">
        <v>57073</v>
      </c>
      <c r="AJ352" s="76"/>
      <c r="AK352" s="76">
        <v>266175</v>
      </c>
      <c r="AL352" s="76">
        <v>440262</v>
      </c>
      <c r="AM352" s="76">
        <v>1.83</v>
      </c>
      <c r="AN352" s="76">
        <v>1.78</v>
      </c>
      <c r="AO352" s="76">
        <v>0.02</v>
      </c>
      <c r="AP352" s="76"/>
      <c r="AQ352" s="76">
        <v>1326</v>
      </c>
      <c r="AR352" s="76">
        <v>427301</v>
      </c>
      <c r="AS352" s="76">
        <v>0.129</v>
      </c>
      <c r="AT352" s="76">
        <v>71.760000000000005</v>
      </c>
      <c r="AU352" s="76">
        <v>35.607999999999997</v>
      </c>
      <c r="AV352" s="76">
        <v>38.299999999999997</v>
      </c>
      <c r="AW352" s="76">
        <v>15.413</v>
      </c>
      <c r="AX352" s="76">
        <v>9.7319999999999993</v>
      </c>
      <c r="AY352" s="76">
        <v>54225.446000000004</v>
      </c>
      <c r="AZ352" s="76">
        <v>1.2</v>
      </c>
      <c r="BA352" s="76">
        <v>151.089</v>
      </c>
      <c r="BB352" s="76">
        <v>10.79</v>
      </c>
      <c r="BC352" s="76">
        <v>19.100000000000001</v>
      </c>
      <c r="BD352" s="76">
        <v>24.6</v>
      </c>
      <c r="BE352" s="76"/>
      <c r="BF352" s="76">
        <v>2.77</v>
      </c>
      <c r="BG352" s="76">
        <v>78.86</v>
      </c>
      <c r="BH352" s="76">
        <v>0.92600000000000005</v>
      </c>
      <c r="BI352" s="76">
        <v>338289856</v>
      </c>
      <c r="BJ352" s="76"/>
      <c r="BK352" s="76"/>
      <c r="BL352" s="76"/>
      <c r="BM352" s="76"/>
      <c r="BN352" s="76"/>
      <c r="BO352" s="76"/>
      <c r="BP352" s="76"/>
      <c r="BQ352" s="76"/>
    </row>
    <row r="353" spans="1:69" x14ac:dyDescent="0.25">
      <c r="A353" s="25">
        <v>44199</v>
      </c>
      <c r="B353" s="25"/>
      <c r="C353" s="76">
        <v>20870441</v>
      </c>
      <c r="D353" s="76">
        <v>203164</v>
      </c>
      <c r="E353" s="76">
        <v>223882.571</v>
      </c>
      <c r="F353" s="76">
        <v>356707</v>
      </c>
      <c r="G353" s="76">
        <v>1426</v>
      </c>
      <c r="H353" s="76">
        <v>2675.857</v>
      </c>
      <c r="I353" s="76">
        <v>61693.96</v>
      </c>
      <c r="J353" s="76">
        <v>600.56200000000001</v>
      </c>
      <c r="K353" s="76">
        <v>661.80700000000002</v>
      </c>
      <c r="L353" s="76">
        <v>1054.442</v>
      </c>
      <c r="M353" s="76">
        <v>4.2149999999999999</v>
      </c>
      <c r="N353" s="76">
        <v>7.91</v>
      </c>
      <c r="O353" s="76">
        <v>1.0900000000000001</v>
      </c>
      <c r="P353" s="76">
        <v>28006</v>
      </c>
      <c r="Q353" s="76">
        <v>82.787000000000006</v>
      </c>
      <c r="R353" s="76">
        <v>125595</v>
      </c>
      <c r="S353" s="76">
        <v>371.26400000000001</v>
      </c>
      <c r="T353" s="76"/>
      <c r="U353" s="76"/>
      <c r="V353" s="76">
        <v>112069</v>
      </c>
      <c r="W353" s="76">
        <v>331.28100000000001</v>
      </c>
      <c r="X353" s="76">
        <v>261322304</v>
      </c>
      <c r="Y353" s="76">
        <v>1052326</v>
      </c>
      <c r="Z353" s="76">
        <v>775.44299999999998</v>
      </c>
      <c r="AA353" s="76">
        <v>3.1230000000000002</v>
      </c>
      <c r="AB353" s="76">
        <v>1534872</v>
      </c>
      <c r="AC353" s="76">
        <v>4.5549999999999997</v>
      </c>
      <c r="AD353" s="76">
        <v>0.15</v>
      </c>
      <c r="AE353" s="76">
        <v>6.7</v>
      </c>
      <c r="AF353" s="76" t="s">
        <v>1016</v>
      </c>
      <c r="AG353" s="76">
        <v>6224526</v>
      </c>
      <c r="AH353" s="76">
        <v>6053011</v>
      </c>
      <c r="AI353" s="76">
        <v>59684</v>
      </c>
      <c r="AJ353" s="76"/>
      <c r="AK353" s="76">
        <v>140307</v>
      </c>
      <c r="AL353" s="76">
        <v>446548</v>
      </c>
      <c r="AM353" s="76">
        <v>1.87</v>
      </c>
      <c r="AN353" s="76">
        <v>1.82</v>
      </c>
      <c r="AO353" s="76">
        <v>0.02</v>
      </c>
      <c r="AP353" s="76"/>
      <c r="AQ353" s="76">
        <v>1345</v>
      </c>
      <c r="AR353" s="76">
        <v>432952</v>
      </c>
      <c r="AS353" s="76">
        <v>0.13</v>
      </c>
      <c r="AT353" s="76">
        <v>71.760000000000005</v>
      </c>
      <c r="AU353" s="76">
        <v>35.607999999999997</v>
      </c>
      <c r="AV353" s="76">
        <v>38.299999999999997</v>
      </c>
      <c r="AW353" s="76">
        <v>15.413</v>
      </c>
      <c r="AX353" s="76">
        <v>9.7319999999999993</v>
      </c>
      <c r="AY353" s="76">
        <v>54225.446000000004</v>
      </c>
      <c r="AZ353" s="76">
        <v>1.2</v>
      </c>
      <c r="BA353" s="76">
        <v>151.089</v>
      </c>
      <c r="BB353" s="76">
        <v>10.79</v>
      </c>
      <c r="BC353" s="76">
        <v>19.100000000000001</v>
      </c>
      <c r="BD353" s="76">
        <v>24.6</v>
      </c>
      <c r="BE353" s="76"/>
      <c r="BF353" s="76">
        <v>2.77</v>
      </c>
      <c r="BG353" s="76">
        <v>78.86</v>
      </c>
      <c r="BH353" s="76">
        <v>0.92600000000000005</v>
      </c>
      <c r="BI353" s="76">
        <v>338289856</v>
      </c>
      <c r="BJ353" s="76">
        <v>473105.6</v>
      </c>
      <c r="BK353" s="76">
        <v>15.94</v>
      </c>
      <c r="BL353" s="76">
        <v>46.02</v>
      </c>
      <c r="BM353" s="76">
        <v>1403.8840819839099</v>
      </c>
      <c r="BN353" s="76"/>
      <c r="BO353" s="76"/>
      <c r="BP353" s="76"/>
      <c r="BQ353" s="76"/>
    </row>
    <row r="354" spans="1:69" x14ac:dyDescent="0.25">
      <c r="A354" s="25">
        <v>44200</v>
      </c>
      <c r="B354" s="25"/>
      <c r="C354" s="76">
        <v>21057378</v>
      </c>
      <c r="D354" s="76">
        <v>186937</v>
      </c>
      <c r="E354" s="76">
        <v>225618.85699999999</v>
      </c>
      <c r="F354" s="76">
        <v>358723</v>
      </c>
      <c r="G354" s="76">
        <v>2016</v>
      </c>
      <c r="H354" s="76">
        <v>2692.5709999999999</v>
      </c>
      <c r="I354" s="76">
        <v>62246.555</v>
      </c>
      <c r="J354" s="76">
        <v>552.59400000000005</v>
      </c>
      <c r="K354" s="76">
        <v>666.93899999999996</v>
      </c>
      <c r="L354" s="76">
        <v>1060.4010000000001</v>
      </c>
      <c r="M354" s="76">
        <v>5.9589999999999996</v>
      </c>
      <c r="N354" s="76">
        <v>7.9589999999999996</v>
      </c>
      <c r="O354" s="76">
        <v>1.0900000000000001</v>
      </c>
      <c r="P354" s="76">
        <v>28266</v>
      </c>
      <c r="Q354" s="76">
        <v>83.555999999999997</v>
      </c>
      <c r="R354" s="76">
        <v>127427</v>
      </c>
      <c r="S354" s="76">
        <v>376.68</v>
      </c>
      <c r="T354" s="76"/>
      <c r="U354" s="76"/>
      <c r="V354" s="76">
        <v>112337</v>
      </c>
      <c r="W354" s="76">
        <v>332.07299999999998</v>
      </c>
      <c r="X354" s="76">
        <v>262732131</v>
      </c>
      <c r="Y354" s="76">
        <v>1409827</v>
      </c>
      <c r="Z354" s="76">
        <v>779.62599999999998</v>
      </c>
      <c r="AA354" s="76">
        <v>4.1829999999999998</v>
      </c>
      <c r="AB354" s="76">
        <v>1549100</v>
      </c>
      <c r="AC354" s="76">
        <v>4.5970000000000004</v>
      </c>
      <c r="AD354" s="76">
        <v>0.15</v>
      </c>
      <c r="AE354" s="76">
        <v>6.7</v>
      </c>
      <c r="AF354" s="76" t="s">
        <v>1016</v>
      </c>
      <c r="AG354" s="76">
        <v>6887838</v>
      </c>
      <c r="AH354" s="76">
        <v>6656566</v>
      </c>
      <c r="AI354" s="76">
        <v>105295</v>
      </c>
      <c r="AJ354" s="76"/>
      <c r="AK354" s="76">
        <v>663312</v>
      </c>
      <c r="AL354" s="76">
        <v>456225</v>
      </c>
      <c r="AM354" s="76">
        <v>2.0699999999999998</v>
      </c>
      <c r="AN354" s="76">
        <v>2</v>
      </c>
      <c r="AO354" s="76">
        <v>0.03</v>
      </c>
      <c r="AP354" s="76"/>
      <c r="AQ354" s="76">
        <v>1374</v>
      </c>
      <c r="AR354" s="76">
        <v>436246</v>
      </c>
      <c r="AS354" s="76">
        <v>0.13100000000000001</v>
      </c>
      <c r="AT354" s="76">
        <v>71.760000000000005</v>
      </c>
      <c r="AU354" s="76">
        <v>35.607999999999997</v>
      </c>
      <c r="AV354" s="76">
        <v>38.299999999999997</v>
      </c>
      <c r="AW354" s="76">
        <v>15.413</v>
      </c>
      <c r="AX354" s="76">
        <v>9.7319999999999993</v>
      </c>
      <c r="AY354" s="76">
        <v>54225.446000000004</v>
      </c>
      <c r="AZ354" s="76">
        <v>1.2</v>
      </c>
      <c r="BA354" s="76">
        <v>151.089</v>
      </c>
      <c r="BB354" s="76">
        <v>10.79</v>
      </c>
      <c r="BC354" s="76">
        <v>19.100000000000001</v>
      </c>
      <c r="BD354" s="76">
        <v>24.6</v>
      </c>
      <c r="BE354" s="76"/>
      <c r="BF354" s="76">
        <v>2.77</v>
      </c>
      <c r="BG354" s="76">
        <v>78.86</v>
      </c>
      <c r="BH354" s="76">
        <v>0.92600000000000005</v>
      </c>
      <c r="BI354" s="76">
        <v>338289856</v>
      </c>
      <c r="BJ354" s="76"/>
      <c r="BK354" s="76"/>
      <c r="BL354" s="76"/>
      <c r="BM354" s="76"/>
      <c r="BN354" s="76"/>
      <c r="BO354" s="76"/>
      <c r="BP354" s="76"/>
      <c r="BQ354" s="76"/>
    </row>
    <row r="355" spans="1:69" x14ac:dyDescent="0.25">
      <c r="A355" s="25">
        <v>44201</v>
      </c>
      <c r="B355" s="25"/>
      <c r="C355" s="76">
        <v>21289454</v>
      </c>
      <c r="D355" s="76">
        <v>232076</v>
      </c>
      <c r="E355" s="76">
        <v>229250.429</v>
      </c>
      <c r="F355" s="76">
        <v>362295</v>
      </c>
      <c r="G355" s="76">
        <v>3572</v>
      </c>
      <c r="H355" s="76">
        <v>2692.2860000000001</v>
      </c>
      <c r="I355" s="76">
        <v>62932.582000000002</v>
      </c>
      <c r="J355" s="76">
        <v>686.02700000000004</v>
      </c>
      <c r="K355" s="76">
        <v>677.67499999999995</v>
      </c>
      <c r="L355" s="76">
        <v>1070.96</v>
      </c>
      <c r="M355" s="76">
        <v>10.558999999999999</v>
      </c>
      <c r="N355" s="76">
        <v>7.9589999999999996</v>
      </c>
      <c r="O355" s="76">
        <v>1.0900000000000001</v>
      </c>
      <c r="P355" s="76">
        <v>28528</v>
      </c>
      <c r="Q355" s="76">
        <v>84.33</v>
      </c>
      <c r="R355" s="76">
        <v>128859</v>
      </c>
      <c r="S355" s="76">
        <v>380.91300000000001</v>
      </c>
      <c r="T355" s="76"/>
      <c r="U355" s="76"/>
      <c r="V355" s="76">
        <v>113831</v>
      </c>
      <c r="W355" s="76">
        <v>336.49</v>
      </c>
      <c r="X355" s="76">
        <v>264706824</v>
      </c>
      <c r="Y355" s="76">
        <v>1974693</v>
      </c>
      <c r="Z355" s="76">
        <v>785.48599999999999</v>
      </c>
      <c r="AA355" s="76">
        <v>5.86</v>
      </c>
      <c r="AB355" s="76">
        <v>1561491</v>
      </c>
      <c r="AC355" s="76">
        <v>4.6340000000000003</v>
      </c>
      <c r="AD355" s="76">
        <v>0.14899999999999999</v>
      </c>
      <c r="AE355" s="76">
        <v>6.7</v>
      </c>
      <c r="AF355" s="76" t="s">
        <v>1016</v>
      </c>
      <c r="AG355" s="76">
        <v>7726298</v>
      </c>
      <c r="AH355" s="76">
        <v>7392981</v>
      </c>
      <c r="AI355" s="76">
        <v>193714</v>
      </c>
      <c r="AJ355" s="76"/>
      <c r="AK355" s="76">
        <v>838460</v>
      </c>
      <c r="AL355" s="76">
        <v>472199</v>
      </c>
      <c r="AM355" s="76">
        <v>2.33</v>
      </c>
      <c r="AN355" s="76">
        <v>2.23</v>
      </c>
      <c r="AO355" s="76">
        <v>0.06</v>
      </c>
      <c r="AP355" s="76"/>
      <c r="AQ355" s="76">
        <v>1422</v>
      </c>
      <c r="AR355" s="76">
        <v>440480</v>
      </c>
      <c r="AS355" s="76">
        <v>0.13300000000000001</v>
      </c>
      <c r="AT355" s="76">
        <v>71.760000000000005</v>
      </c>
      <c r="AU355" s="76">
        <v>35.607999999999997</v>
      </c>
      <c r="AV355" s="76">
        <v>38.299999999999997</v>
      </c>
      <c r="AW355" s="76">
        <v>15.413</v>
      </c>
      <c r="AX355" s="76">
        <v>9.7319999999999993</v>
      </c>
      <c r="AY355" s="76">
        <v>54225.446000000004</v>
      </c>
      <c r="AZ355" s="76">
        <v>1.2</v>
      </c>
      <c r="BA355" s="76">
        <v>151.089</v>
      </c>
      <c r="BB355" s="76">
        <v>10.79</v>
      </c>
      <c r="BC355" s="76">
        <v>19.100000000000001</v>
      </c>
      <c r="BD355" s="76">
        <v>24.6</v>
      </c>
      <c r="BE355" s="76"/>
      <c r="BF355" s="76">
        <v>2.77</v>
      </c>
      <c r="BG355" s="76">
        <v>78.86</v>
      </c>
      <c r="BH355" s="76">
        <v>0.92600000000000005</v>
      </c>
      <c r="BI355" s="76">
        <v>338289856</v>
      </c>
      <c r="BJ355" s="76"/>
      <c r="BK355" s="76"/>
      <c r="BL355" s="76"/>
      <c r="BM355" s="76"/>
      <c r="BN355" s="76"/>
      <c r="BO355" s="76"/>
      <c r="BP355" s="76"/>
      <c r="BQ355" s="76"/>
    </row>
    <row r="356" spans="1:69" x14ac:dyDescent="0.25">
      <c r="A356" s="25">
        <v>44202</v>
      </c>
      <c r="B356" s="25"/>
      <c r="C356" s="76">
        <v>21549330</v>
      </c>
      <c r="D356" s="76">
        <v>259876</v>
      </c>
      <c r="E356" s="76">
        <v>235122.14300000001</v>
      </c>
      <c r="F356" s="76">
        <v>366169</v>
      </c>
      <c r="G356" s="76">
        <v>3874</v>
      </c>
      <c r="H356" s="76">
        <v>2694.857</v>
      </c>
      <c r="I356" s="76">
        <v>63700.786999999997</v>
      </c>
      <c r="J356" s="76">
        <v>768.20500000000004</v>
      </c>
      <c r="K356" s="76">
        <v>695.03200000000004</v>
      </c>
      <c r="L356" s="76">
        <v>1082.412</v>
      </c>
      <c r="M356" s="76">
        <v>11.452</v>
      </c>
      <c r="N356" s="76">
        <v>7.9660000000000002</v>
      </c>
      <c r="O356" s="76">
        <v>1.0900000000000001</v>
      </c>
      <c r="P356" s="76">
        <v>28608</v>
      </c>
      <c r="Q356" s="76">
        <v>84.566999999999993</v>
      </c>
      <c r="R356" s="76">
        <v>129800</v>
      </c>
      <c r="S356" s="76">
        <v>383.69499999999999</v>
      </c>
      <c r="T356" s="76"/>
      <c r="U356" s="76"/>
      <c r="V356" s="76">
        <v>114723</v>
      </c>
      <c r="W356" s="76">
        <v>339.12599999999998</v>
      </c>
      <c r="X356" s="76">
        <v>267046969</v>
      </c>
      <c r="Y356" s="76">
        <v>2340145</v>
      </c>
      <c r="Z356" s="76">
        <v>792.43</v>
      </c>
      <c r="AA356" s="76">
        <v>6.944</v>
      </c>
      <c r="AB356" s="76">
        <v>1582506</v>
      </c>
      <c r="AC356" s="76">
        <v>4.6959999999999997</v>
      </c>
      <c r="AD356" s="76">
        <v>0.14699999999999999</v>
      </c>
      <c r="AE356" s="76">
        <v>6.8</v>
      </c>
      <c r="AF356" s="76" t="s">
        <v>1016</v>
      </c>
      <c r="AG356" s="76">
        <v>8754147</v>
      </c>
      <c r="AH356" s="76">
        <v>8227272</v>
      </c>
      <c r="AI356" s="76">
        <v>368010</v>
      </c>
      <c r="AJ356" s="76">
        <v>1</v>
      </c>
      <c r="AK356" s="76">
        <v>1027849</v>
      </c>
      <c r="AL356" s="76">
        <v>498038</v>
      </c>
      <c r="AM356" s="76">
        <v>2.64</v>
      </c>
      <c r="AN356" s="76">
        <v>2.48</v>
      </c>
      <c r="AO356" s="76">
        <v>0.11</v>
      </c>
      <c r="AP356" s="76">
        <v>0</v>
      </c>
      <c r="AQ356" s="76">
        <v>1500</v>
      </c>
      <c r="AR356" s="76">
        <v>441657</v>
      </c>
      <c r="AS356" s="76">
        <v>0.13300000000000001</v>
      </c>
      <c r="AT356" s="76">
        <v>71.760000000000005</v>
      </c>
      <c r="AU356" s="76">
        <v>35.607999999999997</v>
      </c>
      <c r="AV356" s="76">
        <v>38.299999999999997</v>
      </c>
      <c r="AW356" s="76">
        <v>15.413</v>
      </c>
      <c r="AX356" s="76">
        <v>9.7319999999999993</v>
      </c>
      <c r="AY356" s="76">
        <v>54225.446000000004</v>
      </c>
      <c r="AZ356" s="76">
        <v>1.2</v>
      </c>
      <c r="BA356" s="76">
        <v>151.089</v>
      </c>
      <c r="BB356" s="76">
        <v>10.79</v>
      </c>
      <c r="BC356" s="76">
        <v>19.100000000000001</v>
      </c>
      <c r="BD356" s="76">
        <v>24.6</v>
      </c>
      <c r="BE356" s="76"/>
      <c r="BF356" s="76">
        <v>2.77</v>
      </c>
      <c r="BG356" s="76">
        <v>78.86</v>
      </c>
      <c r="BH356" s="76">
        <v>0.92600000000000005</v>
      </c>
      <c r="BI356" s="76">
        <v>338289856</v>
      </c>
      <c r="BJ356" s="76"/>
      <c r="BK356" s="76"/>
      <c r="BL356" s="76"/>
      <c r="BM356" s="76"/>
      <c r="BN356" s="76"/>
      <c r="BO356" s="76"/>
      <c r="BP356" s="76"/>
      <c r="BQ356" s="76"/>
    </row>
    <row r="357" spans="1:69" x14ac:dyDescent="0.25">
      <c r="A357" s="25">
        <v>44203</v>
      </c>
      <c r="B357" s="25"/>
      <c r="C357" s="76">
        <v>21834344</v>
      </c>
      <c r="D357" s="76">
        <v>285014</v>
      </c>
      <c r="E357" s="76">
        <v>231012.71400000001</v>
      </c>
      <c r="F357" s="76">
        <v>370168</v>
      </c>
      <c r="G357" s="76">
        <v>3999</v>
      </c>
      <c r="H357" s="76">
        <v>2801.857</v>
      </c>
      <c r="I357" s="76">
        <v>64543.300999999999</v>
      </c>
      <c r="J357" s="76">
        <v>842.51400000000001</v>
      </c>
      <c r="K357" s="76">
        <v>682.88400000000001</v>
      </c>
      <c r="L357" s="76">
        <v>1094.2329999999999</v>
      </c>
      <c r="M357" s="76">
        <v>11.821</v>
      </c>
      <c r="N357" s="76">
        <v>8.282</v>
      </c>
      <c r="O357" s="76">
        <v>1.0900000000000001</v>
      </c>
      <c r="P357" s="76">
        <v>28491</v>
      </c>
      <c r="Q357" s="76">
        <v>84.221000000000004</v>
      </c>
      <c r="R357" s="76">
        <v>128814</v>
      </c>
      <c r="S357" s="76">
        <v>380.78</v>
      </c>
      <c r="T357" s="76"/>
      <c r="U357" s="76"/>
      <c r="V357" s="76">
        <v>115042</v>
      </c>
      <c r="W357" s="76">
        <v>340.06900000000002</v>
      </c>
      <c r="X357" s="76">
        <v>269309925</v>
      </c>
      <c r="Y357" s="76">
        <v>2262956</v>
      </c>
      <c r="Z357" s="76">
        <v>799.14499999999998</v>
      </c>
      <c r="AA357" s="76">
        <v>6.7149999999999999</v>
      </c>
      <c r="AB357" s="76">
        <v>1630783</v>
      </c>
      <c r="AC357" s="76">
        <v>4.8390000000000004</v>
      </c>
      <c r="AD357" s="76">
        <v>0.14399999999999999</v>
      </c>
      <c r="AE357" s="76">
        <v>6.9</v>
      </c>
      <c r="AF357" s="76" t="s">
        <v>1016</v>
      </c>
      <c r="AG357" s="76">
        <v>9929019</v>
      </c>
      <c r="AH357" s="76">
        <v>9095753</v>
      </c>
      <c r="AI357" s="76">
        <v>651526</v>
      </c>
      <c r="AJ357" s="76">
        <v>2</v>
      </c>
      <c r="AK357" s="76">
        <v>1174872</v>
      </c>
      <c r="AL357" s="76">
        <v>605248</v>
      </c>
      <c r="AM357" s="76">
        <v>2.99</v>
      </c>
      <c r="AN357" s="76">
        <v>2.74</v>
      </c>
      <c r="AO357" s="76">
        <v>0.2</v>
      </c>
      <c r="AP357" s="76">
        <v>0</v>
      </c>
      <c r="AQ357" s="76">
        <v>1823</v>
      </c>
      <c r="AR357" s="76">
        <v>506618</v>
      </c>
      <c r="AS357" s="76">
        <v>0.153</v>
      </c>
      <c r="AT357" s="76">
        <v>71.760000000000005</v>
      </c>
      <c r="AU357" s="76">
        <v>35.607999999999997</v>
      </c>
      <c r="AV357" s="76">
        <v>38.299999999999997</v>
      </c>
      <c r="AW357" s="76">
        <v>15.413</v>
      </c>
      <c r="AX357" s="76">
        <v>9.7319999999999993</v>
      </c>
      <c r="AY357" s="76">
        <v>54225.446000000004</v>
      </c>
      <c r="AZ357" s="76">
        <v>1.2</v>
      </c>
      <c r="BA357" s="76">
        <v>151.089</v>
      </c>
      <c r="BB357" s="76">
        <v>10.79</v>
      </c>
      <c r="BC357" s="76">
        <v>19.100000000000001</v>
      </c>
      <c r="BD357" s="76">
        <v>24.6</v>
      </c>
      <c r="BE357" s="76"/>
      <c r="BF357" s="76">
        <v>2.77</v>
      </c>
      <c r="BG357" s="76">
        <v>78.86</v>
      </c>
      <c r="BH357" s="76">
        <v>0.92600000000000005</v>
      </c>
      <c r="BI357" s="76">
        <v>338289856</v>
      </c>
      <c r="BJ357" s="76"/>
      <c r="BK357" s="76"/>
      <c r="BL357" s="76"/>
      <c r="BM357" s="76"/>
      <c r="BN357" s="76"/>
      <c r="BO357" s="76"/>
      <c r="BP357" s="76"/>
      <c r="BQ357" s="76"/>
    </row>
    <row r="358" spans="1:69" x14ac:dyDescent="0.25">
      <c r="A358" s="25">
        <v>44204</v>
      </c>
      <c r="B358" s="25"/>
      <c r="C358" s="76">
        <v>22137323</v>
      </c>
      <c r="D358" s="76">
        <v>302979</v>
      </c>
      <c r="E358" s="76">
        <v>248928.14300000001</v>
      </c>
      <c r="F358" s="76">
        <v>374321</v>
      </c>
      <c r="G358" s="76">
        <v>4153</v>
      </c>
      <c r="H358" s="76">
        <v>3080.143</v>
      </c>
      <c r="I358" s="76">
        <v>65438.921000000002</v>
      </c>
      <c r="J358" s="76">
        <v>895.62</v>
      </c>
      <c r="K358" s="76">
        <v>735.84299999999996</v>
      </c>
      <c r="L358" s="76">
        <v>1106.51</v>
      </c>
      <c r="M358" s="76">
        <v>12.276</v>
      </c>
      <c r="N358" s="76">
        <v>9.1050000000000004</v>
      </c>
      <c r="O358" s="76">
        <v>1.08</v>
      </c>
      <c r="P358" s="76">
        <v>28365</v>
      </c>
      <c r="Q358" s="76">
        <v>83.847999999999999</v>
      </c>
      <c r="R358" s="76">
        <v>127888</v>
      </c>
      <c r="S358" s="76">
        <v>378.04300000000001</v>
      </c>
      <c r="T358" s="76"/>
      <c r="U358" s="76"/>
      <c r="V358" s="76">
        <v>116016</v>
      </c>
      <c r="W358" s="76">
        <v>342.94900000000001</v>
      </c>
      <c r="X358" s="76">
        <v>271463204</v>
      </c>
      <c r="Y358" s="76">
        <v>2153279</v>
      </c>
      <c r="Z358" s="76">
        <v>805.53399999999999</v>
      </c>
      <c r="AA358" s="76">
        <v>6.39</v>
      </c>
      <c r="AB358" s="76">
        <v>1758899</v>
      </c>
      <c r="AC358" s="76">
        <v>5.2190000000000003</v>
      </c>
      <c r="AD358" s="76">
        <v>0.14000000000000001</v>
      </c>
      <c r="AE358" s="76">
        <v>7.1</v>
      </c>
      <c r="AF358" s="76" t="s">
        <v>1016</v>
      </c>
      <c r="AG358" s="76">
        <v>11170955</v>
      </c>
      <c r="AH358" s="76">
        <v>9944453</v>
      </c>
      <c r="AI358" s="76">
        <v>1018879</v>
      </c>
      <c r="AJ358" s="76">
        <v>2</v>
      </c>
      <c r="AK358" s="76">
        <v>1241936</v>
      </c>
      <c r="AL358" s="76">
        <v>764702</v>
      </c>
      <c r="AM358" s="76">
        <v>3.36</v>
      </c>
      <c r="AN358" s="76">
        <v>3</v>
      </c>
      <c r="AO358" s="76">
        <v>0.31</v>
      </c>
      <c r="AP358" s="76">
        <v>0</v>
      </c>
      <c r="AQ358" s="76">
        <v>2303</v>
      </c>
      <c r="AR358" s="76">
        <v>611667</v>
      </c>
      <c r="AS358" s="76">
        <v>0.184</v>
      </c>
      <c r="AT358" s="76">
        <v>71.760000000000005</v>
      </c>
      <c r="AU358" s="76">
        <v>35.607999999999997</v>
      </c>
      <c r="AV358" s="76">
        <v>38.299999999999997</v>
      </c>
      <c r="AW358" s="76">
        <v>15.413</v>
      </c>
      <c r="AX358" s="76">
        <v>9.7319999999999993</v>
      </c>
      <c r="AY358" s="76">
        <v>54225.446000000004</v>
      </c>
      <c r="AZ358" s="76">
        <v>1.2</v>
      </c>
      <c r="BA358" s="76">
        <v>151.089</v>
      </c>
      <c r="BB358" s="76">
        <v>10.79</v>
      </c>
      <c r="BC358" s="76">
        <v>19.100000000000001</v>
      </c>
      <c r="BD358" s="76">
        <v>24.6</v>
      </c>
      <c r="BE358" s="76"/>
      <c r="BF358" s="76">
        <v>2.77</v>
      </c>
      <c r="BG358" s="76">
        <v>78.86</v>
      </c>
      <c r="BH358" s="76">
        <v>0.92600000000000005</v>
      </c>
      <c r="BI358" s="76">
        <v>338289856</v>
      </c>
      <c r="BJ358" s="76"/>
      <c r="BK358" s="76"/>
      <c r="BL358" s="76"/>
      <c r="BM358" s="76"/>
      <c r="BN358" s="76"/>
      <c r="BO358" s="76"/>
      <c r="BP358" s="76"/>
      <c r="BQ358" s="76"/>
    </row>
    <row r="359" spans="1:69" x14ac:dyDescent="0.25">
      <c r="A359" s="25">
        <v>44205</v>
      </c>
      <c r="B359" s="25"/>
      <c r="C359" s="76">
        <v>22400668</v>
      </c>
      <c r="D359" s="76">
        <v>263345</v>
      </c>
      <c r="E359" s="76">
        <v>247627.28599999999</v>
      </c>
      <c r="F359" s="76">
        <v>377523</v>
      </c>
      <c r="G359" s="76">
        <v>3202</v>
      </c>
      <c r="H359" s="76">
        <v>3177.4290000000001</v>
      </c>
      <c r="I359" s="76">
        <v>66217.38</v>
      </c>
      <c r="J359" s="76">
        <v>778.46</v>
      </c>
      <c r="K359" s="76">
        <v>731.99699999999996</v>
      </c>
      <c r="L359" s="76">
        <v>1115.9749999999999</v>
      </c>
      <c r="M359" s="76">
        <v>9.4649999999999999</v>
      </c>
      <c r="N359" s="76">
        <v>9.3930000000000007</v>
      </c>
      <c r="O359" s="76">
        <v>1.06</v>
      </c>
      <c r="P359" s="76">
        <v>28187</v>
      </c>
      <c r="Q359" s="76">
        <v>83.322000000000003</v>
      </c>
      <c r="R359" s="76">
        <v>126420</v>
      </c>
      <c r="S359" s="76">
        <v>373.70299999999997</v>
      </c>
      <c r="T359" s="76"/>
      <c r="U359" s="76"/>
      <c r="V359" s="76">
        <v>117659</v>
      </c>
      <c r="W359" s="76">
        <v>347.80500000000001</v>
      </c>
      <c r="X359" s="76">
        <v>273183782</v>
      </c>
      <c r="Y359" s="76">
        <v>1720578</v>
      </c>
      <c r="Z359" s="76">
        <v>810.64</v>
      </c>
      <c r="AA359" s="76">
        <v>5.1059999999999999</v>
      </c>
      <c r="AB359" s="76">
        <v>1844829</v>
      </c>
      <c r="AC359" s="76">
        <v>5.4740000000000002</v>
      </c>
      <c r="AD359" s="76">
        <v>0.13700000000000001</v>
      </c>
      <c r="AE359" s="76">
        <v>7.3</v>
      </c>
      <c r="AF359" s="76" t="s">
        <v>1016</v>
      </c>
      <c r="AG359" s="76">
        <v>11682455</v>
      </c>
      <c r="AH359" s="76">
        <v>10316080</v>
      </c>
      <c r="AI359" s="76">
        <v>1148872</v>
      </c>
      <c r="AJ359" s="76">
        <v>3</v>
      </c>
      <c r="AK359" s="76">
        <v>511500</v>
      </c>
      <c r="AL359" s="76">
        <v>799748</v>
      </c>
      <c r="AM359" s="76">
        <v>3.52</v>
      </c>
      <c r="AN359" s="76">
        <v>3.11</v>
      </c>
      <c r="AO359" s="76">
        <v>0.35</v>
      </c>
      <c r="AP359" s="76">
        <v>0</v>
      </c>
      <c r="AQ359" s="76">
        <v>2409</v>
      </c>
      <c r="AR359" s="76">
        <v>628004</v>
      </c>
      <c r="AS359" s="76">
        <v>0.189</v>
      </c>
      <c r="AT359" s="76">
        <v>71.760000000000005</v>
      </c>
      <c r="AU359" s="76">
        <v>35.607999999999997</v>
      </c>
      <c r="AV359" s="76">
        <v>38.299999999999997</v>
      </c>
      <c r="AW359" s="76">
        <v>15.413</v>
      </c>
      <c r="AX359" s="76">
        <v>9.7319999999999993</v>
      </c>
      <c r="AY359" s="76">
        <v>54225.446000000004</v>
      </c>
      <c r="AZ359" s="76">
        <v>1.2</v>
      </c>
      <c r="BA359" s="76">
        <v>151.089</v>
      </c>
      <c r="BB359" s="76">
        <v>10.79</v>
      </c>
      <c r="BC359" s="76">
        <v>19.100000000000001</v>
      </c>
      <c r="BD359" s="76">
        <v>24.6</v>
      </c>
      <c r="BE359" s="76"/>
      <c r="BF359" s="76">
        <v>2.77</v>
      </c>
      <c r="BG359" s="76">
        <v>78.86</v>
      </c>
      <c r="BH359" s="76">
        <v>0.92600000000000005</v>
      </c>
      <c r="BI359" s="76">
        <v>338289856</v>
      </c>
      <c r="BJ359" s="76"/>
      <c r="BK359" s="76"/>
      <c r="BL359" s="76"/>
      <c r="BM359" s="76"/>
      <c r="BN359" s="76"/>
      <c r="BO359" s="76"/>
      <c r="BP359" s="76"/>
      <c r="BQ359" s="76"/>
    </row>
    <row r="360" spans="1:69" x14ac:dyDescent="0.25">
      <c r="A360" s="25">
        <v>44206</v>
      </c>
      <c r="B360" s="25"/>
      <c r="C360" s="76">
        <v>22610587</v>
      </c>
      <c r="D360" s="76">
        <v>209919</v>
      </c>
      <c r="E360" s="76">
        <v>248592.28599999999</v>
      </c>
      <c r="F360" s="76">
        <v>379612</v>
      </c>
      <c r="G360" s="76">
        <v>2089</v>
      </c>
      <c r="H360" s="76">
        <v>3272.143</v>
      </c>
      <c r="I360" s="76">
        <v>66837.91</v>
      </c>
      <c r="J360" s="76">
        <v>620.53</v>
      </c>
      <c r="K360" s="76">
        <v>734.85</v>
      </c>
      <c r="L360" s="76">
        <v>1122.1500000000001</v>
      </c>
      <c r="M360" s="76">
        <v>6.1749999999999998</v>
      </c>
      <c r="N360" s="76">
        <v>9.673</v>
      </c>
      <c r="O360" s="76">
        <v>1.03</v>
      </c>
      <c r="P360" s="76">
        <v>28370</v>
      </c>
      <c r="Q360" s="76">
        <v>83.863</v>
      </c>
      <c r="R360" s="76">
        <v>126533</v>
      </c>
      <c r="S360" s="76">
        <v>374.03699999999998</v>
      </c>
      <c r="T360" s="76"/>
      <c r="U360" s="76"/>
      <c r="V360" s="76">
        <v>116246</v>
      </c>
      <c r="W360" s="76">
        <v>343.62799999999999</v>
      </c>
      <c r="X360" s="76">
        <v>274354417</v>
      </c>
      <c r="Y360" s="76">
        <v>1170635</v>
      </c>
      <c r="Z360" s="76">
        <v>814.11400000000003</v>
      </c>
      <c r="AA360" s="76">
        <v>3.4740000000000002</v>
      </c>
      <c r="AB360" s="76">
        <v>1861730</v>
      </c>
      <c r="AC360" s="76">
        <v>5.524</v>
      </c>
      <c r="AD360" s="76">
        <v>0.13500000000000001</v>
      </c>
      <c r="AE360" s="76">
        <v>7.4</v>
      </c>
      <c r="AF360" s="76" t="s">
        <v>1016</v>
      </c>
      <c r="AG360" s="76">
        <v>11935622</v>
      </c>
      <c r="AH360" s="76">
        <v>10493650</v>
      </c>
      <c r="AI360" s="76">
        <v>1218978</v>
      </c>
      <c r="AJ360" s="76">
        <v>3</v>
      </c>
      <c r="AK360" s="76">
        <v>253167</v>
      </c>
      <c r="AL360" s="76">
        <v>815871</v>
      </c>
      <c r="AM360" s="76">
        <v>3.59</v>
      </c>
      <c r="AN360" s="76">
        <v>3.16</v>
      </c>
      <c r="AO360" s="76">
        <v>0.37</v>
      </c>
      <c r="AP360" s="76">
        <v>0</v>
      </c>
      <c r="AQ360" s="76">
        <v>2457</v>
      </c>
      <c r="AR360" s="76">
        <v>634377</v>
      </c>
      <c r="AS360" s="76">
        <v>0.191</v>
      </c>
      <c r="AT360" s="76">
        <v>71.760000000000005</v>
      </c>
      <c r="AU360" s="76">
        <v>35.607999999999997</v>
      </c>
      <c r="AV360" s="76">
        <v>38.299999999999997</v>
      </c>
      <c r="AW360" s="76">
        <v>15.413</v>
      </c>
      <c r="AX360" s="76">
        <v>9.7319999999999993</v>
      </c>
      <c r="AY360" s="76">
        <v>54225.446000000004</v>
      </c>
      <c r="AZ360" s="76">
        <v>1.2</v>
      </c>
      <c r="BA360" s="76">
        <v>151.089</v>
      </c>
      <c r="BB360" s="76">
        <v>10.79</v>
      </c>
      <c r="BC360" s="76">
        <v>19.100000000000001</v>
      </c>
      <c r="BD360" s="76">
        <v>24.6</v>
      </c>
      <c r="BE360" s="76"/>
      <c r="BF360" s="76">
        <v>2.77</v>
      </c>
      <c r="BG360" s="76">
        <v>78.86</v>
      </c>
      <c r="BH360" s="76">
        <v>0.92600000000000005</v>
      </c>
      <c r="BI360" s="76">
        <v>338289856</v>
      </c>
      <c r="BJ360" s="76">
        <v>496611</v>
      </c>
      <c r="BK360" s="76">
        <v>16.39</v>
      </c>
      <c r="BL360" s="76">
        <v>36.979999999999997</v>
      </c>
      <c r="BM360" s="76">
        <v>1473.6335351729399</v>
      </c>
      <c r="BN360" s="76"/>
      <c r="BO360" s="76"/>
      <c r="BP360" s="76"/>
      <c r="BQ360" s="76"/>
    </row>
    <row r="361" spans="1:69" x14ac:dyDescent="0.25">
      <c r="A361" s="25">
        <v>44207</v>
      </c>
      <c r="B361" s="25"/>
      <c r="C361" s="76">
        <v>22815260</v>
      </c>
      <c r="D361" s="76">
        <v>204673</v>
      </c>
      <c r="E361" s="76">
        <v>251126</v>
      </c>
      <c r="F361" s="76">
        <v>381469</v>
      </c>
      <c r="G361" s="76">
        <v>1857</v>
      </c>
      <c r="H361" s="76">
        <v>3249.4290000000001</v>
      </c>
      <c r="I361" s="76">
        <v>67442.933000000005</v>
      </c>
      <c r="J361" s="76">
        <v>605.02300000000002</v>
      </c>
      <c r="K361" s="76">
        <v>742.34</v>
      </c>
      <c r="L361" s="76">
        <v>1127.6389999999999</v>
      </c>
      <c r="M361" s="76">
        <v>5.4889999999999999</v>
      </c>
      <c r="N361" s="76">
        <v>9.6050000000000004</v>
      </c>
      <c r="O361" s="76">
        <v>1.01</v>
      </c>
      <c r="P361" s="76">
        <v>28739</v>
      </c>
      <c r="Q361" s="76">
        <v>84.953999999999994</v>
      </c>
      <c r="R361" s="76">
        <v>127641</v>
      </c>
      <c r="S361" s="76">
        <v>377.31299999999999</v>
      </c>
      <c r="T361" s="76"/>
      <c r="U361" s="76"/>
      <c r="V361" s="76">
        <v>115311</v>
      </c>
      <c r="W361" s="76">
        <v>340.86399999999998</v>
      </c>
      <c r="X361" s="76">
        <v>275886439</v>
      </c>
      <c r="Y361" s="76">
        <v>1532022</v>
      </c>
      <c r="Z361" s="76">
        <v>818.66</v>
      </c>
      <c r="AA361" s="76">
        <v>4.5460000000000003</v>
      </c>
      <c r="AB361" s="76">
        <v>1879187</v>
      </c>
      <c r="AC361" s="76">
        <v>5.5759999999999996</v>
      </c>
      <c r="AD361" s="76">
        <v>0.13200000000000001</v>
      </c>
      <c r="AE361" s="76">
        <v>7.6</v>
      </c>
      <c r="AF361" s="76" t="s">
        <v>1016</v>
      </c>
      <c r="AG361" s="76">
        <v>13011627</v>
      </c>
      <c r="AH361" s="76">
        <v>11218080</v>
      </c>
      <c r="AI361" s="76">
        <v>1545294</v>
      </c>
      <c r="AJ361" s="76">
        <v>3</v>
      </c>
      <c r="AK361" s="76">
        <v>1076005</v>
      </c>
      <c r="AL361" s="76">
        <v>874827</v>
      </c>
      <c r="AM361" s="76">
        <v>3.92</v>
      </c>
      <c r="AN361" s="76">
        <v>3.38</v>
      </c>
      <c r="AO361" s="76">
        <v>0.47</v>
      </c>
      <c r="AP361" s="76">
        <v>0</v>
      </c>
      <c r="AQ361" s="76">
        <v>2635</v>
      </c>
      <c r="AR361" s="76">
        <v>651645</v>
      </c>
      <c r="AS361" s="76">
        <v>0.19600000000000001</v>
      </c>
      <c r="AT361" s="76">
        <v>71.760000000000005</v>
      </c>
      <c r="AU361" s="76">
        <v>35.607999999999997</v>
      </c>
      <c r="AV361" s="76">
        <v>38.299999999999997</v>
      </c>
      <c r="AW361" s="76">
        <v>15.413</v>
      </c>
      <c r="AX361" s="76">
        <v>9.7319999999999993</v>
      </c>
      <c r="AY361" s="76">
        <v>54225.446000000004</v>
      </c>
      <c r="AZ361" s="76">
        <v>1.2</v>
      </c>
      <c r="BA361" s="76">
        <v>151.089</v>
      </c>
      <c r="BB361" s="76">
        <v>10.79</v>
      </c>
      <c r="BC361" s="76">
        <v>19.100000000000001</v>
      </c>
      <c r="BD361" s="76">
        <v>24.6</v>
      </c>
      <c r="BE361" s="76"/>
      <c r="BF361" s="76">
        <v>2.77</v>
      </c>
      <c r="BG361" s="76">
        <v>78.86</v>
      </c>
      <c r="BH361" s="76">
        <v>0.92600000000000005</v>
      </c>
      <c r="BI361" s="76">
        <v>338289856</v>
      </c>
      <c r="BJ361" s="76"/>
      <c r="BK361" s="76"/>
      <c r="BL361" s="76"/>
      <c r="BM361" s="76"/>
      <c r="BN361" s="76"/>
      <c r="BO361" s="76"/>
      <c r="BP361" s="76"/>
      <c r="BQ361" s="76"/>
    </row>
    <row r="362" spans="1:69" x14ac:dyDescent="0.25">
      <c r="A362" s="25">
        <v>44208</v>
      </c>
      <c r="B362" s="25"/>
      <c r="C362" s="76">
        <v>23037524</v>
      </c>
      <c r="D362" s="76">
        <v>222264</v>
      </c>
      <c r="E362" s="76">
        <v>249724.28599999999</v>
      </c>
      <c r="F362" s="76">
        <v>385842</v>
      </c>
      <c r="G362" s="76">
        <v>4373</v>
      </c>
      <c r="H362" s="76">
        <v>3363.857</v>
      </c>
      <c r="I362" s="76">
        <v>68099.955000000002</v>
      </c>
      <c r="J362" s="76">
        <v>657.02200000000005</v>
      </c>
      <c r="K362" s="76">
        <v>738.19600000000003</v>
      </c>
      <c r="L362" s="76">
        <v>1140.566</v>
      </c>
      <c r="M362" s="76">
        <v>12.927</v>
      </c>
      <c r="N362" s="76">
        <v>9.9440000000000008</v>
      </c>
      <c r="O362" s="76">
        <v>0.98</v>
      </c>
      <c r="P362" s="76">
        <v>28891</v>
      </c>
      <c r="Q362" s="76">
        <v>85.403000000000006</v>
      </c>
      <c r="R362" s="76">
        <v>127090</v>
      </c>
      <c r="S362" s="76">
        <v>375.68400000000003</v>
      </c>
      <c r="T362" s="76"/>
      <c r="U362" s="76"/>
      <c r="V362" s="76">
        <v>113848</v>
      </c>
      <c r="W362" s="76">
        <v>336.54</v>
      </c>
      <c r="X362" s="76">
        <v>277924904</v>
      </c>
      <c r="Y362" s="76">
        <v>2038465</v>
      </c>
      <c r="Z362" s="76">
        <v>824.70899999999995</v>
      </c>
      <c r="AA362" s="76">
        <v>6.0490000000000004</v>
      </c>
      <c r="AB362" s="76">
        <v>1888297</v>
      </c>
      <c r="AC362" s="76">
        <v>5.6029999999999998</v>
      </c>
      <c r="AD362" s="76">
        <v>0.128</v>
      </c>
      <c r="AE362" s="76">
        <v>7.8</v>
      </c>
      <c r="AF362" s="76" t="s">
        <v>1016</v>
      </c>
      <c r="AG362" s="76">
        <v>14276629</v>
      </c>
      <c r="AH362" s="76">
        <v>12137698</v>
      </c>
      <c r="AI362" s="76">
        <v>1862130</v>
      </c>
      <c r="AJ362" s="76">
        <v>5</v>
      </c>
      <c r="AK362" s="76">
        <v>1265002</v>
      </c>
      <c r="AL362" s="76">
        <v>935762</v>
      </c>
      <c r="AM362" s="76">
        <v>4.3</v>
      </c>
      <c r="AN362" s="76">
        <v>3.66</v>
      </c>
      <c r="AO362" s="76">
        <v>0.56000000000000005</v>
      </c>
      <c r="AP362" s="76">
        <v>0</v>
      </c>
      <c r="AQ362" s="76">
        <v>2818</v>
      </c>
      <c r="AR362" s="76">
        <v>677817</v>
      </c>
      <c r="AS362" s="76">
        <v>0.20399999999999999</v>
      </c>
      <c r="AT362" s="76">
        <v>71.760000000000005</v>
      </c>
      <c r="AU362" s="76">
        <v>35.607999999999997</v>
      </c>
      <c r="AV362" s="76">
        <v>38.299999999999997</v>
      </c>
      <c r="AW362" s="76">
        <v>15.413</v>
      </c>
      <c r="AX362" s="76">
        <v>9.7319999999999993</v>
      </c>
      <c r="AY362" s="76">
        <v>54225.446000000004</v>
      </c>
      <c r="AZ362" s="76">
        <v>1.2</v>
      </c>
      <c r="BA362" s="76">
        <v>151.089</v>
      </c>
      <c r="BB362" s="76">
        <v>10.79</v>
      </c>
      <c r="BC362" s="76">
        <v>19.100000000000001</v>
      </c>
      <c r="BD362" s="76">
        <v>24.6</v>
      </c>
      <c r="BE362" s="76"/>
      <c r="BF362" s="76">
        <v>2.77</v>
      </c>
      <c r="BG362" s="76">
        <v>78.86</v>
      </c>
      <c r="BH362" s="76">
        <v>0.92600000000000005</v>
      </c>
      <c r="BI362" s="76">
        <v>338289856</v>
      </c>
      <c r="BJ362" s="76"/>
      <c r="BK362" s="76"/>
      <c r="BL362" s="76"/>
      <c r="BM362" s="76"/>
      <c r="BN362" s="76"/>
      <c r="BO362" s="76"/>
      <c r="BP362" s="76"/>
      <c r="BQ362" s="76"/>
    </row>
    <row r="363" spans="1:69" x14ac:dyDescent="0.25">
      <c r="A363" s="25">
        <v>44209</v>
      </c>
      <c r="B363" s="25"/>
      <c r="C363" s="76">
        <v>23266241</v>
      </c>
      <c r="D363" s="76">
        <v>228717</v>
      </c>
      <c r="E363" s="76">
        <v>245273</v>
      </c>
      <c r="F363" s="76">
        <v>389829</v>
      </c>
      <c r="G363" s="76">
        <v>3987</v>
      </c>
      <c r="H363" s="76">
        <v>3380</v>
      </c>
      <c r="I363" s="76">
        <v>68776.053</v>
      </c>
      <c r="J363" s="76">
        <v>676.09799999999996</v>
      </c>
      <c r="K363" s="76">
        <v>725.03800000000001</v>
      </c>
      <c r="L363" s="76">
        <v>1152.3520000000001</v>
      </c>
      <c r="M363" s="76">
        <v>11.786</v>
      </c>
      <c r="N363" s="76">
        <v>9.9909999999999997</v>
      </c>
      <c r="O363" s="76">
        <v>0.95</v>
      </c>
      <c r="P363" s="76">
        <v>28727</v>
      </c>
      <c r="Q363" s="76">
        <v>84.918000000000006</v>
      </c>
      <c r="R363" s="76">
        <v>126556</v>
      </c>
      <c r="S363" s="76">
        <v>374.10500000000002</v>
      </c>
      <c r="T363" s="76"/>
      <c r="U363" s="76"/>
      <c r="V363" s="76">
        <v>112591</v>
      </c>
      <c r="W363" s="76">
        <v>332.82400000000001</v>
      </c>
      <c r="X363" s="76">
        <v>280044352</v>
      </c>
      <c r="Y363" s="76">
        <v>2119448</v>
      </c>
      <c r="Z363" s="76">
        <v>830.99800000000005</v>
      </c>
      <c r="AA363" s="76">
        <v>6.2889999999999997</v>
      </c>
      <c r="AB363" s="76">
        <v>1856769</v>
      </c>
      <c r="AC363" s="76">
        <v>5.51</v>
      </c>
      <c r="AD363" s="76">
        <v>0.124</v>
      </c>
      <c r="AE363" s="76">
        <v>8.1</v>
      </c>
      <c r="AF363" s="76" t="s">
        <v>1016</v>
      </c>
      <c r="AG363" s="76">
        <v>15608377</v>
      </c>
      <c r="AH363" s="76">
        <v>13171456</v>
      </c>
      <c r="AI363" s="76">
        <v>2134728</v>
      </c>
      <c r="AJ363" s="76">
        <v>6</v>
      </c>
      <c r="AK363" s="76">
        <v>1331748</v>
      </c>
      <c r="AL363" s="76">
        <v>979176</v>
      </c>
      <c r="AM363" s="76">
        <v>4.7</v>
      </c>
      <c r="AN363" s="76">
        <v>3.97</v>
      </c>
      <c r="AO363" s="76">
        <v>0.64</v>
      </c>
      <c r="AP363" s="76">
        <v>0</v>
      </c>
      <c r="AQ363" s="76">
        <v>2949</v>
      </c>
      <c r="AR363" s="76">
        <v>706312</v>
      </c>
      <c r="AS363" s="76">
        <v>0.21299999999999999</v>
      </c>
      <c r="AT363" s="76">
        <v>71.760000000000005</v>
      </c>
      <c r="AU363" s="76">
        <v>35.607999999999997</v>
      </c>
      <c r="AV363" s="76">
        <v>38.299999999999997</v>
      </c>
      <c r="AW363" s="76">
        <v>15.413</v>
      </c>
      <c r="AX363" s="76">
        <v>9.7319999999999993</v>
      </c>
      <c r="AY363" s="76">
        <v>54225.446000000004</v>
      </c>
      <c r="AZ363" s="76">
        <v>1.2</v>
      </c>
      <c r="BA363" s="76">
        <v>151.089</v>
      </c>
      <c r="BB363" s="76">
        <v>10.79</v>
      </c>
      <c r="BC363" s="76">
        <v>19.100000000000001</v>
      </c>
      <c r="BD363" s="76">
        <v>24.6</v>
      </c>
      <c r="BE363" s="76"/>
      <c r="BF363" s="76">
        <v>2.77</v>
      </c>
      <c r="BG363" s="76">
        <v>78.86</v>
      </c>
      <c r="BH363" s="76">
        <v>0.92600000000000005</v>
      </c>
      <c r="BI363" s="76">
        <v>338289856</v>
      </c>
      <c r="BJ363" s="76"/>
      <c r="BK363" s="76"/>
      <c r="BL363" s="76"/>
      <c r="BM363" s="76"/>
      <c r="BN363" s="76"/>
      <c r="BO363" s="76"/>
      <c r="BP363" s="76"/>
      <c r="BQ363" s="76"/>
    </row>
    <row r="364" spans="1:69" x14ac:dyDescent="0.25">
      <c r="A364" s="25">
        <v>44210</v>
      </c>
      <c r="B364" s="25"/>
      <c r="C364" s="76">
        <v>23501189</v>
      </c>
      <c r="D364" s="76">
        <v>234948</v>
      </c>
      <c r="E364" s="76">
        <v>238120.71400000001</v>
      </c>
      <c r="F364" s="76">
        <v>393604</v>
      </c>
      <c r="G364" s="76">
        <v>3775</v>
      </c>
      <c r="H364" s="76">
        <v>3348</v>
      </c>
      <c r="I364" s="76">
        <v>69470.570000000007</v>
      </c>
      <c r="J364" s="76">
        <v>694.51700000000005</v>
      </c>
      <c r="K364" s="76">
        <v>703.89599999999996</v>
      </c>
      <c r="L364" s="76">
        <v>1163.511</v>
      </c>
      <c r="M364" s="76">
        <v>11.159000000000001</v>
      </c>
      <c r="N364" s="76">
        <v>9.8970000000000002</v>
      </c>
      <c r="O364" s="76">
        <v>0.93</v>
      </c>
      <c r="P364" s="76">
        <v>28527</v>
      </c>
      <c r="Q364" s="76">
        <v>84.326999999999998</v>
      </c>
      <c r="R364" s="76">
        <v>133263</v>
      </c>
      <c r="S364" s="76">
        <v>393.93099999999998</v>
      </c>
      <c r="T364" s="76"/>
      <c r="U364" s="76"/>
      <c r="V364" s="76">
        <v>111765</v>
      </c>
      <c r="W364" s="76">
        <v>330.38200000000001</v>
      </c>
      <c r="X364" s="76">
        <v>282135989</v>
      </c>
      <c r="Y364" s="76">
        <v>2091637</v>
      </c>
      <c r="Z364" s="76">
        <v>837.20500000000004</v>
      </c>
      <c r="AA364" s="76">
        <v>6.2069999999999999</v>
      </c>
      <c r="AB364" s="76">
        <v>1832295</v>
      </c>
      <c r="AC364" s="76">
        <v>5.4370000000000003</v>
      </c>
      <c r="AD364" s="76">
        <v>0.121</v>
      </c>
      <c r="AE364" s="76">
        <v>8.3000000000000007</v>
      </c>
      <c r="AF364" s="76" t="s">
        <v>1016</v>
      </c>
      <c r="AG364" s="76">
        <v>16932077</v>
      </c>
      <c r="AH364" s="76">
        <v>14332369</v>
      </c>
      <c r="AI364" s="76">
        <v>2272029</v>
      </c>
      <c r="AJ364" s="76">
        <v>6</v>
      </c>
      <c r="AK364" s="76">
        <v>1323700</v>
      </c>
      <c r="AL364" s="76">
        <v>1000437</v>
      </c>
      <c r="AM364" s="76">
        <v>5.0999999999999996</v>
      </c>
      <c r="AN364" s="76">
        <v>4.32</v>
      </c>
      <c r="AO364" s="76">
        <v>0.68</v>
      </c>
      <c r="AP364" s="76">
        <v>0</v>
      </c>
      <c r="AQ364" s="76">
        <v>3013</v>
      </c>
      <c r="AR364" s="76">
        <v>748088</v>
      </c>
      <c r="AS364" s="76">
        <v>0.22500000000000001</v>
      </c>
      <c r="AT364" s="76">
        <v>71.760000000000005</v>
      </c>
      <c r="AU364" s="76">
        <v>35.607999999999997</v>
      </c>
      <c r="AV364" s="76">
        <v>38.299999999999997</v>
      </c>
      <c r="AW364" s="76">
        <v>15.413</v>
      </c>
      <c r="AX364" s="76">
        <v>9.7319999999999993</v>
      </c>
      <c r="AY364" s="76">
        <v>54225.446000000004</v>
      </c>
      <c r="AZ364" s="76">
        <v>1.2</v>
      </c>
      <c r="BA364" s="76">
        <v>151.089</v>
      </c>
      <c r="BB364" s="76">
        <v>10.79</v>
      </c>
      <c r="BC364" s="76">
        <v>19.100000000000001</v>
      </c>
      <c r="BD364" s="76">
        <v>24.6</v>
      </c>
      <c r="BE364" s="76"/>
      <c r="BF364" s="76">
        <v>2.77</v>
      </c>
      <c r="BG364" s="76">
        <v>78.86</v>
      </c>
      <c r="BH364" s="76">
        <v>0.92600000000000005</v>
      </c>
      <c r="BI364" s="76">
        <v>338289856</v>
      </c>
      <c r="BJ364" s="76"/>
      <c r="BK364" s="76"/>
      <c r="BL364" s="76"/>
      <c r="BM364" s="76"/>
      <c r="BN364" s="76"/>
      <c r="BO364" s="76"/>
      <c r="BP364" s="76"/>
      <c r="BQ364" s="76"/>
    </row>
    <row r="365" spans="1:69" x14ac:dyDescent="0.25">
      <c r="A365" s="25">
        <v>44211</v>
      </c>
      <c r="B365" s="25"/>
      <c r="C365" s="76">
        <v>23745572</v>
      </c>
      <c r="D365" s="76">
        <v>244383</v>
      </c>
      <c r="E365" s="76">
        <v>229749.85699999999</v>
      </c>
      <c r="F365" s="76">
        <v>397420</v>
      </c>
      <c r="G365" s="76">
        <v>3816</v>
      </c>
      <c r="H365" s="76">
        <v>3299.857</v>
      </c>
      <c r="I365" s="76">
        <v>70192.976999999999</v>
      </c>
      <c r="J365" s="76">
        <v>722.40700000000004</v>
      </c>
      <c r="K365" s="76">
        <v>679.15099999999995</v>
      </c>
      <c r="L365" s="76">
        <v>1174.7909999999999</v>
      </c>
      <c r="M365" s="76">
        <v>11.28</v>
      </c>
      <c r="N365" s="76">
        <v>9.7550000000000008</v>
      </c>
      <c r="O365" s="76">
        <v>0.92</v>
      </c>
      <c r="P365" s="76">
        <v>28422</v>
      </c>
      <c r="Q365" s="76">
        <v>84.016999999999996</v>
      </c>
      <c r="R365" s="76">
        <v>123785</v>
      </c>
      <c r="S365" s="76">
        <v>365.91399999999999</v>
      </c>
      <c r="T365" s="76"/>
      <c r="U365" s="76"/>
      <c r="V365" s="76">
        <v>111014</v>
      </c>
      <c r="W365" s="76">
        <v>328.16199999999998</v>
      </c>
      <c r="X365" s="76">
        <v>284187174</v>
      </c>
      <c r="Y365" s="76">
        <v>2051185</v>
      </c>
      <c r="Z365" s="76">
        <v>843.29100000000005</v>
      </c>
      <c r="AA365" s="76">
        <v>6.0869999999999997</v>
      </c>
      <c r="AB365" s="76">
        <v>1817710</v>
      </c>
      <c r="AC365" s="76">
        <v>5.3940000000000001</v>
      </c>
      <c r="AD365" s="76">
        <v>0.11799999999999999</v>
      </c>
      <c r="AE365" s="76">
        <v>8.5</v>
      </c>
      <c r="AF365" s="76" t="s">
        <v>1016</v>
      </c>
      <c r="AG365" s="76">
        <v>18196945</v>
      </c>
      <c r="AH365" s="76">
        <v>15453626</v>
      </c>
      <c r="AI365" s="76">
        <v>2394052</v>
      </c>
      <c r="AJ365" s="76">
        <v>7</v>
      </c>
      <c r="AK365" s="76">
        <v>1264868</v>
      </c>
      <c r="AL365" s="76">
        <v>1003713</v>
      </c>
      <c r="AM365" s="76">
        <v>5.48</v>
      </c>
      <c r="AN365" s="76">
        <v>4.6500000000000004</v>
      </c>
      <c r="AO365" s="76">
        <v>0.72</v>
      </c>
      <c r="AP365" s="76">
        <v>0</v>
      </c>
      <c r="AQ365" s="76">
        <v>3023</v>
      </c>
      <c r="AR365" s="76">
        <v>787025</v>
      </c>
      <c r="AS365" s="76">
        <v>0.23699999999999999</v>
      </c>
      <c r="AT365" s="76">
        <v>71.760000000000005</v>
      </c>
      <c r="AU365" s="76">
        <v>35.607999999999997</v>
      </c>
      <c r="AV365" s="76">
        <v>38.299999999999997</v>
      </c>
      <c r="AW365" s="76">
        <v>15.413</v>
      </c>
      <c r="AX365" s="76">
        <v>9.7319999999999993</v>
      </c>
      <c r="AY365" s="76">
        <v>54225.446000000004</v>
      </c>
      <c r="AZ365" s="76">
        <v>1.2</v>
      </c>
      <c r="BA365" s="76">
        <v>151.089</v>
      </c>
      <c r="BB365" s="76">
        <v>10.79</v>
      </c>
      <c r="BC365" s="76">
        <v>19.100000000000001</v>
      </c>
      <c r="BD365" s="76">
        <v>24.6</v>
      </c>
      <c r="BE365" s="76"/>
      <c r="BF365" s="76">
        <v>2.77</v>
      </c>
      <c r="BG365" s="76">
        <v>78.86</v>
      </c>
      <c r="BH365" s="76">
        <v>0.92600000000000005</v>
      </c>
      <c r="BI365" s="76">
        <v>338289856</v>
      </c>
      <c r="BJ365" s="76"/>
      <c r="BK365" s="76"/>
      <c r="BL365" s="76"/>
      <c r="BM365" s="76"/>
      <c r="BN365" s="76"/>
      <c r="BO365" s="76"/>
      <c r="BP365" s="76"/>
      <c r="BQ365" s="76"/>
    </row>
    <row r="366" spans="1:69" x14ac:dyDescent="0.25">
      <c r="A366" s="25">
        <v>44212</v>
      </c>
      <c r="B366" s="25"/>
      <c r="C366" s="76">
        <v>23962483</v>
      </c>
      <c r="D366" s="76">
        <v>216911</v>
      </c>
      <c r="E366" s="76">
        <v>223116.429</v>
      </c>
      <c r="F366" s="76">
        <v>400971</v>
      </c>
      <c r="G366" s="76">
        <v>3551</v>
      </c>
      <c r="H366" s="76">
        <v>3349.7139999999999</v>
      </c>
      <c r="I366" s="76">
        <v>70834.175000000003</v>
      </c>
      <c r="J366" s="76">
        <v>641.19899999999996</v>
      </c>
      <c r="K366" s="76">
        <v>659.54200000000003</v>
      </c>
      <c r="L366" s="76">
        <v>1185.288</v>
      </c>
      <c r="M366" s="76">
        <v>10.497</v>
      </c>
      <c r="N366" s="76">
        <v>9.9019999999999992</v>
      </c>
      <c r="O366" s="76">
        <v>0.9</v>
      </c>
      <c r="P366" s="76">
        <v>28120</v>
      </c>
      <c r="Q366" s="76">
        <v>83.123999999999995</v>
      </c>
      <c r="R366" s="76">
        <v>121134</v>
      </c>
      <c r="S366" s="76">
        <v>358.07799999999997</v>
      </c>
      <c r="T366" s="76"/>
      <c r="U366" s="76"/>
      <c r="V366" s="76">
        <v>109844</v>
      </c>
      <c r="W366" s="76">
        <v>324.70400000000001</v>
      </c>
      <c r="X366" s="76">
        <v>285785798</v>
      </c>
      <c r="Y366" s="76">
        <v>1598624</v>
      </c>
      <c r="Z366" s="76">
        <v>848.03499999999997</v>
      </c>
      <c r="AA366" s="76">
        <v>4.7439999999999998</v>
      </c>
      <c r="AB366" s="76">
        <v>1800288</v>
      </c>
      <c r="AC366" s="76">
        <v>5.3419999999999996</v>
      </c>
      <c r="AD366" s="76">
        <v>0.11600000000000001</v>
      </c>
      <c r="AE366" s="76">
        <v>8.6</v>
      </c>
      <c r="AF366" s="76" t="s">
        <v>1016</v>
      </c>
      <c r="AG366" s="76">
        <v>18848469</v>
      </c>
      <c r="AH366" s="76">
        <v>16020911</v>
      </c>
      <c r="AI366" s="76">
        <v>2466680</v>
      </c>
      <c r="AJ366" s="76">
        <v>8</v>
      </c>
      <c r="AK366" s="76">
        <v>651524</v>
      </c>
      <c r="AL366" s="76">
        <v>1023716</v>
      </c>
      <c r="AM366" s="76">
        <v>5.68</v>
      </c>
      <c r="AN366" s="76">
        <v>4.83</v>
      </c>
      <c r="AO366" s="76">
        <v>0.74</v>
      </c>
      <c r="AP366" s="76">
        <v>0</v>
      </c>
      <c r="AQ366" s="76">
        <v>3083</v>
      </c>
      <c r="AR366" s="76">
        <v>814976</v>
      </c>
      <c r="AS366" s="76">
        <v>0.245</v>
      </c>
      <c r="AT366" s="76">
        <v>71.760000000000005</v>
      </c>
      <c r="AU366" s="76">
        <v>35.607999999999997</v>
      </c>
      <c r="AV366" s="76">
        <v>38.299999999999997</v>
      </c>
      <c r="AW366" s="76">
        <v>15.413</v>
      </c>
      <c r="AX366" s="76">
        <v>9.7319999999999993</v>
      </c>
      <c r="AY366" s="76">
        <v>54225.446000000004</v>
      </c>
      <c r="AZ366" s="76">
        <v>1.2</v>
      </c>
      <c r="BA366" s="76">
        <v>151.089</v>
      </c>
      <c r="BB366" s="76">
        <v>10.79</v>
      </c>
      <c r="BC366" s="76">
        <v>19.100000000000001</v>
      </c>
      <c r="BD366" s="76">
        <v>24.6</v>
      </c>
      <c r="BE366" s="76"/>
      <c r="BF366" s="76">
        <v>2.77</v>
      </c>
      <c r="BG366" s="76">
        <v>78.86</v>
      </c>
      <c r="BH366" s="76">
        <v>0.92600000000000005</v>
      </c>
      <c r="BI366" s="76">
        <v>338289856</v>
      </c>
      <c r="BJ366" s="76"/>
      <c r="BK366" s="76"/>
      <c r="BL366" s="76"/>
      <c r="BM366" s="76"/>
      <c r="BN366" s="76"/>
      <c r="BO366" s="76"/>
      <c r="BP366" s="76"/>
      <c r="BQ366" s="76"/>
    </row>
    <row r="367" spans="1:69" x14ac:dyDescent="0.25">
      <c r="A367" s="25">
        <v>44213</v>
      </c>
      <c r="B367" s="25"/>
      <c r="C367" s="76">
        <v>24138621</v>
      </c>
      <c r="D367" s="76">
        <v>176138</v>
      </c>
      <c r="E367" s="76">
        <v>218290.571</v>
      </c>
      <c r="F367" s="76">
        <v>402953</v>
      </c>
      <c r="G367" s="76">
        <v>1982</v>
      </c>
      <c r="H367" s="76">
        <v>3334.4290000000001</v>
      </c>
      <c r="I367" s="76">
        <v>71354.846999999994</v>
      </c>
      <c r="J367" s="76">
        <v>520.67200000000003</v>
      </c>
      <c r="K367" s="76">
        <v>645.27700000000004</v>
      </c>
      <c r="L367" s="76">
        <v>1191.1469999999999</v>
      </c>
      <c r="M367" s="76">
        <v>5.859</v>
      </c>
      <c r="N367" s="76">
        <v>9.8569999999999993</v>
      </c>
      <c r="O367" s="76">
        <v>0.88</v>
      </c>
      <c r="P367" s="76">
        <v>27891</v>
      </c>
      <c r="Q367" s="76">
        <v>82.447000000000003</v>
      </c>
      <c r="R367" s="76">
        <v>120830</v>
      </c>
      <c r="S367" s="76">
        <v>357.17899999999997</v>
      </c>
      <c r="T367" s="76"/>
      <c r="U367" s="76"/>
      <c r="V367" s="76">
        <v>108759</v>
      </c>
      <c r="W367" s="76">
        <v>321.49599999999998</v>
      </c>
      <c r="X367" s="76">
        <v>286863735</v>
      </c>
      <c r="Y367" s="76">
        <v>1077937</v>
      </c>
      <c r="Z367" s="76">
        <v>851.23400000000004</v>
      </c>
      <c r="AA367" s="76">
        <v>3.1989999999999998</v>
      </c>
      <c r="AB367" s="76">
        <v>1787045</v>
      </c>
      <c r="AC367" s="76">
        <v>5.3029999999999999</v>
      </c>
      <c r="AD367" s="76">
        <v>0.114</v>
      </c>
      <c r="AE367" s="76">
        <v>8.8000000000000007</v>
      </c>
      <c r="AF367" s="76" t="s">
        <v>1016</v>
      </c>
      <c r="AG367" s="76">
        <v>19155340</v>
      </c>
      <c r="AH367" s="76">
        <v>16277493</v>
      </c>
      <c r="AI367" s="76">
        <v>2509055</v>
      </c>
      <c r="AJ367" s="76">
        <v>8</v>
      </c>
      <c r="AK367" s="76">
        <v>306871</v>
      </c>
      <c r="AL367" s="76">
        <v>1031388</v>
      </c>
      <c r="AM367" s="76">
        <v>5.77</v>
      </c>
      <c r="AN367" s="76">
        <v>4.9000000000000004</v>
      </c>
      <c r="AO367" s="76">
        <v>0.76</v>
      </c>
      <c r="AP367" s="76">
        <v>0</v>
      </c>
      <c r="AQ367" s="76">
        <v>3107</v>
      </c>
      <c r="AR367" s="76">
        <v>826263</v>
      </c>
      <c r="AS367" s="76">
        <v>0.249</v>
      </c>
      <c r="AT367" s="76">
        <v>71.760000000000005</v>
      </c>
      <c r="AU367" s="76">
        <v>35.607999999999997</v>
      </c>
      <c r="AV367" s="76">
        <v>38.299999999999997</v>
      </c>
      <c r="AW367" s="76">
        <v>15.413</v>
      </c>
      <c r="AX367" s="76">
        <v>9.7319999999999993</v>
      </c>
      <c r="AY367" s="76">
        <v>54225.446000000004</v>
      </c>
      <c r="AZ367" s="76">
        <v>1.2</v>
      </c>
      <c r="BA367" s="76">
        <v>151.089</v>
      </c>
      <c r="BB367" s="76">
        <v>10.79</v>
      </c>
      <c r="BC367" s="76">
        <v>19.100000000000001</v>
      </c>
      <c r="BD367" s="76">
        <v>24.6</v>
      </c>
      <c r="BE367" s="76"/>
      <c r="BF367" s="76">
        <v>2.77</v>
      </c>
      <c r="BG367" s="76">
        <v>78.86</v>
      </c>
      <c r="BH367" s="76">
        <v>0.92600000000000005</v>
      </c>
      <c r="BI367" s="76">
        <v>338289856</v>
      </c>
      <c r="BJ367" s="76">
        <v>520116.8</v>
      </c>
      <c r="BK367" s="76">
        <v>16.809999999999999</v>
      </c>
      <c r="BL367" s="76">
        <v>36.78</v>
      </c>
      <c r="BM367" s="76">
        <v>1543.38417531395</v>
      </c>
      <c r="BN367" s="76"/>
      <c r="BO367" s="76"/>
      <c r="BP367" s="76"/>
      <c r="BQ367" s="76"/>
    </row>
    <row r="368" spans="1:69" x14ac:dyDescent="0.25">
      <c r="A368" s="25">
        <v>44214</v>
      </c>
      <c r="B368" s="25"/>
      <c r="C368" s="76">
        <v>24279893</v>
      </c>
      <c r="D368" s="76">
        <v>141272</v>
      </c>
      <c r="E368" s="76">
        <v>209233.28599999999</v>
      </c>
      <c r="F368" s="76">
        <v>404534</v>
      </c>
      <c r="G368" s="76">
        <v>1581</v>
      </c>
      <c r="H368" s="76">
        <v>3295</v>
      </c>
      <c r="I368" s="76">
        <v>71772.453999999998</v>
      </c>
      <c r="J368" s="76">
        <v>417.60599999999999</v>
      </c>
      <c r="K368" s="76">
        <v>618.50300000000004</v>
      </c>
      <c r="L368" s="76">
        <v>1195.8209999999999</v>
      </c>
      <c r="M368" s="76">
        <v>4.6740000000000004</v>
      </c>
      <c r="N368" s="76">
        <v>9.74</v>
      </c>
      <c r="O368" s="76">
        <v>0.87</v>
      </c>
      <c r="P368" s="76">
        <v>27831</v>
      </c>
      <c r="Q368" s="76">
        <v>82.27</v>
      </c>
      <c r="R368" s="76">
        <v>120422</v>
      </c>
      <c r="S368" s="76">
        <v>355.97300000000001</v>
      </c>
      <c r="T368" s="76"/>
      <c r="U368" s="76"/>
      <c r="V368" s="76">
        <v>107607</v>
      </c>
      <c r="W368" s="76">
        <v>318.09100000000001</v>
      </c>
      <c r="X368" s="76">
        <v>288160178</v>
      </c>
      <c r="Y368" s="76">
        <v>1296443</v>
      </c>
      <c r="Z368" s="76">
        <v>855.08100000000002</v>
      </c>
      <c r="AA368" s="76">
        <v>3.847</v>
      </c>
      <c r="AB368" s="76">
        <v>1753391</v>
      </c>
      <c r="AC368" s="76">
        <v>5.2030000000000003</v>
      </c>
      <c r="AD368" s="76">
        <v>0.112</v>
      </c>
      <c r="AE368" s="76">
        <v>8.9</v>
      </c>
      <c r="AF368" s="76" t="s">
        <v>1016</v>
      </c>
      <c r="AG368" s="76">
        <v>20048802</v>
      </c>
      <c r="AH368" s="76">
        <v>16920535</v>
      </c>
      <c r="AI368" s="76">
        <v>2737947</v>
      </c>
      <c r="AJ368" s="76">
        <v>11</v>
      </c>
      <c r="AK368" s="76">
        <v>893462</v>
      </c>
      <c r="AL368" s="76">
        <v>1005311</v>
      </c>
      <c r="AM368" s="76">
        <v>6.04</v>
      </c>
      <c r="AN368" s="76">
        <v>5.0999999999999996</v>
      </c>
      <c r="AO368" s="76">
        <v>0.82</v>
      </c>
      <c r="AP368" s="76">
        <v>0</v>
      </c>
      <c r="AQ368" s="76">
        <v>3028</v>
      </c>
      <c r="AR368" s="76">
        <v>814636</v>
      </c>
      <c r="AS368" s="76">
        <v>0.245</v>
      </c>
      <c r="AT368" s="76">
        <v>71.760000000000005</v>
      </c>
      <c r="AU368" s="76">
        <v>35.607999999999997</v>
      </c>
      <c r="AV368" s="76">
        <v>38.299999999999997</v>
      </c>
      <c r="AW368" s="76">
        <v>15.413</v>
      </c>
      <c r="AX368" s="76">
        <v>9.7319999999999993</v>
      </c>
      <c r="AY368" s="76">
        <v>54225.446000000004</v>
      </c>
      <c r="AZ368" s="76">
        <v>1.2</v>
      </c>
      <c r="BA368" s="76">
        <v>151.089</v>
      </c>
      <c r="BB368" s="76">
        <v>10.79</v>
      </c>
      <c r="BC368" s="76">
        <v>19.100000000000001</v>
      </c>
      <c r="BD368" s="76">
        <v>24.6</v>
      </c>
      <c r="BE368" s="76"/>
      <c r="BF368" s="76">
        <v>2.77</v>
      </c>
      <c r="BG368" s="76">
        <v>78.86</v>
      </c>
      <c r="BH368" s="76">
        <v>0.92600000000000005</v>
      </c>
      <c r="BI368" s="76">
        <v>338289856</v>
      </c>
      <c r="BJ368" s="76"/>
      <c r="BK368" s="76"/>
      <c r="BL368" s="76"/>
      <c r="BM368" s="76"/>
      <c r="BN368" s="76"/>
      <c r="BO368" s="76"/>
      <c r="BP368" s="76"/>
      <c r="BQ368" s="76"/>
    </row>
    <row r="369" spans="1:69" x14ac:dyDescent="0.25">
      <c r="A369" s="25">
        <v>44215</v>
      </c>
      <c r="B369" s="25"/>
      <c r="C369" s="76">
        <v>24436884</v>
      </c>
      <c r="D369" s="76">
        <v>156991</v>
      </c>
      <c r="E369" s="76">
        <v>199908.571</v>
      </c>
      <c r="F369" s="76">
        <v>406937</v>
      </c>
      <c r="G369" s="76">
        <v>2403</v>
      </c>
      <c r="H369" s="76">
        <v>3013.5709999999999</v>
      </c>
      <c r="I369" s="76">
        <v>72236.525999999998</v>
      </c>
      <c r="J369" s="76">
        <v>464.072</v>
      </c>
      <c r="K369" s="76">
        <v>590.93899999999996</v>
      </c>
      <c r="L369" s="76">
        <v>1202.924</v>
      </c>
      <c r="M369" s="76">
        <v>7.1029999999999998</v>
      </c>
      <c r="N369" s="76">
        <v>8.9079999999999995</v>
      </c>
      <c r="O369" s="76">
        <v>0.85</v>
      </c>
      <c r="P369" s="76">
        <v>27584</v>
      </c>
      <c r="Q369" s="76">
        <v>81.540000000000006</v>
      </c>
      <c r="R369" s="76">
        <v>119384</v>
      </c>
      <c r="S369" s="76">
        <v>352.904</v>
      </c>
      <c r="T369" s="76"/>
      <c r="U369" s="76"/>
      <c r="V369" s="76">
        <v>105522</v>
      </c>
      <c r="W369" s="76">
        <v>311.928</v>
      </c>
      <c r="X369" s="76">
        <v>289978990</v>
      </c>
      <c r="Y369" s="76">
        <v>1818812</v>
      </c>
      <c r="Z369" s="76">
        <v>860.47799999999995</v>
      </c>
      <c r="AA369" s="76">
        <v>5.3970000000000002</v>
      </c>
      <c r="AB369" s="76">
        <v>1722012</v>
      </c>
      <c r="AC369" s="76">
        <v>5.1100000000000003</v>
      </c>
      <c r="AD369" s="76">
        <v>0.11</v>
      </c>
      <c r="AE369" s="76">
        <v>9.1</v>
      </c>
      <c r="AF369" s="76" t="s">
        <v>1016</v>
      </c>
      <c r="AG369" s="76">
        <v>21404760</v>
      </c>
      <c r="AH369" s="76">
        <v>17890835</v>
      </c>
      <c r="AI369" s="76">
        <v>3096984</v>
      </c>
      <c r="AJ369" s="76">
        <v>11</v>
      </c>
      <c r="AK369" s="76">
        <v>1355958</v>
      </c>
      <c r="AL369" s="76">
        <v>1018304</v>
      </c>
      <c r="AM369" s="76">
        <v>6.45</v>
      </c>
      <c r="AN369" s="76">
        <v>5.39</v>
      </c>
      <c r="AO369" s="76">
        <v>0.93</v>
      </c>
      <c r="AP369" s="76">
        <v>0</v>
      </c>
      <c r="AQ369" s="76">
        <v>3067</v>
      </c>
      <c r="AR369" s="76">
        <v>821877</v>
      </c>
      <c r="AS369" s="76">
        <v>0.248</v>
      </c>
      <c r="AT369" s="76">
        <v>71.760000000000005</v>
      </c>
      <c r="AU369" s="76">
        <v>35.607999999999997</v>
      </c>
      <c r="AV369" s="76">
        <v>38.299999999999997</v>
      </c>
      <c r="AW369" s="76">
        <v>15.413</v>
      </c>
      <c r="AX369" s="76">
        <v>9.7319999999999993</v>
      </c>
      <c r="AY369" s="76">
        <v>54225.446000000004</v>
      </c>
      <c r="AZ369" s="76">
        <v>1.2</v>
      </c>
      <c r="BA369" s="76">
        <v>151.089</v>
      </c>
      <c r="BB369" s="76">
        <v>10.79</v>
      </c>
      <c r="BC369" s="76">
        <v>19.100000000000001</v>
      </c>
      <c r="BD369" s="76">
        <v>24.6</v>
      </c>
      <c r="BE369" s="76"/>
      <c r="BF369" s="76">
        <v>2.77</v>
      </c>
      <c r="BG369" s="76">
        <v>78.86</v>
      </c>
      <c r="BH369" s="76">
        <v>0.92600000000000005</v>
      </c>
      <c r="BI369" s="76">
        <v>338289856</v>
      </c>
      <c r="BJ369" s="76"/>
      <c r="BK369" s="76"/>
      <c r="BL369" s="76"/>
      <c r="BM369" s="76"/>
      <c r="BN369" s="76"/>
      <c r="BO369" s="76"/>
      <c r="BP369" s="76"/>
      <c r="BQ369" s="76"/>
    </row>
    <row r="370" spans="1:69" x14ac:dyDescent="0.25">
      <c r="A370" s="25">
        <v>44216</v>
      </c>
      <c r="B370" s="25"/>
      <c r="C370" s="76">
        <v>24624562</v>
      </c>
      <c r="D370" s="76">
        <v>187678</v>
      </c>
      <c r="E370" s="76">
        <v>194045.85699999999</v>
      </c>
      <c r="F370" s="76">
        <v>411326</v>
      </c>
      <c r="G370" s="76">
        <v>4389</v>
      </c>
      <c r="H370" s="76">
        <v>3071</v>
      </c>
      <c r="I370" s="76">
        <v>72791.311000000002</v>
      </c>
      <c r="J370" s="76">
        <v>554.78499999999997</v>
      </c>
      <c r="K370" s="76">
        <v>573.60799999999995</v>
      </c>
      <c r="L370" s="76">
        <v>1215.8979999999999</v>
      </c>
      <c r="M370" s="76">
        <v>12.974</v>
      </c>
      <c r="N370" s="76">
        <v>9.0779999999999994</v>
      </c>
      <c r="O370" s="76">
        <v>0.85</v>
      </c>
      <c r="P370" s="76">
        <v>26998</v>
      </c>
      <c r="Q370" s="76">
        <v>79.807000000000002</v>
      </c>
      <c r="R370" s="76">
        <v>117115</v>
      </c>
      <c r="S370" s="76">
        <v>346.197</v>
      </c>
      <c r="T370" s="76"/>
      <c r="U370" s="76"/>
      <c r="V370" s="76">
        <v>103149</v>
      </c>
      <c r="W370" s="76">
        <v>304.91300000000001</v>
      </c>
      <c r="X370" s="76">
        <v>292123956</v>
      </c>
      <c r="Y370" s="76">
        <v>2144966</v>
      </c>
      <c r="Z370" s="76">
        <v>866.84299999999996</v>
      </c>
      <c r="AA370" s="76">
        <v>6.3650000000000002</v>
      </c>
      <c r="AB370" s="76">
        <v>1725658</v>
      </c>
      <c r="AC370" s="76">
        <v>5.1210000000000004</v>
      </c>
      <c r="AD370" s="76">
        <v>0.107</v>
      </c>
      <c r="AE370" s="76">
        <v>9.3000000000000007</v>
      </c>
      <c r="AF370" s="76" t="s">
        <v>1016</v>
      </c>
      <c r="AG370" s="76">
        <v>23018758</v>
      </c>
      <c r="AH370" s="76">
        <v>19051610</v>
      </c>
      <c r="AI370" s="76">
        <v>3520638</v>
      </c>
      <c r="AJ370" s="76">
        <v>15</v>
      </c>
      <c r="AK370" s="76">
        <v>1613998</v>
      </c>
      <c r="AL370" s="76">
        <v>1058626</v>
      </c>
      <c r="AM370" s="76">
        <v>6.93</v>
      </c>
      <c r="AN370" s="76">
        <v>5.74</v>
      </c>
      <c r="AO370" s="76">
        <v>1.06</v>
      </c>
      <c r="AP370" s="76">
        <v>0</v>
      </c>
      <c r="AQ370" s="76">
        <v>3189</v>
      </c>
      <c r="AR370" s="76">
        <v>840022</v>
      </c>
      <c r="AS370" s="76">
        <v>0.253</v>
      </c>
      <c r="AT370" s="76">
        <v>71.760000000000005</v>
      </c>
      <c r="AU370" s="76">
        <v>35.607999999999997</v>
      </c>
      <c r="AV370" s="76">
        <v>38.299999999999997</v>
      </c>
      <c r="AW370" s="76">
        <v>15.413</v>
      </c>
      <c r="AX370" s="76">
        <v>9.7319999999999993</v>
      </c>
      <c r="AY370" s="76">
        <v>54225.446000000004</v>
      </c>
      <c r="AZ370" s="76">
        <v>1.2</v>
      </c>
      <c r="BA370" s="76">
        <v>151.089</v>
      </c>
      <c r="BB370" s="76">
        <v>10.79</v>
      </c>
      <c r="BC370" s="76">
        <v>19.100000000000001</v>
      </c>
      <c r="BD370" s="76">
        <v>24.6</v>
      </c>
      <c r="BE370" s="76"/>
      <c r="BF370" s="76">
        <v>2.77</v>
      </c>
      <c r="BG370" s="76">
        <v>78.86</v>
      </c>
      <c r="BH370" s="76">
        <v>0.92600000000000005</v>
      </c>
      <c r="BI370" s="76">
        <v>338289856</v>
      </c>
      <c r="BJ370" s="76"/>
      <c r="BK370" s="76"/>
      <c r="BL370" s="76"/>
      <c r="BM370" s="76"/>
      <c r="BN370" s="76"/>
      <c r="BO370" s="76"/>
      <c r="BP370" s="76"/>
      <c r="BQ370" s="76"/>
    </row>
    <row r="371" spans="1:69" x14ac:dyDescent="0.25">
      <c r="A371" s="25">
        <v>44217</v>
      </c>
      <c r="B371" s="25"/>
      <c r="C371" s="76">
        <v>24816629</v>
      </c>
      <c r="D371" s="76">
        <v>192067</v>
      </c>
      <c r="E371" s="76">
        <v>187920</v>
      </c>
      <c r="F371" s="76">
        <v>415429</v>
      </c>
      <c r="G371" s="76">
        <v>4103</v>
      </c>
      <c r="H371" s="76">
        <v>3117.857</v>
      </c>
      <c r="I371" s="76">
        <v>73359.069000000003</v>
      </c>
      <c r="J371" s="76">
        <v>567.75900000000001</v>
      </c>
      <c r="K371" s="76">
        <v>555.5</v>
      </c>
      <c r="L371" s="76">
        <v>1228.027</v>
      </c>
      <c r="M371" s="76">
        <v>12.129</v>
      </c>
      <c r="N371" s="76">
        <v>9.2170000000000005</v>
      </c>
      <c r="O371" s="76">
        <v>0.85</v>
      </c>
      <c r="P371" s="76">
        <v>26517</v>
      </c>
      <c r="Q371" s="76">
        <v>78.385000000000005</v>
      </c>
      <c r="R371" s="76">
        <v>114097</v>
      </c>
      <c r="S371" s="76">
        <v>337.27600000000001</v>
      </c>
      <c r="T371" s="76"/>
      <c r="U371" s="76"/>
      <c r="V371" s="76">
        <v>100800</v>
      </c>
      <c r="W371" s="76">
        <v>297.96899999999999</v>
      </c>
      <c r="X371" s="76">
        <v>294193057</v>
      </c>
      <c r="Y371" s="76">
        <v>2069101</v>
      </c>
      <c r="Z371" s="76">
        <v>872.98299999999995</v>
      </c>
      <c r="AA371" s="76">
        <v>6.14</v>
      </c>
      <c r="AB371" s="76">
        <v>1722438</v>
      </c>
      <c r="AC371" s="76">
        <v>5.1109999999999998</v>
      </c>
      <c r="AD371" s="76">
        <v>0.104</v>
      </c>
      <c r="AE371" s="76">
        <v>9.6</v>
      </c>
      <c r="AF371" s="76" t="s">
        <v>1016</v>
      </c>
      <c r="AG371" s="76">
        <v>24659794</v>
      </c>
      <c r="AH371" s="76">
        <v>20386251</v>
      </c>
      <c r="AI371" s="76">
        <v>3798002</v>
      </c>
      <c r="AJ371" s="76">
        <v>19</v>
      </c>
      <c r="AK371" s="76">
        <v>1641036</v>
      </c>
      <c r="AL371" s="76">
        <v>1103960</v>
      </c>
      <c r="AM371" s="76">
        <v>7.43</v>
      </c>
      <c r="AN371" s="76">
        <v>6.14</v>
      </c>
      <c r="AO371" s="76">
        <v>1.1399999999999999</v>
      </c>
      <c r="AP371" s="76">
        <v>0</v>
      </c>
      <c r="AQ371" s="76">
        <v>3325</v>
      </c>
      <c r="AR371" s="76">
        <v>864840</v>
      </c>
      <c r="AS371" s="76">
        <v>0.26</v>
      </c>
      <c r="AT371" s="76">
        <v>71.760000000000005</v>
      </c>
      <c r="AU371" s="76">
        <v>35.607999999999997</v>
      </c>
      <c r="AV371" s="76">
        <v>38.299999999999997</v>
      </c>
      <c r="AW371" s="76">
        <v>15.413</v>
      </c>
      <c r="AX371" s="76">
        <v>9.7319999999999993</v>
      </c>
      <c r="AY371" s="76">
        <v>54225.446000000004</v>
      </c>
      <c r="AZ371" s="76">
        <v>1.2</v>
      </c>
      <c r="BA371" s="76">
        <v>151.089</v>
      </c>
      <c r="BB371" s="76">
        <v>10.79</v>
      </c>
      <c r="BC371" s="76">
        <v>19.100000000000001</v>
      </c>
      <c r="BD371" s="76">
        <v>24.6</v>
      </c>
      <c r="BE371" s="76"/>
      <c r="BF371" s="76">
        <v>2.77</v>
      </c>
      <c r="BG371" s="76">
        <v>78.86</v>
      </c>
      <c r="BH371" s="76">
        <v>0.92600000000000005</v>
      </c>
      <c r="BI371" s="76">
        <v>338289856</v>
      </c>
      <c r="BJ371" s="76"/>
      <c r="BK371" s="76"/>
      <c r="BL371" s="76"/>
      <c r="BM371" s="76"/>
      <c r="BN371" s="76"/>
      <c r="BO371" s="76"/>
      <c r="BP371" s="76"/>
      <c r="BQ371" s="76"/>
    </row>
    <row r="372" spans="1:69" x14ac:dyDescent="0.25">
      <c r="A372" s="25">
        <v>44218</v>
      </c>
      <c r="B372" s="25"/>
      <c r="C372" s="76">
        <v>25008078</v>
      </c>
      <c r="D372" s="76">
        <v>191449</v>
      </c>
      <c r="E372" s="76">
        <v>180358</v>
      </c>
      <c r="F372" s="76">
        <v>419206</v>
      </c>
      <c r="G372" s="76">
        <v>3777</v>
      </c>
      <c r="H372" s="76">
        <v>3112.2860000000001</v>
      </c>
      <c r="I372" s="76">
        <v>73925.001000000004</v>
      </c>
      <c r="J372" s="76">
        <v>565.93200000000002</v>
      </c>
      <c r="K372" s="76">
        <v>533.14599999999996</v>
      </c>
      <c r="L372" s="76">
        <v>1239.192</v>
      </c>
      <c r="M372" s="76">
        <v>11.164999999999999</v>
      </c>
      <c r="N372" s="76">
        <v>9.1999999999999993</v>
      </c>
      <c r="O372" s="76">
        <v>0.85</v>
      </c>
      <c r="P372" s="76">
        <v>26006</v>
      </c>
      <c r="Q372" s="76">
        <v>76.875</v>
      </c>
      <c r="R372" s="76">
        <v>111831</v>
      </c>
      <c r="S372" s="76">
        <v>330.577</v>
      </c>
      <c r="T372" s="76"/>
      <c r="U372" s="76"/>
      <c r="V372" s="76">
        <v>98762</v>
      </c>
      <c r="W372" s="76">
        <v>291.94499999999999</v>
      </c>
      <c r="X372" s="76">
        <v>296132424</v>
      </c>
      <c r="Y372" s="76">
        <v>1939367</v>
      </c>
      <c r="Z372" s="76">
        <v>878.73699999999997</v>
      </c>
      <c r="AA372" s="76">
        <v>5.7549999999999999</v>
      </c>
      <c r="AB372" s="76">
        <v>1706464</v>
      </c>
      <c r="AC372" s="76">
        <v>5.0640000000000001</v>
      </c>
      <c r="AD372" s="76">
        <v>0.10100000000000001</v>
      </c>
      <c r="AE372" s="76">
        <v>9.9</v>
      </c>
      <c r="AF372" s="76" t="s">
        <v>1016</v>
      </c>
      <c r="AG372" s="76">
        <v>26303213</v>
      </c>
      <c r="AH372" s="76">
        <v>21789941</v>
      </c>
      <c r="AI372" s="76">
        <v>4009764</v>
      </c>
      <c r="AJ372" s="76">
        <v>21</v>
      </c>
      <c r="AK372" s="76">
        <v>1643419</v>
      </c>
      <c r="AL372" s="76">
        <v>1158038</v>
      </c>
      <c r="AM372" s="76">
        <v>7.92</v>
      </c>
      <c r="AN372" s="76">
        <v>6.56</v>
      </c>
      <c r="AO372" s="76">
        <v>1.21</v>
      </c>
      <c r="AP372" s="76">
        <v>0</v>
      </c>
      <c r="AQ372" s="76">
        <v>3488</v>
      </c>
      <c r="AR372" s="76">
        <v>905188</v>
      </c>
      <c r="AS372" s="76">
        <v>0.27300000000000002</v>
      </c>
      <c r="AT372" s="76">
        <v>71.760000000000005</v>
      </c>
      <c r="AU372" s="76">
        <v>35.607999999999997</v>
      </c>
      <c r="AV372" s="76">
        <v>38.299999999999997</v>
      </c>
      <c r="AW372" s="76">
        <v>15.413</v>
      </c>
      <c r="AX372" s="76">
        <v>9.7319999999999993</v>
      </c>
      <c r="AY372" s="76">
        <v>54225.446000000004</v>
      </c>
      <c r="AZ372" s="76">
        <v>1.2</v>
      </c>
      <c r="BA372" s="76">
        <v>151.089</v>
      </c>
      <c r="BB372" s="76">
        <v>10.79</v>
      </c>
      <c r="BC372" s="76">
        <v>19.100000000000001</v>
      </c>
      <c r="BD372" s="76">
        <v>24.6</v>
      </c>
      <c r="BE372" s="76"/>
      <c r="BF372" s="76">
        <v>2.77</v>
      </c>
      <c r="BG372" s="76">
        <v>78.86</v>
      </c>
      <c r="BH372" s="76">
        <v>0.92600000000000005</v>
      </c>
      <c r="BI372" s="76">
        <v>338289856</v>
      </c>
      <c r="BJ372" s="76"/>
      <c r="BK372" s="76"/>
      <c r="BL372" s="76"/>
      <c r="BM372" s="76"/>
      <c r="BN372" s="76"/>
      <c r="BO372" s="76"/>
      <c r="BP372" s="76"/>
      <c r="BQ372" s="76"/>
    </row>
    <row r="373" spans="1:69" x14ac:dyDescent="0.25">
      <c r="A373" s="25">
        <v>44219</v>
      </c>
      <c r="B373" s="25"/>
      <c r="C373" s="76">
        <v>25185325</v>
      </c>
      <c r="D373" s="76">
        <v>177247</v>
      </c>
      <c r="E373" s="76">
        <v>174691.71400000001</v>
      </c>
      <c r="F373" s="76">
        <v>422729</v>
      </c>
      <c r="G373" s="76">
        <v>3523</v>
      </c>
      <c r="H373" s="76">
        <v>3108.2860000000001</v>
      </c>
      <c r="I373" s="76">
        <v>74448.951000000001</v>
      </c>
      <c r="J373" s="76">
        <v>523.95000000000005</v>
      </c>
      <c r="K373" s="76">
        <v>516.39700000000005</v>
      </c>
      <c r="L373" s="76">
        <v>1249.606</v>
      </c>
      <c r="M373" s="76">
        <v>10.414</v>
      </c>
      <c r="N373" s="76">
        <v>9.1880000000000006</v>
      </c>
      <c r="O373" s="76">
        <v>0.85</v>
      </c>
      <c r="P373" s="76">
        <v>25364</v>
      </c>
      <c r="Q373" s="76">
        <v>74.977000000000004</v>
      </c>
      <c r="R373" s="76">
        <v>108122</v>
      </c>
      <c r="S373" s="76">
        <v>319.613</v>
      </c>
      <c r="T373" s="76"/>
      <c r="U373" s="76"/>
      <c r="V373" s="76">
        <v>96476</v>
      </c>
      <c r="W373" s="76">
        <v>285.18700000000001</v>
      </c>
      <c r="X373" s="76">
        <v>297688262</v>
      </c>
      <c r="Y373" s="76">
        <v>1555838</v>
      </c>
      <c r="Z373" s="76">
        <v>883.35400000000004</v>
      </c>
      <c r="AA373" s="76">
        <v>4.617</v>
      </c>
      <c r="AB373" s="76">
        <v>1700352</v>
      </c>
      <c r="AC373" s="76">
        <v>5.0460000000000003</v>
      </c>
      <c r="AD373" s="76">
        <v>0.1</v>
      </c>
      <c r="AE373" s="76">
        <v>10</v>
      </c>
      <c r="AF373" s="76" t="s">
        <v>1016</v>
      </c>
      <c r="AG373" s="76">
        <v>27213342</v>
      </c>
      <c r="AH373" s="76">
        <v>22532962</v>
      </c>
      <c r="AI373" s="76">
        <v>4161705</v>
      </c>
      <c r="AJ373" s="76">
        <v>23</v>
      </c>
      <c r="AK373" s="76">
        <v>910129</v>
      </c>
      <c r="AL373" s="76">
        <v>1194982</v>
      </c>
      <c r="AM373" s="76">
        <v>8.1999999999999993</v>
      </c>
      <c r="AN373" s="76">
        <v>6.79</v>
      </c>
      <c r="AO373" s="76">
        <v>1.25</v>
      </c>
      <c r="AP373" s="76">
        <v>0</v>
      </c>
      <c r="AQ373" s="76">
        <v>3599</v>
      </c>
      <c r="AR373" s="76">
        <v>930293</v>
      </c>
      <c r="AS373" s="76">
        <v>0.28000000000000003</v>
      </c>
      <c r="AT373" s="76">
        <v>71.760000000000005</v>
      </c>
      <c r="AU373" s="76">
        <v>35.607999999999997</v>
      </c>
      <c r="AV373" s="76">
        <v>38.299999999999997</v>
      </c>
      <c r="AW373" s="76">
        <v>15.413</v>
      </c>
      <c r="AX373" s="76">
        <v>9.7319999999999993</v>
      </c>
      <c r="AY373" s="76">
        <v>54225.446000000004</v>
      </c>
      <c r="AZ373" s="76">
        <v>1.2</v>
      </c>
      <c r="BA373" s="76">
        <v>151.089</v>
      </c>
      <c r="BB373" s="76">
        <v>10.79</v>
      </c>
      <c r="BC373" s="76">
        <v>19.100000000000001</v>
      </c>
      <c r="BD373" s="76">
        <v>24.6</v>
      </c>
      <c r="BE373" s="76"/>
      <c r="BF373" s="76">
        <v>2.77</v>
      </c>
      <c r="BG373" s="76">
        <v>78.86</v>
      </c>
      <c r="BH373" s="76">
        <v>0.92600000000000005</v>
      </c>
      <c r="BI373" s="76">
        <v>338289856</v>
      </c>
      <c r="BJ373" s="76"/>
      <c r="BK373" s="76"/>
      <c r="BL373" s="76"/>
      <c r="BM373" s="76"/>
      <c r="BN373" s="76"/>
      <c r="BO373" s="76"/>
      <c r="BP373" s="76"/>
      <c r="BQ373" s="76"/>
    </row>
    <row r="374" spans="1:69" x14ac:dyDescent="0.25">
      <c r="A374" s="25">
        <v>44220</v>
      </c>
      <c r="B374" s="25"/>
      <c r="C374" s="76">
        <v>25325105</v>
      </c>
      <c r="D374" s="76">
        <v>139780</v>
      </c>
      <c r="E374" s="76">
        <v>169497.71400000001</v>
      </c>
      <c r="F374" s="76">
        <v>424555</v>
      </c>
      <c r="G374" s="76">
        <v>1826</v>
      </c>
      <c r="H374" s="76">
        <v>3086</v>
      </c>
      <c r="I374" s="76">
        <v>74862.146999999997</v>
      </c>
      <c r="J374" s="76">
        <v>413.19600000000003</v>
      </c>
      <c r="K374" s="76">
        <v>501.04300000000001</v>
      </c>
      <c r="L374" s="76">
        <v>1255.0039999999999</v>
      </c>
      <c r="M374" s="76">
        <v>5.3979999999999997</v>
      </c>
      <c r="N374" s="76">
        <v>9.1219999999999999</v>
      </c>
      <c r="O374" s="76">
        <v>0.85</v>
      </c>
      <c r="P374" s="76">
        <v>25121</v>
      </c>
      <c r="Q374" s="76">
        <v>74.259</v>
      </c>
      <c r="R374" s="76">
        <v>107004</v>
      </c>
      <c r="S374" s="76">
        <v>316.30900000000003</v>
      </c>
      <c r="T374" s="76"/>
      <c r="U374" s="76"/>
      <c r="V374" s="76">
        <v>94447</v>
      </c>
      <c r="W374" s="76">
        <v>279.19</v>
      </c>
      <c r="X374" s="76">
        <v>298697429</v>
      </c>
      <c r="Y374" s="76">
        <v>1009167</v>
      </c>
      <c r="Z374" s="76">
        <v>886.34900000000005</v>
      </c>
      <c r="AA374" s="76">
        <v>2.9950000000000001</v>
      </c>
      <c r="AB374" s="76">
        <v>1690528</v>
      </c>
      <c r="AC374" s="76">
        <v>5.016</v>
      </c>
      <c r="AD374" s="76">
        <v>9.8000000000000004E-2</v>
      </c>
      <c r="AE374" s="76">
        <v>10.199999999999999</v>
      </c>
      <c r="AF374" s="76" t="s">
        <v>1016</v>
      </c>
      <c r="AG374" s="76">
        <v>27615833</v>
      </c>
      <c r="AH374" s="76">
        <v>22839686</v>
      </c>
      <c r="AI374" s="76">
        <v>4250504</v>
      </c>
      <c r="AJ374" s="76">
        <v>25</v>
      </c>
      <c r="AK374" s="76">
        <v>402491</v>
      </c>
      <c r="AL374" s="76">
        <v>1208642</v>
      </c>
      <c r="AM374" s="76">
        <v>8.32</v>
      </c>
      <c r="AN374" s="76">
        <v>6.88</v>
      </c>
      <c r="AO374" s="76">
        <v>1.28</v>
      </c>
      <c r="AP374" s="76">
        <v>0</v>
      </c>
      <c r="AQ374" s="76">
        <v>3640</v>
      </c>
      <c r="AR374" s="76">
        <v>937456</v>
      </c>
      <c r="AS374" s="76">
        <v>0.28199999999999997</v>
      </c>
      <c r="AT374" s="76">
        <v>71.760000000000005</v>
      </c>
      <c r="AU374" s="76">
        <v>35.607999999999997</v>
      </c>
      <c r="AV374" s="76">
        <v>38.299999999999997</v>
      </c>
      <c r="AW374" s="76">
        <v>15.413</v>
      </c>
      <c r="AX374" s="76">
        <v>9.7319999999999993</v>
      </c>
      <c r="AY374" s="76">
        <v>54225.446000000004</v>
      </c>
      <c r="AZ374" s="76">
        <v>1.2</v>
      </c>
      <c r="BA374" s="76">
        <v>151.089</v>
      </c>
      <c r="BB374" s="76">
        <v>10.79</v>
      </c>
      <c r="BC374" s="76">
        <v>19.100000000000001</v>
      </c>
      <c r="BD374" s="76">
        <v>24.6</v>
      </c>
      <c r="BE374" s="76"/>
      <c r="BF374" s="76">
        <v>2.77</v>
      </c>
      <c r="BG374" s="76">
        <v>78.86</v>
      </c>
      <c r="BH374" s="76">
        <v>0.92600000000000005</v>
      </c>
      <c r="BI374" s="76">
        <v>338289856</v>
      </c>
      <c r="BJ374" s="76">
        <v>541403.4</v>
      </c>
      <c r="BK374" s="76">
        <v>17.149999999999999</v>
      </c>
      <c r="BL374" s="76">
        <v>34.119999999999997</v>
      </c>
      <c r="BM374" s="76">
        <v>1606.5496058215499</v>
      </c>
      <c r="BN374" s="76"/>
      <c r="BO374" s="76"/>
      <c r="BP374" s="76"/>
      <c r="BQ374" s="76"/>
    </row>
    <row r="375" spans="1:69" x14ac:dyDescent="0.25">
      <c r="A375" s="25">
        <v>44221</v>
      </c>
      <c r="B375" s="25"/>
      <c r="C375" s="76">
        <v>25455136</v>
      </c>
      <c r="D375" s="76">
        <v>130031</v>
      </c>
      <c r="E375" s="76">
        <v>167891.85699999999</v>
      </c>
      <c r="F375" s="76">
        <v>426337</v>
      </c>
      <c r="G375" s="76">
        <v>1782</v>
      </c>
      <c r="H375" s="76">
        <v>3114.7139999999999</v>
      </c>
      <c r="I375" s="76">
        <v>75246.524999999994</v>
      </c>
      <c r="J375" s="76">
        <v>384.37700000000001</v>
      </c>
      <c r="K375" s="76">
        <v>496.29599999999999</v>
      </c>
      <c r="L375" s="76">
        <v>1260.271</v>
      </c>
      <c r="M375" s="76">
        <v>5.2679999999999998</v>
      </c>
      <c r="N375" s="76">
        <v>9.2070000000000007</v>
      </c>
      <c r="O375" s="76">
        <v>0.85</v>
      </c>
      <c r="P375" s="76">
        <v>25003</v>
      </c>
      <c r="Q375" s="76">
        <v>73.91</v>
      </c>
      <c r="R375" s="76">
        <v>106268</v>
      </c>
      <c r="S375" s="76">
        <v>314.13299999999998</v>
      </c>
      <c r="T375" s="76"/>
      <c r="U375" s="76"/>
      <c r="V375" s="76">
        <v>92173</v>
      </c>
      <c r="W375" s="76">
        <v>272.46800000000002</v>
      </c>
      <c r="X375" s="76">
        <v>299941038</v>
      </c>
      <c r="Y375" s="76">
        <v>1243609</v>
      </c>
      <c r="Z375" s="76">
        <v>890.03899999999999</v>
      </c>
      <c r="AA375" s="76">
        <v>3.69</v>
      </c>
      <c r="AB375" s="76">
        <v>1682980</v>
      </c>
      <c r="AC375" s="76">
        <v>4.9939999999999998</v>
      </c>
      <c r="AD375" s="76">
        <v>9.7000000000000003E-2</v>
      </c>
      <c r="AE375" s="76">
        <v>10.3</v>
      </c>
      <c r="AF375" s="76" t="s">
        <v>1016</v>
      </c>
      <c r="AG375" s="76">
        <v>28995850</v>
      </c>
      <c r="AH375" s="76">
        <v>23701552</v>
      </c>
      <c r="AI375" s="76">
        <v>4743084</v>
      </c>
      <c r="AJ375" s="76">
        <v>28</v>
      </c>
      <c r="AK375" s="76">
        <v>1380017</v>
      </c>
      <c r="AL375" s="76">
        <v>1278150</v>
      </c>
      <c r="AM375" s="76">
        <v>8.73</v>
      </c>
      <c r="AN375" s="76">
        <v>7.14</v>
      </c>
      <c r="AO375" s="76">
        <v>1.43</v>
      </c>
      <c r="AP375" s="76">
        <v>0</v>
      </c>
      <c r="AQ375" s="76">
        <v>3850</v>
      </c>
      <c r="AR375" s="76">
        <v>968717</v>
      </c>
      <c r="AS375" s="76">
        <v>0.29199999999999998</v>
      </c>
      <c r="AT375" s="76">
        <v>71.760000000000005</v>
      </c>
      <c r="AU375" s="76">
        <v>35.607999999999997</v>
      </c>
      <c r="AV375" s="76">
        <v>38.299999999999997</v>
      </c>
      <c r="AW375" s="76">
        <v>15.413</v>
      </c>
      <c r="AX375" s="76">
        <v>9.7319999999999993</v>
      </c>
      <c r="AY375" s="76">
        <v>54225.446000000004</v>
      </c>
      <c r="AZ375" s="76">
        <v>1.2</v>
      </c>
      <c r="BA375" s="76">
        <v>151.089</v>
      </c>
      <c r="BB375" s="76">
        <v>10.79</v>
      </c>
      <c r="BC375" s="76">
        <v>19.100000000000001</v>
      </c>
      <c r="BD375" s="76">
        <v>24.6</v>
      </c>
      <c r="BE375" s="76"/>
      <c r="BF375" s="76">
        <v>2.77</v>
      </c>
      <c r="BG375" s="76">
        <v>78.86</v>
      </c>
      <c r="BH375" s="76">
        <v>0.92600000000000005</v>
      </c>
      <c r="BI375" s="76">
        <v>338289856</v>
      </c>
      <c r="BJ375" s="76"/>
      <c r="BK375" s="76"/>
      <c r="BL375" s="76"/>
      <c r="BM375" s="76"/>
      <c r="BN375" s="76"/>
      <c r="BO375" s="76"/>
      <c r="BP375" s="76"/>
      <c r="BQ375" s="76"/>
    </row>
    <row r="376" spans="1:69" x14ac:dyDescent="0.25">
      <c r="A376" s="25">
        <v>44222</v>
      </c>
      <c r="B376" s="25"/>
      <c r="C376" s="76">
        <v>25606413</v>
      </c>
      <c r="D376" s="76">
        <v>151277</v>
      </c>
      <c r="E376" s="76">
        <v>167075.571</v>
      </c>
      <c r="F376" s="76">
        <v>430316</v>
      </c>
      <c r="G376" s="76">
        <v>3979</v>
      </c>
      <c r="H376" s="76">
        <v>3339.857</v>
      </c>
      <c r="I376" s="76">
        <v>75693.706000000006</v>
      </c>
      <c r="J376" s="76">
        <v>447.18200000000002</v>
      </c>
      <c r="K376" s="76">
        <v>493.88299999999998</v>
      </c>
      <c r="L376" s="76">
        <v>1272.0329999999999</v>
      </c>
      <c r="M376" s="76">
        <v>11.762</v>
      </c>
      <c r="N376" s="76">
        <v>9.8729999999999993</v>
      </c>
      <c r="O376" s="76">
        <v>0.85</v>
      </c>
      <c r="P376" s="76">
        <v>24897</v>
      </c>
      <c r="Q376" s="76">
        <v>73.596999999999994</v>
      </c>
      <c r="R376" s="76">
        <v>104627</v>
      </c>
      <c r="S376" s="76">
        <v>309.28199999999998</v>
      </c>
      <c r="T376" s="76"/>
      <c r="U376" s="76"/>
      <c r="V376" s="76">
        <v>90889</v>
      </c>
      <c r="W376" s="76">
        <v>268.67200000000003</v>
      </c>
      <c r="X376" s="76">
        <v>301736090</v>
      </c>
      <c r="Y376" s="76">
        <v>1795052</v>
      </c>
      <c r="Z376" s="76">
        <v>895.36599999999999</v>
      </c>
      <c r="AA376" s="76">
        <v>5.327</v>
      </c>
      <c r="AB376" s="76">
        <v>1679586</v>
      </c>
      <c r="AC376" s="76">
        <v>4.984</v>
      </c>
      <c r="AD376" s="76">
        <v>9.5000000000000001E-2</v>
      </c>
      <c r="AE376" s="76">
        <v>10.5</v>
      </c>
      <c r="AF376" s="76" t="s">
        <v>1016</v>
      </c>
      <c r="AG376" s="76">
        <v>30665347</v>
      </c>
      <c r="AH376" s="76">
        <v>24756746</v>
      </c>
      <c r="AI376" s="76">
        <v>5327752</v>
      </c>
      <c r="AJ376" s="76">
        <v>30</v>
      </c>
      <c r="AK376" s="76">
        <v>1669497</v>
      </c>
      <c r="AL376" s="76">
        <v>1322941</v>
      </c>
      <c r="AM376" s="76">
        <v>9.24</v>
      </c>
      <c r="AN376" s="76">
        <v>7.46</v>
      </c>
      <c r="AO376" s="76">
        <v>1.6</v>
      </c>
      <c r="AP376" s="76">
        <v>0</v>
      </c>
      <c r="AQ376" s="76">
        <v>3985</v>
      </c>
      <c r="AR376" s="76">
        <v>980844</v>
      </c>
      <c r="AS376" s="76">
        <v>0.29499999999999998</v>
      </c>
      <c r="AT376" s="76">
        <v>71.760000000000005</v>
      </c>
      <c r="AU376" s="76">
        <v>35.607999999999997</v>
      </c>
      <c r="AV376" s="76">
        <v>38.299999999999997</v>
      </c>
      <c r="AW376" s="76">
        <v>15.413</v>
      </c>
      <c r="AX376" s="76">
        <v>9.7319999999999993</v>
      </c>
      <c r="AY376" s="76">
        <v>54225.446000000004</v>
      </c>
      <c r="AZ376" s="76">
        <v>1.2</v>
      </c>
      <c r="BA376" s="76">
        <v>151.089</v>
      </c>
      <c r="BB376" s="76">
        <v>10.79</v>
      </c>
      <c r="BC376" s="76">
        <v>19.100000000000001</v>
      </c>
      <c r="BD376" s="76">
        <v>24.6</v>
      </c>
      <c r="BE376" s="76"/>
      <c r="BF376" s="76">
        <v>2.77</v>
      </c>
      <c r="BG376" s="76">
        <v>78.86</v>
      </c>
      <c r="BH376" s="76">
        <v>0.92600000000000005</v>
      </c>
      <c r="BI376" s="76">
        <v>338289856</v>
      </c>
      <c r="BJ376" s="76"/>
      <c r="BK376" s="76"/>
      <c r="BL376" s="76"/>
      <c r="BM376" s="76"/>
      <c r="BN376" s="76"/>
      <c r="BO376" s="76"/>
      <c r="BP376" s="76"/>
      <c r="BQ376" s="76"/>
    </row>
    <row r="377" spans="1:69" x14ac:dyDescent="0.25">
      <c r="A377" s="25">
        <v>44223</v>
      </c>
      <c r="B377" s="25"/>
      <c r="C377" s="76">
        <v>25761617</v>
      </c>
      <c r="D377" s="76">
        <v>155204</v>
      </c>
      <c r="E377" s="76">
        <v>162436.429</v>
      </c>
      <c r="F377" s="76">
        <v>434380</v>
      </c>
      <c r="G377" s="76">
        <v>4064</v>
      </c>
      <c r="H377" s="76">
        <v>3293.4290000000001</v>
      </c>
      <c r="I377" s="76">
        <v>76152.495999999999</v>
      </c>
      <c r="J377" s="76">
        <v>458.79</v>
      </c>
      <c r="K377" s="76">
        <v>480.16899999999998</v>
      </c>
      <c r="L377" s="76">
        <v>1284.047</v>
      </c>
      <c r="M377" s="76">
        <v>12.013</v>
      </c>
      <c r="N377" s="76">
        <v>9.7360000000000007</v>
      </c>
      <c r="O377" s="76">
        <v>0.84</v>
      </c>
      <c r="P377" s="76">
        <v>24353</v>
      </c>
      <c r="Q377" s="76">
        <v>71.989000000000004</v>
      </c>
      <c r="R377" s="76">
        <v>102636</v>
      </c>
      <c r="S377" s="76">
        <v>303.39699999999999</v>
      </c>
      <c r="T377" s="76"/>
      <c r="U377" s="76"/>
      <c r="V377" s="76">
        <v>89325</v>
      </c>
      <c r="W377" s="76">
        <v>264.04899999999998</v>
      </c>
      <c r="X377" s="76">
        <v>303815045</v>
      </c>
      <c r="Y377" s="76">
        <v>2078955</v>
      </c>
      <c r="Z377" s="76">
        <v>901.53499999999997</v>
      </c>
      <c r="AA377" s="76">
        <v>6.1689999999999996</v>
      </c>
      <c r="AB377" s="76">
        <v>1670156</v>
      </c>
      <c r="AC377" s="76">
        <v>4.9560000000000004</v>
      </c>
      <c r="AD377" s="76">
        <v>9.2999999999999999E-2</v>
      </c>
      <c r="AE377" s="76">
        <v>10.8</v>
      </c>
      <c r="AF377" s="76" t="s">
        <v>1016</v>
      </c>
      <c r="AG377" s="76">
        <v>32603354</v>
      </c>
      <c r="AH377" s="76">
        <v>26007954</v>
      </c>
      <c r="AI377" s="76">
        <v>5978609</v>
      </c>
      <c r="AJ377" s="76">
        <v>35</v>
      </c>
      <c r="AK377" s="76">
        <v>1938007</v>
      </c>
      <c r="AL377" s="76">
        <v>1369228</v>
      </c>
      <c r="AM377" s="76">
        <v>9.82</v>
      </c>
      <c r="AN377" s="76">
        <v>7.83</v>
      </c>
      <c r="AO377" s="76">
        <v>1.8</v>
      </c>
      <c r="AP377" s="76">
        <v>0</v>
      </c>
      <c r="AQ377" s="76">
        <v>4124</v>
      </c>
      <c r="AR377" s="76">
        <v>993763</v>
      </c>
      <c r="AS377" s="76">
        <v>0.29899999999999999</v>
      </c>
      <c r="AT377" s="76">
        <v>71.760000000000005</v>
      </c>
      <c r="AU377" s="76">
        <v>35.607999999999997</v>
      </c>
      <c r="AV377" s="76">
        <v>38.299999999999997</v>
      </c>
      <c r="AW377" s="76">
        <v>15.413</v>
      </c>
      <c r="AX377" s="76">
        <v>9.7319999999999993</v>
      </c>
      <c r="AY377" s="76">
        <v>54225.446000000004</v>
      </c>
      <c r="AZ377" s="76">
        <v>1.2</v>
      </c>
      <c r="BA377" s="76">
        <v>151.089</v>
      </c>
      <c r="BB377" s="76">
        <v>10.79</v>
      </c>
      <c r="BC377" s="76">
        <v>19.100000000000001</v>
      </c>
      <c r="BD377" s="76">
        <v>24.6</v>
      </c>
      <c r="BE377" s="76"/>
      <c r="BF377" s="76">
        <v>2.77</v>
      </c>
      <c r="BG377" s="76">
        <v>78.86</v>
      </c>
      <c r="BH377" s="76">
        <v>0.92600000000000005</v>
      </c>
      <c r="BI377" s="76">
        <v>338289856</v>
      </c>
      <c r="BJ377" s="76"/>
      <c r="BK377" s="76"/>
      <c r="BL377" s="76"/>
      <c r="BM377" s="76"/>
      <c r="BN377" s="76"/>
      <c r="BO377" s="76"/>
      <c r="BP377" s="76"/>
      <c r="BQ377" s="76"/>
    </row>
    <row r="378" spans="1:69" x14ac:dyDescent="0.25">
      <c r="A378" s="25">
        <v>44224</v>
      </c>
      <c r="B378" s="25"/>
      <c r="C378" s="76">
        <v>25928327</v>
      </c>
      <c r="D378" s="76">
        <v>166710</v>
      </c>
      <c r="E378" s="76">
        <v>158814</v>
      </c>
      <c r="F378" s="76">
        <v>438187</v>
      </c>
      <c r="G378" s="76">
        <v>3807</v>
      </c>
      <c r="H378" s="76">
        <v>3251.143</v>
      </c>
      <c r="I378" s="76">
        <v>76645.298999999999</v>
      </c>
      <c r="J378" s="76">
        <v>492.80200000000002</v>
      </c>
      <c r="K378" s="76">
        <v>469.46100000000001</v>
      </c>
      <c r="L378" s="76">
        <v>1295.3</v>
      </c>
      <c r="M378" s="76">
        <v>11.254</v>
      </c>
      <c r="N378" s="76">
        <v>9.6110000000000007</v>
      </c>
      <c r="O378" s="76">
        <v>0.84</v>
      </c>
      <c r="P378" s="76">
        <v>23786</v>
      </c>
      <c r="Q378" s="76">
        <v>70.311999999999998</v>
      </c>
      <c r="R378" s="76">
        <v>100050</v>
      </c>
      <c r="S378" s="76">
        <v>295.75200000000001</v>
      </c>
      <c r="T378" s="76"/>
      <c r="U378" s="76"/>
      <c r="V378" s="76">
        <v>87637</v>
      </c>
      <c r="W378" s="76">
        <v>259.05900000000003</v>
      </c>
      <c r="X378" s="76">
        <v>305735201</v>
      </c>
      <c r="Y378" s="76">
        <v>1920156</v>
      </c>
      <c r="Z378" s="76">
        <v>907.23299999999995</v>
      </c>
      <c r="AA378" s="76">
        <v>5.6980000000000004</v>
      </c>
      <c r="AB378" s="76">
        <v>1648878</v>
      </c>
      <c r="AC378" s="76">
        <v>4.8929999999999998</v>
      </c>
      <c r="AD378" s="76">
        <v>0.09</v>
      </c>
      <c r="AE378" s="76">
        <v>11.1</v>
      </c>
      <c r="AF378" s="76" t="s">
        <v>1016</v>
      </c>
      <c r="AG378" s="76">
        <v>34571682</v>
      </c>
      <c r="AH378" s="76">
        <v>27377800</v>
      </c>
      <c r="AI378" s="76">
        <v>6540028</v>
      </c>
      <c r="AJ378" s="76">
        <v>45</v>
      </c>
      <c r="AK378" s="76">
        <v>1968328</v>
      </c>
      <c r="AL378" s="76">
        <v>1415984</v>
      </c>
      <c r="AM378" s="76">
        <v>10.41</v>
      </c>
      <c r="AN378" s="76">
        <v>8.25</v>
      </c>
      <c r="AO378" s="76">
        <v>1.97</v>
      </c>
      <c r="AP378" s="76">
        <v>0</v>
      </c>
      <c r="AQ378" s="76">
        <v>4265</v>
      </c>
      <c r="AR378" s="76">
        <v>998793</v>
      </c>
      <c r="AS378" s="76">
        <v>0.30099999999999999</v>
      </c>
      <c r="AT378" s="76">
        <v>71.760000000000005</v>
      </c>
      <c r="AU378" s="76">
        <v>35.607999999999997</v>
      </c>
      <c r="AV378" s="76">
        <v>38.299999999999997</v>
      </c>
      <c r="AW378" s="76">
        <v>15.413</v>
      </c>
      <c r="AX378" s="76">
        <v>9.7319999999999993</v>
      </c>
      <c r="AY378" s="76">
        <v>54225.446000000004</v>
      </c>
      <c r="AZ378" s="76">
        <v>1.2</v>
      </c>
      <c r="BA378" s="76">
        <v>151.089</v>
      </c>
      <c r="BB378" s="76">
        <v>10.79</v>
      </c>
      <c r="BC378" s="76">
        <v>19.100000000000001</v>
      </c>
      <c r="BD378" s="76">
        <v>24.6</v>
      </c>
      <c r="BE378" s="76"/>
      <c r="BF378" s="76">
        <v>2.77</v>
      </c>
      <c r="BG378" s="76">
        <v>78.86</v>
      </c>
      <c r="BH378" s="76">
        <v>0.92600000000000005</v>
      </c>
      <c r="BI378" s="76">
        <v>338289856</v>
      </c>
      <c r="BJ378" s="76"/>
      <c r="BK378" s="76"/>
      <c r="BL378" s="76"/>
      <c r="BM378" s="76"/>
      <c r="BN378" s="76"/>
      <c r="BO378" s="76"/>
      <c r="BP378" s="76"/>
      <c r="BQ378" s="76"/>
    </row>
    <row r="379" spans="1:69" x14ac:dyDescent="0.25">
      <c r="A379" s="25">
        <v>44225</v>
      </c>
      <c r="B379" s="25"/>
      <c r="C379" s="76">
        <v>26091639</v>
      </c>
      <c r="D379" s="76">
        <v>163312</v>
      </c>
      <c r="E379" s="76">
        <v>154794.429</v>
      </c>
      <c r="F379" s="76">
        <v>441750</v>
      </c>
      <c r="G379" s="76">
        <v>3563</v>
      </c>
      <c r="H379" s="76">
        <v>3220.5709999999999</v>
      </c>
      <c r="I379" s="76">
        <v>77128.055999999997</v>
      </c>
      <c r="J379" s="76">
        <v>482.75799999999998</v>
      </c>
      <c r="K379" s="76">
        <v>457.57900000000001</v>
      </c>
      <c r="L379" s="76">
        <v>1305.8330000000001</v>
      </c>
      <c r="M379" s="76">
        <v>10.532</v>
      </c>
      <c r="N379" s="76">
        <v>9.52</v>
      </c>
      <c r="O379" s="76">
        <v>0.84</v>
      </c>
      <c r="P379" s="76">
        <v>23121</v>
      </c>
      <c r="Q379" s="76">
        <v>68.346999999999994</v>
      </c>
      <c r="R379" s="76">
        <v>96109</v>
      </c>
      <c r="S379" s="76">
        <v>284.10300000000001</v>
      </c>
      <c r="T379" s="76"/>
      <c r="U379" s="76"/>
      <c r="V379" s="76">
        <v>84645</v>
      </c>
      <c r="W379" s="76">
        <v>250.214</v>
      </c>
      <c r="X379" s="76">
        <v>307592930</v>
      </c>
      <c r="Y379" s="76">
        <v>1857729</v>
      </c>
      <c r="Z379" s="76">
        <v>912.745</v>
      </c>
      <c r="AA379" s="76">
        <v>5.5129999999999999</v>
      </c>
      <c r="AB379" s="76">
        <v>1637215</v>
      </c>
      <c r="AC379" s="76">
        <v>4.8579999999999997</v>
      </c>
      <c r="AD379" s="76">
        <v>8.8999999999999996E-2</v>
      </c>
      <c r="AE379" s="76">
        <v>11.2</v>
      </c>
      <c r="AF379" s="76" t="s">
        <v>1016</v>
      </c>
      <c r="AG379" s="76">
        <v>36493671</v>
      </c>
      <c r="AH379" s="76">
        <v>28751615</v>
      </c>
      <c r="AI379" s="76">
        <v>7039287</v>
      </c>
      <c r="AJ379" s="76">
        <v>52</v>
      </c>
      <c r="AK379" s="76">
        <v>1921989</v>
      </c>
      <c r="AL379" s="76">
        <v>1455780</v>
      </c>
      <c r="AM379" s="76">
        <v>10.99</v>
      </c>
      <c r="AN379" s="76">
        <v>8.66</v>
      </c>
      <c r="AO379" s="76">
        <v>2.12</v>
      </c>
      <c r="AP379" s="76">
        <v>0</v>
      </c>
      <c r="AQ379" s="76">
        <v>4385</v>
      </c>
      <c r="AR379" s="76">
        <v>994525</v>
      </c>
      <c r="AS379" s="76">
        <v>0.3</v>
      </c>
      <c r="AT379" s="76">
        <v>71.760000000000005</v>
      </c>
      <c r="AU379" s="76">
        <v>35.607999999999997</v>
      </c>
      <c r="AV379" s="76">
        <v>38.299999999999997</v>
      </c>
      <c r="AW379" s="76">
        <v>15.413</v>
      </c>
      <c r="AX379" s="76">
        <v>9.7319999999999993</v>
      </c>
      <c r="AY379" s="76">
        <v>54225.446000000004</v>
      </c>
      <c r="AZ379" s="76">
        <v>1.2</v>
      </c>
      <c r="BA379" s="76">
        <v>151.089</v>
      </c>
      <c r="BB379" s="76">
        <v>10.79</v>
      </c>
      <c r="BC379" s="76">
        <v>19.100000000000001</v>
      </c>
      <c r="BD379" s="76">
        <v>24.6</v>
      </c>
      <c r="BE379" s="76"/>
      <c r="BF379" s="76">
        <v>2.77</v>
      </c>
      <c r="BG379" s="76">
        <v>78.86</v>
      </c>
      <c r="BH379" s="76">
        <v>0.92600000000000005</v>
      </c>
      <c r="BI379" s="76">
        <v>338289856</v>
      </c>
      <c r="BJ379" s="76"/>
      <c r="BK379" s="76"/>
      <c r="BL379" s="76"/>
      <c r="BM379" s="76"/>
      <c r="BN379" s="76"/>
      <c r="BO379" s="76"/>
      <c r="BP379" s="76"/>
      <c r="BQ379" s="76"/>
    </row>
    <row r="380" spans="1:69" x14ac:dyDescent="0.25">
      <c r="A380" s="25">
        <v>44226</v>
      </c>
      <c r="B380" s="25"/>
      <c r="C380" s="76">
        <v>26242007</v>
      </c>
      <c r="D380" s="76">
        <v>150368</v>
      </c>
      <c r="E380" s="76">
        <v>150954.571</v>
      </c>
      <c r="F380" s="76">
        <v>444607</v>
      </c>
      <c r="G380" s="76">
        <v>2857</v>
      </c>
      <c r="H380" s="76">
        <v>3125.4290000000001</v>
      </c>
      <c r="I380" s="76">
        <v>77572.551000000007</v>
      </c>
      <c r="J380" s="76">
        <v>444.495</v>
      </c>
      <c r="K380" s="76">
        <v>446.22800000000001</v>
      </c>
      <c r="L380" s="76">
        <v>1314.278</v>
      </c>
      <c r="M380" s="76">
        <v>8.4450000000000003</v>
      </c>
      <c r="N380" s="76">
        <v>9.2390000000000008</v>
      </c>
      <c r="O380" s="76">
        <v>0.83</v>
      </c>
      <c r="P380" s="76">
        <v>22708</v>
      </c>
      <c r="Q380" s="76">
        <v>67.126000000000005</v>
      </c>
      <c r="R380" s="76">
        <v>92546</v>
      </c>
      <c r="S380" s="76">
        <v>273.57</v>
      </c>
      <c r="T380" s="76"/>
      <c r="U380" s="76"/>
      <c r="V380" s="76">
        <v>82397</v>
      </c>
      <c r="W380" s="76">
        <v>243.56899999999999</v>
      </c>
      <c r="X380" s="76">
        <v>309041677</v>
      </c>
      <c r="Y380" s="76">
        <v>1448747</v>
      </c>
      <c r="Z380" s="76">
        <v>917.04399999999998</v>
      </c>
      <c r="AA380" s="76">
        <v>4.2990000000000004</v>
      </c>
      <c r="AB380" s="76">
        <v>1621916</v>
      </c>
      <c r="AC380" s="76">
        <v>4.8129999999999997</v>
      </c>
      <c r="AD380" s="76">
        <v>8.6999999999999994E-2</v>
      </c>
      <c r="AE380" s="76">
        <v>11.5</v>
      </c>
      <c r="AF380" s="76" t="s">
        <v>1016</v>
      </c>
      <c r="AG380" s="76">
        <v>37514515</v>
      </c>
      <c r="AH380" s="76">
        <v>29509467</v>
      </c>
      <c r="AI380" s="76">
        <v>7283189</v>
      </c>
      <c r="AJ380" s="76">
        <v>56</v>
      </c>
      <c r="AK380" s="76">
        <v>1020844</v>
      </c>
      <c r="AL380" s="76">
        <v>1471596</v>
      </c>
      <c r="AM380" s="76">
        <v>11.3</v>
      </c>
      <c r="AN380" s="76">
        <v>8.89</v>
      </c>
      <c r="AO380" s="76">
        <v>2.19</v>
      </c>
      <c r="AP380" s="76">
        <v>0</v>
      </c>
      <c r="AQ380" s="76">
        <v>4432</v>
      </c>
      <c r="AR380" s="76">
        <v>996644</v>
      </c>
      <c r="AS380" s="76">
        <v>0.3</v>
      </c>
      <c r="AT380" s="76">
        <v>71.760000000000005</v>
      </c>
      <c r="AU380" s="76">
        <v>35.607999999999997</v>
      </c>
      <c r="AV380" s="76">
        <v>38.299999999999997</v>
      </c>
      <c r="AW380" s="76">
        <v>15.413</v>
      </c>
      <c r="AX380" s="76">
        <v>9.7319999999999993</v>
      </c>
      <c r="AY380" s="76">
        <v>54225.446000000004</v>
      </c>
      <c r="AZ380" s="76">
        <v>1.2</v>
      </c>
      <c r="BA380" s="76">
        <v>151.089</v>
      </c>
      <c r="BB380" s="76">
        <v>10.79</v>
      </c>
      <c r="BC380" s="76">
        <v>19.100000000000001</v>
      </c>
      <c r="BD380" s="76">
        <v>24.6</v>
      </c>
      <c r="BE380" s="76"/>
      <c r="BF380" s="76">
        <v>2.77</v>
      </c>
      <c r="BG380" s="76">
        <v>78.86</v>
      </c>
      <c r="BH380" s="76">
        <v>0.92600000000000005</v>
      </c>
      <c r="BI380" s="76">
        <v>338289856</v>
      </c>
      <c r="BJ380" s="76"/>
      <c r="BK380" s="76"/>
      <c r="BL380" s="76"/>
      <c r="BM380" s="76"/>
      <c r="BN380" s="76"/>
      <c r="BO380" s="76"/>
      <c r="BP380" s="76"/>
      <c r="BQ380" s="76"/>
    </row>
    <row r="381" spans="1:69" x14ac:dyDescent="0.25">
      <c r="A381" s="25">
        <v>44227</v>
      </c>
      <c r="B381" s="25"/>
      <c r="C381" s="76">
        <v>26354560</v>
      </c>
      <c r="D381" s="76">
        <v>112553</v>
      </c>
      <c r="E381" s="76">
        <v>147065</v>
      </c>
      <c r="F381" s="76">
        <v>446538</v>
      </c>
      <c r="G381" s="76">
        <v>1931</v>
      </c>
      <c r="H381" s="76">
        <v>3140.4290000000001</v>
      </c>
      <c r="I381" s="76">
        <v>77905.262000000002</v>
      </c>
      <c r="J381" s="76">
        <v>332.71199999999999</v>
      </c>
      <c r="K381" s="76">
        <v>434.73099999999999</v>
      </c>
      <c r="L381" s="76">
        <v>1319.9860000000001</v>
      </c>
      <c r="M381" s="76">
        <v>5.7080000000000002</v>
      </c>
      <c r="N381" s="76">
        <v>9.2829999999999995</v>
      </c>
      <c r="O381" s="76">
        <v>0.83</v>
      </c>
      <c r="P381" s="76">
        <v>22503</v>
      </c>
      <c r="Q381" s="76">
        <v>66.52</v>
      </c>
      <c r="R381" s="76">
        <v>91436</v>
      </c>
      <c r="S381" s="76">
        <v>270.28899999999999</v>
      </c>
      <c r="T381" s="76"/>
      <c r="U381" s="76"/>
      <c r="V381" s="76">
        <v>80524</v>
      </c>
      <c r="W381" s="76">
        <v>238.03299999999999</v>
      </c>
      <c r="X381" s="76">
        <v>309993808</v>
      </c>
      <c r="Y381" s="76">
        <v>952131</v>
      </c>
      <c r="Z381" s="76">
        <v>919.86900000000003</v>
      </c>
      <c r="AA381" s="76">
        <v>2.8250000000000002</v>
      </c>
      <c r="AB381" s="76">
        <v>1613768</v>
      </c>
      <c r="AC381" s="76">
        <v>4.7889999999999997</v>
      </c>
      <c r="AD381" s="76">
        <v>8.5999999999999993E-2</v>
      </c>
      <c r="AE381" s="76">
        <v>11.6</v>
      </c>
      <c r="AF381" s="76" t="s">
        <v>1016</v>
      </c>
      <c r="AG381" s="76">
        <v>37974871</v>
      </c>
      <c r="AH381" s="76">
        <v>29830627</v>
      </c>
      <c r="AI381" s="76">
        <v>7411468</v>
      </c>
      <c r="AJ381" s="76">
        <v>62</v>
      </c>
      <c r="AK381" s="76">
        <v>460356</v>
      </c>
      <c r="AL381" s="76">
        <v>1479863</v>
      </c>
      <c r="AM381" s="76">
        <v>11.44</v>
      </c>
      <c r="AN381" s="76">
        <v>8.98</v>
      </c>
      <c r="AO381" s="76">
        <v>2.23</v>
      </c>
      <c r="AP381" s="76">
        <v>0</v>
      </c>
      <c r="AQ381" s="76">
        <v>4457</v>
      </c>
      <c r="AR381" s="76">
        <v>998706</v>
      </c>
      <c r="AS381" s="76">
        <v>0.30099999999999999</v>
      </c>
      <c r="AT381" s="76">
        <v>71.760000000000005</v>
      </c>
      <c r="AU381" s="76">
        <v>35.607999999999997</v>
      </c>
      <c r="AV381" s="76">
        <v>38.299999999999997</v>
      </c>
      <c r="AW381" s="76">
        <v>15.413</v>
      </c>
      <c r="AX381" s="76">
        <v>9.7319999999999993</v>
      </c>
      <c r="AY381" s="76">
        <v>54225.446000000004</v>
      </c>
      <c r="AZ381" s="76">
        <v>1.2</v>
      </c>
      <c r="BA381" s="76">
        <v>151.089</v>
      </c>
      <c r="BB381" s="76">
        <v>10.79</v>
      </c>
      <c r="BC381" s="76">
        <v>19.100000000000001</v>
      </c>
      <c r="BD381" s="76">
        <v>24.6</v>
      </c>
      <c r="BE381" s="76"/>
      <c r="BF381" s="76">
        <v>2.77</v>
      </c>
      <c r="BG381" s="76">
        <v>78.86</v>
      </c>
      <c r="BH381" s="76">
        <v>0.92600000000000005</v>
      </c>
      <c r="BI381" s="76">
        <v>338289856</v>
      </c>
      <c r="BJ381" s="76">
        <v>559086.19999999995</v>
      </c>
      <c r="BK381" s="76">
        <v>17.37</v>
      </c>
      <c r="BL381" s="76">
        <v>28.75</v>
      </c>
      <c r="BM381" s="76">
        <v>1659.0211923868001</v>
      </c>
      <c r="BN381" s="76"/>
      <c r="BO381" s="76"/>
      <c r="BP381" s="76"/>
      <c r="BQ381" s="76"/>
    </row>
    <row r="382" spans="1:69" x14ac:dyDescent="0.25">
      <c r="A382" s="25">
        <v>44228</v>
      </c>
      <c r="B382" s="25"/>
      <c r="C382" s="76">
        <v>26480455</v>
      </c>
      <c r="D382" s="76">
        <v>125895</v>
      </c>
      <c r="E382" s="76">
        <v>146474.14300000001</v>
      </c>
      <c r="F382" s="76">
        <v>448319</v>
      </c>
      <c r="G382" s="76">
        <v>1781</v>
      </c>
      <c r="H382" s="76">
        <v>3140.2860000000001</v>
      </c>
      <c r="I382" s="76">
        <v>78277.414000000004</v>
      </c>
      <c r="J382" s="76">
        <v>372.15100000000001</v>
      </c>
      <c r="K382" s="76">
        <v>432.98399999999998</v>
      </c>
      <c r="L382" s="76">
        <v>1325.251</v>
      </c>
      <c r="M382" s="76">
        <v>5.2649999999999997</v>
      </c>
      <c r="N382" s="76">
        <v>9.2829999999999995</v>
      </c>
      <c r="O382" s="76">
        <v>0.83</v>
      </c>
      <c r="P382" s="76">
        <v>22230</v>
      </c>
      <c r="Q382" s="76">
        <v>65.712999999999994</v>
      </c>
      <c r="R382" s="76">
        <v>90582</v>
      </c>
      <c r="S382" s="76">
        <v>267.76400000000001</v>
      </c>
      <c r="T382" s="76"/>
      <c r="U382" s="76"/>
      <c r="V382" s="76">
        <v>79090</v>
      </c>
      <c r="W382" s="76">
        <v>233.79400000000001</v>
      </c>
      <c r="X382" s="76">
        <v>311032781</v>
      </c>
      <c r="Y382" s="76">
        <v>1038973</v>
      </c>
      <c r="Z382" s="76">
        <v>922.952</v>
      </c>
      <c r="AA382" s="76">
        <v>3.0830000000000002</v>
      </c>
      <c r="AB382" s="76">
        <v>1584535</v>
      </c>
      <c r="AC382" s="76">
        <v>4.702</v>
      </c>
      <c r="AD382" s="76">
        <v>8.4000000000000005E-2</v>
      </c>
      <c r="AE382" s="76">
        <v>11.9</v>
      </c>
      <c r="AF382" s="76" t="s">
        <v>1016</v>
      </c>
      <c r="AG382" s="76">
        <v>39381263</v>
      </c>
      <c r="AH382" s="76">
        <v>30609571</v>
      </c>
      <c r="AI382" s="76">
        <v>7993165</v>
      </c>
      <c r="AJ382" s="76">
        <v>68</v>
      </c>
      <c r="AK382" s="76">
        <v>1406392</v>
      </c>
      <c r="AL382" s="76">
        <v>1483630</v>
      </c>
      <c r="AM382" s="76">
        <v>11.86</v>
      </c>
      <c r="AN382" s="76">
        <v>9.2200000000000006</v>
      </c>
      <c r="AO382" s="76">
        <v>2.41</v>
      </c>
      <c r="AP382" s="76">
        <v>0</v>
      </c>
      <c r="AQ382" s="76">
        <v>4469</v>
      </c>
      <c r="AR382" s="76">
        <v>986860</v>
      </c>
      <c r="AS382" s="76">
        <v>0.29699999999999999</v>
      </c>
      <c r="AT382" s="76">
        <v>71.760000000000005</v>
      </c>
      <c r="AU382" s="76">
        <v>35.607999999999997</v>
      </c>
      <c r="AV382" s="76">
        <v>38.299999999999997</v>
      </c>
      <c r="AW382" s="76">
        <v>15.413</v>
      </c>
      <c r="AX382" s="76">
        <v>9.7319999999999993</v>
      </c>
      <c r="AY382" s="76">
        <v>54225.446000000004</v>
      </c>
      <c r="AZ382" s="76">
        <v>1.2</v>
      </c>
      <c r="BA382" s="76">
        <v>151.089</v>
      </c>
      <c r="BB382" s="76">
        <v>10.79</v>
      </c>
      <c r="BC382" s="76">
        <v>19.100000000000001</v>
      </c>
      <c r="BD382" s="76">
        <v>24.6</v>
      </c>
      <c r="BE382" s="76"/>
      <c r="BF382" s="76">
        <v>2.77</v>
      </c>
      <c r="BG382" s="76">
        <v>78.86</v>
      </c>
      <c r="BH382" s="76">
        <v>0.92600000000000005</v>
      </c>
      <c r="BI382" s="76">
        <v>338289856</v>
      </c>
      <c r="BJ382" s="76"/>
      <c r="BK382" s="76"/>
      <c r="BL382" s="76"/>
      <c r="BM382" s="76"/>
      <c r="BN382" s="76"/>
      <c r="BO382" s="76"/>
      <c r="BP382" s="76"/>
      <c r="BQ382" s="76"/>
    </row>
    <row r="383" spans="1:69" x14ac:dyDescent="0.25">
      <c r="A383" s="25">
        <v>44229</v>
      </c>
      <c r="B383" s="25"/>
      <c r="C383" s="76">
        <v>26597925</v>
      </c>
      <c r="D383" s="76">
        <v>117470</v>
      </c>
      <c r="E383" s="76">
        <v>141644.571</v>
      </c>
      <c r="F383" s="76">
        <v>451855</v>
      </c>
      <c r="G383" s="76">
        <v>3536</v>
      </c>
      <c r="H383" s="76">
        <v>3077</v>
      </c>
      <c r="I383" s="76">
        <v>78624.66</v>
      </c>
      <c r="J383" s="76">
        <v>347.24700000000001</v>
      </c>
      <c r="K383" s="76">
        <v>418.70800000000003</v>
      </c>
      <c r="L383" s="76">
        <v>1335.704</v>
      </c>
      <c r="M383" s="76">
        <v>10.452999999999999</v>
      </c>
      <c r="N383" s="76">
        <v>9.0960000000000001</v>
      </c>
      <c r="O383" s="76">
        <v>0.81</v>
      </c>
      <c r="P383" s="76">
        <v>21767</v>
      </c>
      <c r="Q383" s="76">
        <v>64.343999999999994</v>
      </c>
      <c r="R383" s="76">
        <v>89004</v>
      </c>
      <c r="S383" s="76">
        <v>263.10000000000002</v>
      </c>
      <c r="T383" s="76"/>
      <c r="U383" s="76"/>
      <c r="V383" s="76">
        <v>76505</v>
      </c>
      <c r="W383" s="76">
        <v>226.15199999999999</v>
      </c>
      <c r="X383" s="76">
        <v>312674628</v>
      </c>
      <c r="Y383" s="76">
        <v>1641847</v>
      </c>
      <c r="Z383" s="76">
        <v>927.82399999999996</v>
      </c>
      <c r="AA383" s="76">
        <v>4.8719999999999999</v>
      </c>
      <c r="AB383" s="76">
        <v>1562648</v>
      </c>
      <c r="AC383" s="76">
        <v>4.6369999999999996</v>
      </c>
      <c r="AD383" s="76">
        <v>8.2000000000000003E-2</v>
      </c>
      <c r="AE383" s="76">
        <v>12.2</v>
      </c>
      <c r="AF383" s="76" t="s">
        <v>1016</v>
      </c>
      <c r="AG383" s="76">
        <v>41085834</v>
      </c>
      <c r="AH383" s="76">
        <v>31573957</v>
      </c>
      <c r="AI383" s="76">
        <v>8696330</v>
      </c>
      <c r="AJ383" s="76">
        <v>73</v>
      </c>
      <c r="AK383" s="76">
        <v>1704571</v>
      </c>
      <c r="AL383" s="76">
        <v>1488641</v>
      </c>
      <c r="AM383" s="76">
        <v>12.37</v>
      </c>
      <c r="AN383" s="76">
        <v>9.51</v>
      </c>
      <c r="AO383" s="76">
        <v>2.62</v>
      </c>
      <c r="AP383" s="76">
        <v>0</v>
      </c>
      <c r="AQ383" s="76">
        <v>4484</v>
      </c>
      <c r="AR383" s="76">
        <v>973887</v>
      </c>
      <c r="AS383" s="76">
        <v>0.29299999999999998</v>
      </c>
      <c r="AT383" s="76">
        <v>71.760000000000005</v>
      </c>
      <c r="AU383" s="76">
        <v>35.607999999999997</v>
      </c>
      <c r="AV383" s="76">
        <v>38.299999999999997</v>
      </c>
      <c r="AW383" s="76">
        <v>15.413</v>
      </c>
      <c r="AX383" s="76">
        <v>9.7319999999999993</v>
      </c>
      <c r="AY383" s="76">
        <v>54225.446000000004</v>
      </c>
      <c r="AZ383" s="76">
        <v>1.2</v>
      </c>
      <c r="BA383" s="76">
        <v>151.089</v>
      </c>
      <c r="BB383" s="76">
        <v>10.79</v>
      </c>
      <c r="BC383" s="76">
        <v>19.100000000000001</v>
      </c>
      <c r="BD383" s="76">
        <v>24.6</v>
      </c>
      <c r="BE383" s="76"/>
      <c r="BF383" s="76">
        <v>2.77</v>
      </c>
      <c r="BG383" s="76">
        <v>78.86</v>
      </c>
      <c r="BH383" s="76">
        <v>0.92600000000000005</v>
      </c>
      <c r="BI383" s="76">
        <v>338289856</v>
      </c>
      <c r="BJ383" s="76"/>
      <c r="BK383" s="76"/>
      <c r="BL383" s="76"/>
      <c r="BM383" s="76"/>
      <c r="BN383" s="76"/>
      <c r="BO383" s="76"/>
      <c r="BP383" s="76"/>
      <c r="BQ383" s="76"/>
    </row>
    <row r="384" spans="1:69" x14ac:dyDescent="0.25">
      <c r="A384" s="25">
        <v>44230</v>
      </c>
      <c r="B384" s="25"/>
      <c r="C384" s="76">
        <v>26722357</v>
      </c>
      <c r="D384" s="76">
        <v>124432</v>
      </c>
      <c r="E384" s="76">
        <v>137248.571</v>
      </c>
      <c r="F384" s="76">
        <v>455719</v>
      </c>
      <c r="G384" s="76">
        <v>3864</v>
      </c>
      <c r="H384" s="76">
        <v>3048.4290000000001</v>
      </c>
      <c r="I384" s="76">
        <v>78992.486999999994</v>
      </c>
      <c r="J384" s="76">
        <v>367.827</v>
      </c>
      <c r="K384" s="76">
        <v>405.71300000000002</v>
      </c>
      <c r="L384" s="76">
        <v>1347.126</v>
      </c>
      <c r="M384" s="76">
        <v>11.422000000000001</v>
      </c>
      <c r="N384" s="76">
        <v>9.0109999999999992</v>
      </c>
      <c r="O384" s="76">
        <v>0.8</v>
      </c>
      <c r="P384" s="76">
        <v>21404</v>
      </c>
      <c r="Q384" s="76">
        <v>63.271000000000001</v>
      </c>
      <c r="R384" s="76">
        <v>87275</v>
      </c>
      <c r="S384" s="76">
        <v>257.98899999999998</v>
      </c>
      <c r="T384" s="76"/>
      <c r="U384" s="76"/>
      <c r="V384" s="76">
        <v>74574</v>
      </c>
      <c r="W384" s="76">
        <v>220.44399999999999</v>
      </c>
      <c r="X384" s="76">
        <v>314554755</v>
      </c>
      <c r="Y384" s="76">
        <v>1880127</v>
      </c>
      <c r="Z384" s="76">
        <v>933.40300000000002</v>
      </c>
      <c r="AA384" s="76">
        <v>5.5789999999999997</v>
      </c>
      <c r="AB384" s="76">
        <v>1534244</v>
      </c>
      <c r="AC384" s="76">
        <v>4.5529999999999999</v>
      </c>
      <c r="AD384" s="76">
        <v>0.08</v>
      </c>
      <c r="AE384" s="76">
        <v>12.5</v>
      </c>
      <c r="AF384" s="76" t="s">
        <v>1016</v>
      </c>
      <c r="AG384" s="76">
        <v>43233329</v>
      </c>
      <c r="AH384" s="76">
        <v>32834549</v>
      </c>
      <c r="AI384" s="76">
        <v>9535608</v>
      </c>
      <c r="AJ384" s="76">
        <v>78</v>
      </c>
      <c r="AK384" s="76">
        <v>2147495</v>
      </c>
      <c r="AL384" s="76">
        <v>1518568</v>
      </c>
      <c r="AM384" s="76">
        <v>13.02</v>
      </c>
      <c r="AN384" s="76">
        <v>9.89</v>
      </c>
      <c r="AO384" s="76">
        <v>2.87</v>
      </c>
      <c r="AP384" s="76">
        <v>0</v>
      </c>
      <c r="AQ384" s="76">
        <v>4574</v>
      </c>
      <c r="AR384" s="76">
        <v>975228</v>
      </c>
      <c r="AS384" s="76">
        <v>0.29399999999999998</v>
      </c>
      <c r="AT384" s="76">
        <v>68.06</v>
      </c>
      <c r="AU384" s="76">
        <v>35.607999999999997</v>
      </c>
      <c r="AV384" s="76">
        <v>38.299999999999997</v>
      </c>
      <c r="AW384" s="76">
        <v>15.413</v>
      </c>
      <c r="AX384" s="76">
        <v>9.7319999999999993</v>
      </c>
      <c r="AY384" s="76">
        <v>54225.446000000004</v>
      </c>
      <c r="AZ384" s="76">
        <v>1.2</v>
      </c>
      <c r="BA384" s="76">
        <v>151.089</v>
      </c>
      <c r="BB384" s="76">
        <v>10.79</v>
      </c>
      <c r="BC384" s="76">
        <v>19.100000000000001</v>
      </c>
      <c r="BD384" s="76">
        <v>24.6</v>
      </c>
      <c r="BE384" s="76"/>
      <c r="BF384" s="76">
        <v>2.77</v>
      </c>
      <c r="BG384" s="76">
        <v>78.86</v>
      </c>
      <c r="BH384" s="76">
        <v>0.92600000000000005</v>
      </c>
      <c r="BI384" s="76">
        <v>338289856</v>
      </c>
      <c r="BJ384" s="76"/>
      <c r="BK384" s="76"/>
      <c r="BL384" s="76"/>
      <c r="BM384" s="76"/>
      <c r="BN384" s="76"/>
      <c r="BO384" s="76"/>
      <c r="BP384" s="76"/>
      <c r="BQ384" s="76"/>
    </row>
    <row r="385" spans="1:69" x14ac:dyDescent="0.25">
      <c r="A385" s="25">
        <v>44231</v>
      </c>
      <c r="B385" s="25"/>
      <c r="C385" s="76">
        <v>26847010</v>
      </c>
      <c r="D385" s="76">
        <v>124653</v>
      </c>
      <c r="E385" s="76">
        <v>131240.429</v>
      </c>
      <c r="F385" s="76">
        <v>459602</v>
      </c>
      <c r="G385" s="76">
        <v>3883</v>
      </c>
      <c r="H385" s="76">
        <v>3059.2860000000001</v>
      </c>
      <c r="I385" s="76">
        <v>79360.967000000004</v>
      </c>
      <c r="J385" s="76">
        <v>368.48</v>
      </c>
      <c r="K385" s="76">
        <v>387.95299999999997</v>
      </c>
      <c r="L385" s="76">
        <v>1358.604</v>
      </c>
      <c r="M385" s="76">
        <v>11.478</v>
      </c>
      <c r="N385" s="76">
        <v>9.0429999999999993</v>
      </c>
      <c r="O385" s="76">
        <v>0.79</v>
      </c>
      <c r="P385" s="76">
        <v>20872</v>
      </c>
      <c r="Q385" s="76">
        <v>61.698999999999998</v>
      </c>
      <c r="R385" s="76">
        <v>84602</v>
      </c>
      <c r="S385" s="76">
        <v>250.08699999999999</v>
      </c>
      <c r="T385" s="76"/>
      <c r="U385" s="76"/>
      <c r="V385" s="76">
        <v>73009</v>
      </c>
      <c r="W385" s="76">
        <v>215.81800000000001</v>
      </c>
      <c r="X385" s="76">
        <v>316495216</v>
      </c>
      <c r="Y385" s="76">
        <v>1940461</v>
      </c>
      <c r="Z385" s="76">
        <v>939.16200000000003</v>
      </c>
      <c r="AA385" s="76">
        <v>5.758</v>
      </c>
      <c r="AB385" s="76">
        <v>1537145</v>
      </c>
      <c r="AC385" s="76">
        <v>4.5609999999999999</v>
      </c>
      <c r="AD385" s="76">
        <v>7.6999999999999999E-2</v>
      </c>
      <c r="AE385" s="76">
        <v>13</v>
      </c>
      <c r="AF385" s="76" t="s">
        <v>1016</v>
      </c>
      <c r="AG385" s="76">
        <v>45586707</v>
      </c>
      <c r="AH385" s="76">
        <v>34221778</v>
      </c>
      <c r="AI385" s="76">
        <v>10453748</v>
      </c>
      <c r="AJ385" s="76">
        <v>91</v>
      </c>
      <c r="AK385" s="76">
        <v>2353378</v>
      </c>
      <c r="AL385" s="76">
        <v>1573575</v>
      </c>
      <c r="AM385" s="76">
        <v>13.73</v>
      </c>
      <c r="AN385" s="76">
        <v>10.31</v>
      </c>
      <c r="AO385" s="76">
        <v>3.15</v>
      </c>
      <c r="AP385" s="76">
        <v>0</v>
      </c>
      <c r="AQ385" s="76">
        <v>4740</v>
      </c>
      <c r="AR385" s="76">
        <v>977711</v>
      </c>
      <c r="AS385" s="76">
        <v>0.29399999999999998</v>
      </c>
      <c r="AT385" s="76">
        <v>68.06</v>
      </c>
      <c r="AU385" s="76">
        <v>35.607999999999997</v>
      </c>
      <c r="AV385" s="76">
        <v>38.299999999999997</v>
      </c>
      <c r="AW385" s="76">
        <v>15.413</v>
      </c>
      <c r="AX385" s="76">
        <v>9.7319999999999993</v>
      </c>
      <c r="AY385" s="76">
        <v>54225.446000000004</v>
      </c>
      <c r="AZ385" s="76">
        <v>1.2</v>
      </c>
      <c r="BA385" s="76">
        <v>151.089</v>
      </c>
      <c r="BB385" s="76">
        <v>10.79</v>
      </c>
      <c r="BC385" s="76">
        <v>19.100000000000001</v>
      </c>
      <c r="BD385" s="76">
        <v>24.6</v>
      </c>
      <c r="BE385" s="76"/>
      <c r="BF385" s="76">
        <v>2.77</v>
      </c>
      <c r="BG385" s="76">
        <v>78.86</v>
      </c>
      <c r="BH385" s="76">
        <v>0.92600000000000005</v>
      </c>
      <c r="BI385" s="76">
        <v>338289856</v>
      </c>
      <c r="BJ385" s="76"/>
      <c r="BK385" s="76"/>
      <c r="BL385" s="76"/>
      <c r="BM385" s="76"/>
      <c r="BN385" s="76"/>
      <c r="BO385" s="76"/>
      <c r="BP385" s="76"/>
      <c r="BQ385" s="76"/>
    </row>
    <row r="386" spans="1:69" x14ac:dyDescent="0.25">
      <c r="A386" s="25">
        <v>44232</v>
      </c>
      <c r="B386" s="25"/>
      <c r="C386" s="76">
        <v>26977437</v>
      </c>
      <c r="D386" s="76">
        <v>130427</v>
      </c>
      <c r="E386" s="76">
        <v>126542.571</v>
      </c>
      <c r="F386" s="76">
        <v>463263</v>
      </c>
      <c r="G386" s="76">
        <v>3661</v>
      </c>
      <c r="H386" s="76">
        <v>3073.2860000000001</v>
      </c>
      <c r="I386" s="76">
        <v>79746.514999999999</v>
      </c>
      <c r="J386" s="76">
        <v>385.548</v>
      </c>
      <c r="K386" s="76">
        <v>374.06599999999997</v>
      </c>
      <c r="L386" s="76">
        <v>1369.4259999999999</v>
      </c>
      <c r="M386" s="76">
        <v>10.821999999999999</v>
      </c>
      <c r="N386" s="76">
        <v>9.0850000000000009</v>
      </c>
      <c r="O386" s="76">
        <v>0.79</v>
      </c>
      <c r="P386" s="76">
        <v>20354</v>
      </c>
      <c r="Q386" s="76">
        <v>60.167000000000002</v>
      </c>
      <c r="R386" s="76">
        <v>82137</v>
      </c>
      <c r="S386" s="76">
        <v>242.80099999999999</v>
      </c>
      <c r="T386" s="76"/>
      <c r="U386" s="76"/>
      <c r="V386" s="76">
        <v>71946</v>
      </c>
      <c r="W386" s="76">
        <v>212.67599999999999</v>
      </c>
      <c r="X386" s="76">
        <v>318335252</v>
      </c>
      <c r="Y386" s="76">
        <v>1840036</v>
      </c>
      <c r="Z386" s="76">
        <v>944.62199999999996</v>
      </c>
      <c r="AA386" s="76">
        <v>5.46</v>
      </c>
      <c r="AB386" s="76">
        <v>1534617</v>
      </c>
      <c r="AC386" s="76">
        <v>4.5540000000000003</v>
      </c>
      <c r="AD386" s="76">
        <v>7.4999999999999997E-2</v>
      </c>
      <c r="AE386" s="76">
        <v>13.3</v>
      </c>
      <c r="AF386" s="76" t="s">
        <v>1016</v>
      </c>
      <c r="AG386" s="76">
        <v>47952845</v>
      </c>
      <c r="AH386" s="76">
        <v>35578943</v>
      </c>
      <c r="AI386" s="76">
        <v>11420080</v>
      </c>
      <c r="AJ386" s="76">
        <v>97</v>
      </c>
      <c r="AK386" s="76">
        <v>2366138</v>
      </c>
      <c r="AL386" s="76">
        <v>1637025</v>
      </c>
      <c r="AM386" s="76">
        <v>14.44</v>
      </c>
      <c r="AN386" s="76">
        <v>10.72</v>
      </c>
      <c r="AO386" s="76">
        <v>3.44</v>
      </c>
      <c r="AP386" s="76">
        <v>0</v>
      </c>
      <c r="AQ386" s="76">
        <v>4931</v>
      </c>
      <c r="AR386" s="76">
        <v>975333</v>
      </c>
      <c r="AS386" s="76">
        <v>0.29399999999999998</v>
      </c>
      <c r="AT386" s="76">
        <v>68.06</v>
      </c>
      <c r="AU386" s="76">
        <v>35.607999999999997</v>
      </c>
      <c r="AV386" s="76">
        <v>38.299999999999997</v>
      </c>
      <c r="AW386" s="76">
        <v>15.413</v>
      </c>
      <c r="AX386" s="76">
        <v>9.7319999999999993</v>
      </c>
      <c r="AY386" s="76">
        <v>54225.446000000004</v>
      </c>
      <c r="AZ386" s="76">
        <v>1.2</v>
      </c>
      <c r="BA386" s="76">
        <v>151.089</v>
      </c>
      <c r="BB386" s="76">
        <v>10.79</v>
      </c>
      <c r="BC386" s="76">
        <v>19.100000000000001</v>
      </c>
      <c r="BD386" s="76">
        <v>24.6</v>
      </c>
      <c r="BE386" s="76"/>
      <c r="BF386" s="76">
        <v>2.77</v>
      </c>
      <c r="BG386" s="76">
        <v>78.86</v>
      </c>
      <c r="BH386" s="76">
        <v>0.92600000000000005</v>
      </c>
      <c r="BI386" s="76">
        <v>338289856</v>
      </c>
      <c r="BJ386" s="76"/>
      <c r="BK386" s="76"/>
      <c r="BL386" s="76"/>
      <c r="BM386" s="76"/>
      <c r="BN386" s="76"/>
      <c r="BO386" s="76"/>
      <c r="BP386" s="76"/>
      <c r="BQ386" s="76"/>
    </row>
    <row r="387" spans="1:69" x14ac:dyDescent="0.25">
      <c r="A387" s="25">
        <v>44233</v>
      </c>
      <c r="B387" s="25"/>
      <c r="C387" s="76">
        <v>27093678</v>
      </c>
      <c r="D387" s="76">
        <v>116241</v>
      </c>
      <c r="E387" s="76">
        <v>121667.28599999999</v>
      </c>
      <c r="F387" s="76">
        <v>465990</v>
      </c>
      <c r="G387" s="76">
        <v>2727</v>
      </c>
      <c r="H387" s="76">
        <v>3054.7139999999999</v>
      </c>
      <c r="I387" s="76">
        <v>80090.127999999997</v>
      </c>
      <c r="J387" s="76">
        <v>343.61399999999998</v>
      </c>
      <c r="K387" s="76">
        <v>359.654</v>
      </c>
      <c r="L387" s="76">
        <v>1377.4870000000001</v>
      </c>
      <c r="M387" s="76">
        <v>8.0609999999999999</v>
      </c>
      <c r="N387" s="76">
        <v>9.0299999999999994</v>
      </c>
      <c r="O387" s="76">
        <v>0.79</v>
      </c>
      <c r="P387" s="76">
        <v>19863</v>
      </c>
      <c r="Q387" s="76">
        <v>58.716000000000001</v>
      </c>
      <c r="R387" s="76">
        <v>79111</v>
      </c>
      <c r="S387" s="76">
        <v>233.85599999999999</v>
      </c>
      <c r="T387" s="76"/>
      <c r="U387" s="76"/>
      <c r="V387" s="76">
        <v>70717</v>
      </c>
      <c r="W387" s="76">
        <v>209.04300000000001</v>
      </c>
      <c r="X387" s="76">
        <v>319674531</v>
      </c>
      <c r="Y387" s="76">
        <v>1339279</v>
      </c>
      <c r="Z387" s="76">
        <v>948.596</v>
      </c>
      <c r="AA387" s="76">
        <v>3.9740000000000002</v>
      </c>
      <c r="AB387" s="76">
        <v>1518979</v>
      </c>
      <c r="AC387" s="76">
        <v>4.5069999999999997</v>
      </c>
      <c r="AD387" s="76">
        <v>7.2999999999999995E-2</v>
      </c>
      <c r="AE387" s="76">
        <v>13.7</v>
      </c>
      <c r="AF387" s="76" t="s">
        <v>1016</v>
      </c>
      <c r="AG387" s="76">
        <v>49258004</v>
      </c>
      <c r="AH387" s="76">
        <v>36431132</v>
      </c>
      <c r="AI387" s="76">
        <v>11844577</v>
      </c>
      <c r="AJ387" s="76">
        <v>104</v>
      </c>
      <c r="AK387" s="76">
        <v>1305159</v>
      </c>
      <c r="AL387" s="76">
        <v>1677641</v>
      </c>
      <c r="AM387" s="76">
        <v>14.84</v>
      </c>
      <c r="AN387" s="76">
        <v>10.97</v>
      </c>
      <c r="AO387" s="76">
        <v>3.57</v>
      </c>
      <c r="AP387" s="76">
        <v>0</v>
      </c>
      <c r="AQ387" s="76">
        <v>5053</v>
      </c>
      <c r="AR387" s="76">
        <v>988809</v>
      </c>
      <c r="AS387" s="76">
        <v>0.29799999999999999</v>
      </c>
      <c r="AT387" s="76">
        <v>68.06</v>
      </c>
      <c r="AU387" s="76">
        <v>35.607999999999997</v>
      </c>
      <c r="AV387" s="76">
        <v>38.299999999999997</v>
      </c>
      <c r="AW387" s="76">
        <v>15.413</v>
      </c>
      <c r="AX387" s="76">
        <v>9.7319999999999993</v>
      </c>
      <c r="AY387" s="76">
        <v>54225.446000000004</v>
      </c>
      <c r="AZ387" s="76">
        <v>1.2</v>
      </c>
      <c r="BA387" s="76">
        <v>151.089</v>
      </c>
      <c r="BB387" s="76">
        <v>10.79</v>
      </c>
      <c r="BC387" s="76">
        <v>19.100000000000001</v>
      </c>
      <c r="BD387" s="76">
        <v>24.6</v>
      </c>
      <c r="BE387" s="76"/>
      <c r="BF387" s="76">
        <v>2.77</v>
      </c>
      <c r="BG387" s="76">
        <v>78.86</v>
      </c>
      <c r="BH387" s="76">
        <v>0.92600000000000005</v>
      </c>
      <c r="BI387" s="76">
        <v>338289856</v>
      </c>
      <c r="BJ387" s="76"/>
      <c r="BK387" s="76"/>
      <c r="BL387" s="76"/>
      <c r="BM387" s="76"/>
      <c r="BN387" s="76"/>
      <c r="BO387" s="76"/>
      <c r="BP387" s="76"/>
      <c r="BQ387" s="76"/>
    </row>
    <row r="388" spans="1:69" x14ac:dyDescent="0.25">
      <c r="A388" s="25">
        <v>44234</v>
      </c>
      <c r="B388" s="25"/>
      <c r="C388" s="76">
        <v>27182843</v>
      </c>
      <c r="D388" s="76">
        <v>89165</v>
      </c>
      <c r="E388" s="76">
        <v>118326.143</v>
      </c>
      <c r="F388" s="76">
        <v>467452</v>
      </c>
      <c r="G388" s="76">
        <v>1462</v>
      </c>
      <c r="H388" s="76">
        <v>2987.7139999999999</v>
      </c>
      <c r="I388" s="76">
        <v>80353.703999999998</v>
      </c>
      <c r="J388" s="76">
        <v>263.57600000000002</v>
      </c>
      <c r="K388" s="76">
        <v>349.77699999999999</v>
      </c>
      <c r="L388" s="76">
        <v>1381.809</v>
      </c>
      <c r="M388" s="76">
        <v>4.3220000000000001</v>
      </c>
      <c r="N388" s="76">
        <v>8.8320000000000007</v>
      </c>
      <c r="O388" s="76">
        <v>0.79</v>
      </c>
      <c r="P388" s="76">
        <v>19377</v>
      </c>
      <c r="Q388" s="76">
        <v>57.279000000000003</v>
      </c>
      <c r="R388" s="76">
        <v>77864</v>
      </c>
      <c r="S388" s="76">
        <v>230.16900000000001</v>
      </c>
      <c r="T388" s="76"/>
      <c r="U388" s="76"/>
      <c r="V388" s="76">
        <v>69308</v>
      </c>
      <c r="W388" s="76">
        <v>204.87799999999999</v>
      </c>
      <c r="X388" s="76">
        <v>320506546</v>
      </c>
      <c r="Y388" s="76">
        <v>832015</v>
      </c>
      <c r="Z388" s="76">
        <v>951.06500000000005</v>
      </c>
      <c r="AA388" s="76">
        <v>2.4689999999999999</v>
      </c>
      <c r="AB388" s="76">
        <v>1501820</v>
      </c>
      <c r="AC388" s="76">
        <v>4.4560000000000004</v>
      </c>
      <c r="AD388" s="76">
        <v>7.2999999999999995E-2</v>
      </c>
      <c r="AE388" s="76">
        <v>13.7</v>
      </c>
      <c r="AF388" s="76" t="s">
        <v>1016</v>
      </c>
      <c r="AG388" s="76">
        <v>49703987</v>
      </c>
      <c r="AH388" s="76">
        <v>36707739</v>
      </c>
      <c r="AI388" s="76">
        <v>12002908</v>
      </c>
      <c r="AJ388" s="76">
        <v>109</v>
      </c>
      <c r="AK388" s="76">
        <v>445983</v>
      </c>
      <c r="AL388" s="76">
        <v>1675588</v>
      </c>
      <c r="AM388" s="76">
        <v>14.97</v>
      </c>
      <c r="AN388" s="76">
        <v>11.06</v>
      </c>
      <c r="AO388" s="76">
        <v>3.62</v>
      </c>
      <c r="AP388" s="76">
        <v>0</v>
      </c>
      <c r="AQ388" s="76">
        <v>5047</v>
      </c>
      <c r="AR388" s="76">
        <v>982445</v>
      </c>
      <c r="AS388" s="76">
        <v>0.29599999999999999</v>
      </c>
      <c r="AT388" s="76">
        <v>68.06</v>
      </c>
      <c r="AU388" s="76">
        <v>35.607999999999997</v>
      </c>
      <c r="AV388" s="76">
        <v>38.299999999999997</v>
      </c>
      <c r="AW388" s="76">
        <v>15.413</v>
      </c>
      <c r="AX388" s="76">
        <v>9.7319999999999993</v>
      </c>
      <c r="AY388" s="76">
        <v>54225.446000000004</v>
      </c>
      <c r="AZ388" s="76">
        <v>1.2</v>
      </c>
      <c r="BA388" s="76">
        <v>151.089</v>
      </c>
      <c r="BB388" s="76">
        <v>10.79</v>
      </c>
      <c r="BC388" s="76">
        <v>19.100000000000001</v>
      </c>
      <c r="BD388" s="76">
        <v>24.6</v>
      </c>
      <c r="BE388" s="76"/>
      <c r="BF388" s="76">
        <v>2.77</v>
      </c>
      <c r="BG388" s="76">
        <v>78.86</v>
      </c>
      <c r="BH388" s="76">
        <v>0.92600000000000005</v>
      </c>
      <c r="BI388" s="76">
        <v>338289856</v>
      </c>
      <c r="BJ388" s="76">
        <v>574416.6</v>
      </c>
      <c r="BK388" s="76">
        <v>17.510000000000002</v>
      </c>
      <c r="BL388" s="76">
        <v>25.06</v>
      </c>
      <c r="BM388" s="76">
        <v>1704.51231430641</v>
      </c>
      <c r="BN388" s="76"/>
      <c r="BO388" s="76"/>
      <c r="BP388" s="76"/>
      <c r="BQ388" s="76"/>
    </row>
    <row r="389" spans="1:69" x14ac:dyDescent="0.25">
      <c r="A389" s="25">
        <v>44235</v>
      </c>
      <c r="B389" s="25"/>
      <c r="C389" s="76">
        <v>27266046</v>
      </c>
      <c r="D389" s="76">
        <v>83203</v>
      </c>
      <c r="E389" s="76">
        <v>112227.28599999999</v>
      </c>
      <c r="F389" s="76">
        <v>468902</v>
      </c>
      <c r="G389" s="76">
        <v>1450</v>
      </c>
      <c r="H389" s="76">
        <v>2940.4290000000001</v>
      </c>
      <c r="I389" s="76">
        <v>80599.656000000003</v>
      </c>
      <c r="J389" s="76">
        <v>245.952</v>
      </c>
      <c r="K389" s="76">
        <v>331.74900000000002</v>
      </c>
      <c r="L389" s="76">
        <v>1386.095</v>
      </c>
      <c r="M389" s="76">
        <v>4.2859999999999996</v>
      </c>
      <c r="N389" s="76">
        <v>8.6920000000000002</v>
      </c>
      <c r="O389" s="76">
        <v>0.78</v>
      </c>
      <c r="P389" s="76">
        <v>19328</v>
      </c>
      <c r="Q389" s="76">
        <v>57.134</v>
      </c>
      <c r="R389" s="76">
        <v>76870</v>
      </c>
      <c r="S389" s="76">
        <v>227.23099999999999</v>
      </c>
      <c r="T389" s="76"/>
      <c r="U389" s="76"/>
      <c r="V389" s="76">
        <v>67658</v>
      </c>
      <c r="W389" s="76">
        <v>200</v>
      </c>
      <c r="X389" s="76">
        <v>321557379</v>
      </c>
      <c r="Y389" s="76">
        <v>1050833</v>
      </c>
      <c r="Z389" s="76">
        <v>954.18299999999999</v>
      </c>
      <c r="AA389" s="76">
        <v>3.1179999999999999</v>
      </c>
      <c r="AB389" s="76">
        <v>1503514</v>
      </c>
      <c r="AC389" s="76">
        <v>4.4610000000000003</v>
      </c>
      <c r="AD389" s="76">
        <v>7.0999999999999994E-2</v>
      </c>
      <c r="AE389" s="76">
        <v>14.1</v>
      </c>
      <c r="AF389" s="76" t="s">
        <v>1016</v>
      </c>
      <c r="AG389" s="76">
        <v>51290033</v>
      </c>
      <c r="AH389" s="76">
        <v>37545946</v>
      </c>
      <c r="AI389" s="76">
        <v>12711501</v>
      </c>
      <c r="AJ389" s="76">
        <v>116</v>
      </c>
      <c r="AK389" s="76">
        <v>1586046</v>
      </c>
      <c r="AL389" s="76">
        <v>1701253</v>
      </c>
      <c r="AM389" s="76">
        <v>15.45</v>
      </c>
      <c r="AN389" s="76">
        <v>11.31</v>
      </c>
      <c r="AO389" s="76">
        <v>3.83</v>
      </c>
      <c r="AP389" s="76">
        <v>0</v>
      </c>
      <c r="AQ389" s="76">
        <v>5124</v>
      </c>
      <c r="AR389" s="76">
        <v>990911</v>
      </c>
      <c r="AS389" s="76">
        <v>0.29799999999999999</v>
      </c>
      <c r="AT389" s="76">
        <v>68.06</v>
      </c>
      <c r="AU389" s="76">
        <v>35.607999999999997</v>
      </c>
      <c r="AV389" s="76">
        <v>38.299999999999997</v>
      </c>
      <c r="AW389" s="76">
        <v>15.413</v>
      </c>
      <c r="AX389" s="76">
        <v>9.7319999999999993</v>
      </c>
      <c r="AY389" s="76">
        <v>54225.446000000004</v>
      </c>
      <c r="AZ389" s="76">
        <v>1.2</v>
      </c>
      <c r="BA389" s="76">
        <v>151.089</v>
      </c>
      <c r="BB389" s="76">
        <v>10.79</v>
      </c>
      <c r="BC389" s="76">
        <v>19.100000000000001</v>
      </c>
      <c r="BD389" s="76">
        <v>24.6</v>
      </c>
      <c r="BE389" s="76"/>
      <c r="BF389" s="76">
        <v>2.77</v>
      </c>
      <c r="BG389" s="76">
        <v>78.86</v>
      </c>
      <c r="BH389" s="76">
        <v>0.92600000000000005</v>
      </c>
      <c r="BI389" s="76">
        <v>338289856</v>
      </c>
      <c r="BJ389" s="76"/>
      <c r="BK389" s="76"/>
      <c r="BL389" s="76"/>
      <c r="BM389" s="76"/>
      <c r="BN389" s="76"/>
      <c r="BO389" s="76"/>
      <c r="BP389" s="76"/>
      <c r="BQ389" s="76"/>
    </row>
    <row r="390" spans="1:69" x14ac:dyDescent="0.25">
      <c r="A390" s="25">
        <v>44236</v>
      </c>
      <c r="B390" s="25"/>
      <c r="C390" s="76">
        <v>27361748</v>
      </c>
      <c r="D390" s="76">
        <v>95702</v>
      </c>
      <c r="E390" s="76">
        <v>109117.571</v>
      </c>
      <c r="F390" s="76">
        <v>471934</v>
      </c>
      <c r="G390" s="76">
        <v>3032</v>
      </c>
      <c r="H390" s="76">
        <v>2868.4290000000001</v>
      </c>
      <c r="I390" s="76">
        <v>80882.554999999993</v>
      </c>
      <c r="J390" s="76">
        <v>282.899</v>
      </c>
      <c r="K390" s="76">
        <v>322.55599999999998</v>
      </c>
      <c r="L390" s="76">
        <v>1395.058</v>
      </c>
      <c r="M390" s="76">
        <v>8.9629999999999992</v>
      </c>
      <c r="N390" s="76">
        <v>8.4789999999999992</v>
      </c>
      <c r="O390" s="76">
        <v>0.78</v>
      </c>
      <c r="P390" s="76">
        <v>18929</v>
      </c>
      <c r="Q390" s="76">
        <v>55.954999999999998</v>
      </c>
      <c r="R390" s="76">
        <v>75626</v>
      </c>
      <c r="S390" s="76">
        <v>223.554</v>
      </c>
      <c r="T390" s="76"/>
      <c r="U390" s="76"/>
      <c r="V390" s="76">
        <v>66093</v>
      </c>
      <c r="W390" s="76">
        <v>195.374</v>
      </c>
      <c r="X390" s="76">
        <v>323259651</v>
      </c>
      <c r="Y390" s="76">
        <v>1702272</v>
      </c>
      <c r="Z390" s="76">
        <v>959.23400000000004</v>
      </c>
      <c r="AA390" s="76">
        <v>5.0510000000000002</v>
      </c>
      <c r="AB390" s="76">
        <v>1512146</v>
      </c>
      <c r="AC390" s="76">
        <v>4.4870000000000001</v>
      </c>
      <c r="AD390" s="76">
        <v>6.9000000000000006E-2</v>
      </c>
      <c r="AE390" s="76">
        <v>14.5</v>
      </c>
      <c r="AF390" s="76" t="s">
        <v>1016</v>
      </c>
      <c r="AG390" s="76">
        <v>53270610</v>
      </c>
      <c r="AH390" s="76">
        <v>38582682</v>
      </c>
      <c r="AI390" s="76">
        <v>13612111</v>
      </c>
      <c r="AJ390" s="76">
        <v>127</v>
      </c>
      <c r="AK390" s="76">
        <v>1980577</v>
      </c>
      <c r="AL390" s="76">
        <v>1740682</v>
      </c>
      <c r="AM390" s="76">
        <v>16.04</v>
      </c>
      <c r="AN390" s="76">
        <v>11.62</v>
      </c>
      <c r="AO390" s="76">
        <v>4.0999999999999996</v>
      </c>
      <c r="AP390" s="76">
        <v>0</v>
      </c>
      <c r="AQ390" s="76">
        <v>5243</v>
      </c>
      <c r="AR390" s="76">
        <v>1001246</v>
      </c>
      <c r="AS390" s="76">
        <v>0.30199999999999999</v>
      </c>
      <c r="AT390" s="76">
        <v>68.06</v>
      </c>
      <c r="AU390" s="76">
        <v>35.607999999999997</v>
      </c>
      <c r="AV390" s="76">
        <v>38.299999999999997</v>
      </c>
      <c r="AW390" s="76">
        <v>15.413</v>
      </c>
      <c r="AX390" s="76">
        <v>9.7319999999999993</v>
      </c>
      <c r="AY390" s="76">
        <v>54225.446000000004</v>
      </c>
      <c r="AZ390" s="76">
        <v>1.2</v>
      </c>
      <c r="BA390" s="76">
        <v>151.089</v>
      </c>
      <c r="BB390" s="76">
        <v>10.79</v>
      </c>
      <c r="BC390" s="76">
        <v>19.100000000000001</v>
      </c>
      <c r="BD390" s="76">
        <v>24.6</v>
      </c>
      <c r="BE390" s="76"/>
      <c r="BF390" s="76">
        <v>2.77</v>
      </c>
      <c r="BG390" s="76">
        <v>78.86</v>
      </c>
      <c r="BH390" s="76">
        <v>0.92600000000000005</v>
      </c>
      <c r="BI390" s="76">
        <v>338289856</v>
      </c>
      <c r="BJ390" s="76"/>
      <c r="BK390" s="76"/>
      <c r="BL390" s="76"/>
      <c r="BM390" s="76"/>
      <c r="BN390" s="76"/>
      <c r="BO390" s="76"/>
      <c r="BP390" s="76"/>
      <c r="BQ390" s="76"/>
    </row>
    <row r="391" spans="1:69" x14ac:dyDescent="0.25">
      <c r="A391" s="25">
        <v>44237</v>
      </c>
      <c r="B391" s="25"/>
      <c r="C391" s="76">
        <v>27457452</v>
      </c>
      <c r="D391" s="76">
        <v>95704</v>
      </c>
      <c r="E391" s="76">
        <v>105013.571</v>
      </c>
      <c r="F391" s="76">
        <v>475295</v>
      </c>
      <c r="G391" s="76">
        <v>3361</v>
      </c>
      <c r="H391" s="76">
        <v>2796.5709999999999</v>
      </c>
      <c r="I391" s="76">
        <v>81165.460999999996</v>
      </c>
      <c r="J391" s="76">
        <v>282.90499999999997</v>
      </c>
      <c r="K391" s="76">
        <v>310.42500000000001</v>
      </c>
      <c r="L391" s="76">
        <v>1404.9929999999999</v>
      </c>
      <c r="M391" s="76">
        <v>9.9350000000000005</v>
      </c>
      <c r="N391" s="76">
        <v>8.2669999999999995</v>
      </c>
      <c r="O391" s="76">
        <v>0.77</v>
      </c>
      <c r="P391" s="76">
        <v>18313</v>
      </c>
      <c r="Q391" s="76">
        <v>54.134</v>
      </c>
      <c r="R391" s="76">
        <v>72845</v>
      </c>
      <c r="S391" s="76">
        <v>215.333</v>
      </c>
      <c r="T391" s="76"/>
      <c r="U391" s="76"/>
      <c r="V391" s="76">
        <v>64192</v>
      </c>
      <c r="W391" s="76">
        <v>189.75399999999999</v>
      </c>
      <c r="X391" s="76">
        <v>324909746</v>
      </c>
      <c r="Y391" s="76">
        <v>1650095</v>
      </c>
      <c r="Z391" s="76">
        <v>964.13099999999997</v>
      </c>
      <c r="AA391" s="76">
        <v>4.8959999999999999</v>
      </c>
      <c r="AB391" s="76">
        <v>1479284</v>
      </c>
      <c r="AC391" s="76">
        <v>4.3899999999999997</v>
      </c>
      <c r="AD391" s="76">
        <v>6.7000000000000004E-2</v>
      </c>
      <c r="AE391" s="76">
        <v>14.9</v>
      </c>
      <c r="AF391" s="76" t="s">
        <v>1016</v>
      </c>
      <c r="AG391" s="76">
        <v>55586124</v>
      </c>
      <c r="AH391" s="76">
        <v>39812934</v>
      </c>
      <c r="AI391" s="76">
        <v>14654727</v>
      </c>
      <c r="AJ391" s="76">
        <v>141</v>
      </c>
      <c r="AK391" s="76">
        <v>2315514</v>
      </c>
      <c r="AL391" s="76">
        <v>1764685</v>
      </c>
      <c r="AM391" s="76">
        <v>16.739999999999998</v>
      </c>
      <c r="AN391" s="76">
        <v>11.99</v>
      </c>
      <c r="AO391" s="76">
        <v>4.41</v>
      </c>
      <c r="AP391" s="76">
        <v>0</v>
      </c>
      <c r="AQ391" s="76">
        <v>5315</v>
      </c>
      <c r="AR391" s="76">
        <v>996912</v>
      </c>
      <c r="AS391" s="76">
        <v>0.3</v>
      </c>
      <c r="AT391" s="76">
        <v>68.06</v>
      </c>
      <c r="AU391" s="76">
        <v>35.607999999999997</v>
      </c>
      <c r="AV391" s="76">
        <v>38.299999999999997</v>
      </c>
      <c r="AW391" s="76">
        <v>15.413</v>
      </c>
      <c r="AX391" s="76">
        <v>9.7319999999999993</v>
      </c>
      <c r="AY391" s="76">
        <v>54225.446000000004</v>
      </c>
      <c r="AZ391" s="76">
        <v>1.2</v>
      </c>
      <c r="BA391" s="76">
        <v>151.089</v>
      </c>
      <c r="BB391" s="76">
        <v>10.79</v>
      </c>
      <c r="BC391" s="76">
        <v>19.100000000000001</v>
      </c>
      <c r="BD391" s="76">
        <v>24.6</v>
      </c>
      <c r="BE391" s="76"/>
      <c r="BF391" s="76">
        <v>2.77</v>
      </c>
      <c r="BG391" s="76">
        <v>78.86</v>
      </c>
      <c r="BH391" s="76">
        <v>0.92600000000000005</v>
      </c>
      <c r="BI391" s="76">
        <v>338289856</v>
      </c>
      <c r="BJ391" s="76"/>
      <c r="BK391" s="76"/>
      <c r="BL391" s="76"/>
      <c r="BM391" s="76"/>
      <c r="BN391" s="76"/>
      <c r="BO391" s="76"/>
      <c r="BP391" s="76"/>
      <c r="BQ391" s="76"/>
    </row>
    <row r="392" spans="1:69" x14ac:dyDescent="0.25">
      <c r="A392" s="25">
        <v>44238</v>
      </c>
      <c r="B392" s="25"/>
      <c r="C392" s="76">
        <v>27563620</v>
      </c>
      <c r="D392" s="76">
        <v>106168</v>
      </c>
      <c r="E392" s="76">
        <v>102372.857</v>
      </c>
      <c r="F392" s="76">
        <v>478454</v>
      </c>
      <c r="G392" s="76">
        <v>3159</v>
      </c>
      <c r="H392" s="76">
        <v>2693.143</v>
      </c>
      <c r="I392" s="76">
        <v>81479.297999999995</v>
      </c>
      <c r="J392" s="76">
        <v>313.83699999999999</v>
      </c>
      <c r="K392" s="76">
        <v>302.61900000000003</v>
      </c>
      <c r="L392" s="76">
        <v>1414.3320000000001</v>
      </c>
      <c r="M392" s="76">
        <v>9.3379999999999992</v>
      </c>
      <c r="N392" s="76">
        <v>7.9610000000000003</v>
      </c>
      <c r="O392" s="76">
        <v>0.77</v>
      </c>
      <c r="P392" s="76">
        <v>17714</v>
      </c>
      <c r="Q392" s="76">
        <v>52.363</v>
      </c>
      <c r="R392" s="76">
        <v>70107</v>
      </c>
      <c r="S392" s="76">
        <v>207.239</v>
      </c>
      <c r="T392" s="76"/>
      <c r="U392" s="76"/>
      <c r="V392" s="76">
        <v>61890</v>
      </c>
      <c r="W392" s="76">
        <v>182.95</v>
      </c>
      <c r="X392" s="76">
        <v>326335198</v>
      </c>
      <c r="Y392" s="76">
        <v>1425452</v>
      </c>
      <c r="Z392" s="76">
        <v>968.36099999999999</v>
      </c>
      <c r="AA392" s="76">
        <v>4.2300000000000004</v>
      </c>
      <c r="AB392" s="76">
        <v>1405712</v>
      </c>
      <c r="AC392" s="76">
        <v>4.1710000000000003</v>
      </c>
      <c r="AD392" s="76">
        <v>6.6000000000000003E-2</v>
      </c>
      <c r="AE392" s="76">
        <v>15.2</v>
      </c>
      <c r="AF392" s="76" t="s">
        <v>1016</v>
      </c>
      <c r="AG392" s="76">
        <v>58002694</v>
      </c>
      <c r="AH392" s="76">
        <v>41089661</v>
      </c>
      <c r="AI392" s="76">
        <v>15750431</v>
      </c>
      <c r="AJ392" s="76">
        <v>151</v>
      </c>
      <c r="AK392" s="76">
        <v>2416570</v>
      </c>
      <c r="AL392" s="76">
        <v>1773712</v>
      </c>
      <c r="AM392" s="76">
        <v>17.47</v>
      </c>
      <c r="AN392" s="76">
        <v>12.38</v>
      </c>
      <c r="AO392" s="76">
        <v>4.74</v>
      </c>
      <c r="AP392" s="76">
        <v>0</v>
      </c>
      <c r="AQ392" s="76">
        <v>5342</v>
      </c>
      <c r="AR392" s="76">
        <v>981126</v>
      </c>
      <c r="AS392" s="76">
        <v>0.29599999999999999</v>
      </c>
      <c r="AT392" s="76">
        <v>68.06</v>
      </c>
      <c r="AU392" s="76">
        <v>35.607999999999997</v>
      </c>
      <c r="AV392" s="76">
        <v>38.299999999999997</v>
      </c>
      <c r="AW392" s="76">
        <v>15.413</v>
      </c>
      <c r="AX392" s="76">
        <v>9.7319999999999993</v>
      </c>
      <c r="AY392" s="76">
        <v>54225.446000000004</v>
      </c>
      <c r="AZ392" s="76">
        <v>1.2</v>
      </c>
      <c r="BA392" s="76">
        <v>151.089</v>
      </c>
      <c r="BB392" s="76">
        <v>10.79</v>
      </c>
      <c r="BC392" s="76">
        <v>19.100000000000001</v>
      </c>
      <c r="BD392" s="76">
        <v>24.6</v>
      </c>
      <c r="BE392" s="76"/>
      <c r="BF392" s="76">
        <v>2.77</v>
      </c>
      <c r="BG392" s="76">
        <v>78.86</v>
      </c>
      <c r="BH392" s="76">
        <v>0.92600000000000005</v>
      </c>
      <c r="BI392" s="76">
        <v>338289856</v>
      </c>
      <c r="BJ392" s="76"/>
      <c r="BK392" s="76"/>
      <c r="BL392" s="76"/>
      <c r="BM392" s="76"/>
      <c r="BN392" s="76"/>
      <c r="BO392" s="76"/>
      <c r="BP392" s="76"/>
      <c r="BQ392" s="76"/>
    </row>
    <row r="393" spans="1:69" x14ac:dyDescent="0.25">
      <c r="A393" s="25">
        <v>44239</v>
      </c>
      <c r="B393" s="25"/>
      <c r="C393" s="76">
        <v>27663191</v>
      </c>
      <c r="D393" s="76">
        <v>99571</v>
      </c>
      <c r="E393" s="76">
        <v>97964.857000000004</v>
      </c>
      <c r="F393" s="76">
        <v>481292</v>
      </c>
      <c r="G393" s="76">
        <v>2838</v>
      </c>
      <c r="H393" s="76">
        <v>2575.5709999999999</v>
      </c>
      <c r="I393" s="76">
        <v>81773.634000000005</v>
      </c>
      <c r="J393" s="76">
        <v>294.33600000000001</v>
      </c>
      <c r="K393" s="76">
        <v>289.589</v>
      </c>
      <c r="L393" s="76">
        <v>1422.721</v>
      </c>
      <c r="M393" s="76">
        <v>8.3889999999999993</v>
      </c>
      <c r="N393" s="76">
        <v>7.6139999999999999</v>
      </c>
      <c r="O393" s="76">
        <v>0.76</v>
      </c>
      <c r="P393" s="76">
        <v>17334</v>
      </c>
      <c r="Q393" s="76">
        <v>51.24</v>
      </c>
      <c r="R393" s="76">
        <v>67536</v>
      </c>
      <c r="S393" s="76">
        <v>199.63900000000001</v>
      </c>
      <c r="T393" s="76"/>
      <c r="U393" s="76"/>
      <c r="V393" s="76">
        <v>59678</v>
      </c>
      <c r="W393" s="76">
        <v>176.411</v>
      </c>
      <c r="X393" s="76">
        <v>327755376</v>
      </c>
      <c r="Y393" s="76">
        <v>1420178</v>
      </c>
      <c r="Z393" s="76">
        <v>972.57500000000005</v>
      </c>
      <c r="AA393" s="76">
        <v>4.2140000000000004</v>
      </c>
      <c r="AB393" s="76">
        <v>1345732</v>
      </c>
      <c r="AC393" s="76">
        <v>3.9929999999999999</v>
      </c>
      <c r="AD393" s="76">
        <v>6.5000000000000002E-2</v>
      </c>
      <c r="AE393" s="76">
        <v>15.4</v>
      </c>
      <c r="AF393" s="76" t="s">
        <v>1016</v>
      </c>
      <c r="AG393" s="76">
        <v>60600246</v>
      </c>
      <c r="AH393" s="76">
        <v>42471340</v>
      </c>
      <c r="AI393" s="76">
        <v>16913374</v>
      </c>
      <c r="AJ393" s="76">
        <v>167</v>
      </c>
      <c r="AK393" s="76">
        <v>2597552</v>
      </c>
      <c r="AL393" s="76">
        <v>1806772</v>
      </c>
      <c r="AM393" s="76">
        <v>18.25</v>
      </c>
      <c r="AN393" s="76">
        <v>12.79</v>
      </c>
      <c r="AO393" s="76">
        <v>5.09</v>
      </c>
      <c r="AP393" s="76">
        <v>0</v>
      </c>
      <c r="AQ393" s="76">
        <v>5442</v>
      </c>
      <c r="AR393" s="76">
        <v>984628</v>
      </c>
      <c r="AS393" s="76">
        <v>0.29699999999999999</v>
      </c>
      <c r="AT393" s="76">
        <v>68.06</v>
      </c>
      <c r="AU393" s="76">
        <v>35.607999999999997</v>
      </c>
      <c r="AV393" s="76">
        <v>38.299999999999997</v>
      </c>
      <c r="AW393" s="76">
        <v>15.413</v>
      </c>
      <c r="AX393" s="76">
        <v>9.7319999999999993</v>
      </c>
      <c r="AY393" s="76">
        <v>54225.446000000004</v>
      </c>
      <c r="AZ393" s="76">
        <v>1.2</v>
      </c>
      <c r="BA393" s="76">
        <v>151.089</v>
      </c>
      <c r="BB393" s="76">
        <v>10.79</v>
      </c>
      <c r="BC393" s="76">
        <v>19.100000000000001</v>
      </c>
      <c r="BD393" s="76">
        <v>24.6</v>
      </c>
      <c r="BE393" s="76"/>
      <c r="BF393" s="76">
        <v>2.77</v>
      </c>
      <c r="BG393" s="76">
        <v>78.86</v>
      </c>
      <c r="BH393" s="76">
        <v>0.92600000000000005</v>
      </c>
      <c r="BI393" s="76">
        <v>338289856</v>
      </c>
      <c r="BJ393" s="76"/>
      <c r="BK393" s="76"/>
      <c r="BL393" s="76"/>
      <c r="BM393" s="76"/>
      <c r="BN393" s="76"/>
      <c r="BO393" s="76"/>
      <c r="BP393" s="76"/>
      <c r="BQ393" s="76"/>
    </row>
    <row r="394" spans="1:69" x14ac:dyDescent="0.25">
      <c r="A394" s="25">
        <v>44240</v>
      </c>
      <c r="B394" s="25"/>
      <c r="C394" s="76">
        <v>27753519</v>
      </c>
      <c r="D394" s="76">
        <v>90328</v>
      </c>
      <c r="E394" s="76">
        <v>94263</v>
      </c>
      <c r="F394" s="76">
        <v>483543</v>
      </c>
      <c r="G394" s="76">
        <v>2251</v>
      </c>
      <c r="H394" s="76">
        <v>2507.5709999999999</v>
      </c>
      <c r="I394" s="76">
        <v>82040.648000000001</v>
      </c>
      <c r="J394" s="76">
        <v>267.01400000000001</v>
      </c>
      <c r="K394" s="76">
        <v>278.64600000000002</v>
      </c>
      <c r="L394" s="76">
        <v>1429.375</v>
      </c>
      <c r="M394" s="76">
        <v>6.6539999999999999</v>
      </c>
      <c r="N394" s="76">
        <v>7.4119999999999999</v>
      </c>
      <c r="O394" s="76">
        <v>0.76</v>
      </c>
      <c r="P394" s="76">
        <v>16865</v>
      </c>
      <c r="Q394" s="76">
        <v>49.853999999999999</v>
      </c>
      <c r="R394" s="76">
        <v>64759</v>
      </c>
      <c r="S394" s="76">
        <v>191.43100000000001</v>
      </c>
      <c r="T394" s="76"/>
      <c r="U394" s="76"/>
      <c r="V394" s="76">
        <v>57416</v>
      </c>
      <c r="W394" s="76">
        <v>169.72399999999999</v>
      </c>
      <c r="X394" s="76">
        <v>328861169</v>
      </c>
      <c r="Y394" s="76">
        <v>1105793</v>
      </c>
      <c r="Z394" s="76">
        <v>975.85599999999999</v>
      </c>
      <c r="AA394" s="76">
        <v>3.2810000000000001</v>
      </c>
      <c r="AB394" s="76">
        <v>1312377</v>
      </c>
      <c r="AC394" s="76">
        <v>3.8940000000000001</v>
      </c>
      <c r="AD394" s="76">
        <v>6.4000000000000001E-2</v>
      </c>
      <c r="AE394" s="76">
        <v>15.6</v>
      </c>
      <c r="AF394" s="76" t="s">
        <v>1016</v>
      </c>
      <c r="AG394" s="76">
        <v>62080384</v>
      </c>
      <c r="AH394" s="76">
        <v>43344026</v>
      </c>
      <c r="AI394" s="76">
        <v>17486029</v>
      </c>
      <c r="AJ394" s="76">
        <v>181</v>
      </c>
      <c r="AK394" s="76">
        <v>1480138</v>
      </c>
      <c r="AL394" s="76">
        <v>1831769</v>
      </c>
      <c r="AM394" s="76">
        <v>18.7</v>
      </c>
      <c r="AN394" s="76">
        <v>13.06</v>
      </c>
      <c r="AO394" s="76">
        <v>5.27</v>
      </c>
      <c r="AP394" s="76">
        <v>0</v>
      </c>
      <c r="AQ394" s="76">
        <v>5517</v>
      </c>
      <c r="AR394" s="76">
        <v>987556</v>
      </c>
      <c r="AS394" s="76">
        <v>0.29699999999999999</v>
      </c>
      <c r="AT394" s="76">
        <v>68.06</v>
      </c>
      <c r="AU394" s="76">
        <v>35.607999999999997</v>
      </c>
      <c r="AV394" s="76">
        <v>38.299999999999997</v>
      </c>
      <c r="AW394" s="76">
        <v>15.413</v>
      </c>
      <c r="AX394" s="76">
        <v>9.7319999999999993</v>
      </c>
      <c r="AY394" s="76">
        <v>54225.446000000004</v>
      </c>
      <c r="AZ394" s="76">
        <v>1.2</v>
      </c>
      <c r="BA394" s="76">
        <v>151.089</v>
      </c>
      <c r="BB394" s="76">
        <v>10.79</v>
      </c>
      <c r="BC394" s="76">
        <v>19.100000000000001</v>
      </c>
      <c r="BD394" s="76">
        <v>24.6</v>
      </c>
      <c r="BE394" s="76"/>
      <c r="BF394" s="76">
        <v>2.77</v>
      </c>
      <c r="BG394" s="76">
        <v>78.86</v>
      </c>
      <c r="BH394" s="76">
        <v>0.92600000000000005</v>
      </c>
      <c r="BI394" s="76">
        <v>338289856</v>
      </c>
      <c r="BJ394" s="76"/>
      <c r="BK394" s="76"/>
      <c r="BL394" s="76"/>
      <c r="BM394" s="76"/>
      <c r="BN394" s="76"/>
      <c r="BO394" s="76"/>
      <c r="BP394" s="76"/>
      <c r="BQ394" s="76"/>
    </row>
    <row r="395" spans="1:69" x14ac:dyDescent="0.25">
      <c r="A395" s="25">
        <v>44241</v>
      </c>
      <c r="B395" s="25"/>
      <c r="C395" s="76">
        <v>27821709</v>
      </c>
      <c r="D395" s="76">
        <v>68190</v>
      </c>
      <c r="E395" s="76">
        <v>91266.570999999996</v>
      </c>
      <c r="F395" s="76">
        <v>484694</v>
      </c>
      <c r="G395" s="76">
        <v>1151</v>
      </c>
      <c r="H395" s="76">
        <v>2463.143</v>
      </c>
      <c r="I395" s="76">
        <v>82242.221000000005</v>
      </c>
      <c r="J395" s="76">
        <v>201.57300000000001</v>
      </c>
      <c r="K395" s="76">
        <v>269.78800000000001</v>
      </c>
      <c r="L395" s="76">
        <v>1432.777</v>
      </c>
      <c r="M395" s="76">
        <v>3.4020000000000001</v>
      </c>
      <c r="N395" s="76">
        <v>7.2809999999999997</v>
      </c>
      <c r="O395" s="76">
        <v>0.75</v>
      </c>
      <c r="P395" s="76">
        <v>16350</v>
      </c>
      <c r="Q395" s="76">
        <v>48.331000000000003</v>
      </c>
      <c r="R395" s="76">
        <v>63297</v>
      </c>
      <c r="S395" s="76">
        <v>187.10900000000001</v>
      </c>
      <c r="T395" s="76"/>
      <c r="U395" s="76"/>
      <c r="V395" s="76">
        <v>55811</v>
      </c>
      <c r="W395" s="76">
        <v>164.98</v>
      </c>
      <c r="X395" s="76">
        <v>329527446</v>
      </c>
      <c r="Y395" s="76">
        <v>666277</v>
      </c>
      <c r="Z395" s="76">
        <v>977.83299999999997</v>
      </c>
      <c r="AA395" s="76">
        <v>1.9770000000000001</v>
      </c>
      <c r="AB395" s="76">
        <v>1288700</v>
      </c>
      <c r="AC395" s="76">
        <v>3.8239999999999998</v>
      </c>
      <c r="AD395" s="76">
        <v>6.2E-2</v>
      </c>
      <c r="AE395" s="76">
        <v>16.100000000000001</v>
      </c>
      <c r="AF395" s="76" t="s">
        <v>1016</v>
      </c>
      <c r="AG395" s="76">
        <v>62674220</v>
      </c>
      <c r="AH395" s="76">
        <v>43689522</v>
      </c>
      <c r="AI395" s="76">
        <v>17717145</v>
      </c>
      <c r="AJ395" s="76">
        <v>192</v>
      </c>
      <c r="AK395" s="76">
        <v>593836</v>
      </c>
      <c r="AL395" s="76">
        <v>1852890</v>
      </c>
      <c r="AM395" s="76">
        <v>18.88</v>
      </c>
      <c r="AN395" s="76">
        <v>13.16</v>
      </c>
      <c r="AO395" s="76">
        <v>5.34</v>
      </c>
      <c r="AP395" s="76">
        <v>0</v>
      </c>
      <c r="AQ395" s="76">
        <v>5581</v>
      </c>
      <c r="AR395" s="76">
        <v>997398</v>
      </c>
      <c r="AS395" s="76">
        <v>0.3</v>
      </c>
      <c r="AT395" s="76">
        <v>68.06</v>
      </c>
      <c r="AU395" s="76">
        <v>35.607999999999997</v>
      </c>
      <c r="AV395" s="76">
        <v>38.299999999999997</v>
      </c>
      <c r="AW395" s="76">
        <v>15.413</v>
      </c>
      <c r="AX395" s="76">
        <v>9.7319999999999993</v>
      </c>
      <c r="AY395" s="76">
        <v>54225.446000000004</v>
      </c>
      <c r="AZ395" s="76">
        <v>1.2</v>
      </c>
      <c r="BA395" s="76">
        <v>151.089</v>
      </c>
      <c r="BB395" s="76">
        <v>10.79</v>
      </c>
      <c r="BC395" s="76">
        <v>19.100000000000001</v>
      </c>
      <c r="BD395" s="76">
        <v>24.6</v>
      </c>
      <c r="BE395" s="76"/>
      <c r="BF395" s="76">
        <v>2.77</v>
      </c>
      <c r="BG395" s="76">
        <v>78.86</v>
      </c>
      <c r="BH395" s="76">
        <v>0.92600000000000005</v>
      </c>
      <c r="BI395" s="76">
        <v>338289856</v>
      </c>
      <c r="BJ395" s="76">
        <v>584600.19999999995</v>
      </c>
      <c r="BK395" s="76">
        <v>17.5</v>
      </c>
      <c r="BL395" s="76">
        <v>16.600000000000001</v>
      </c>
      <c r="BM395" s="76">
        <v>1734.7309249871801</v>
      </c>
      <c r="BN395" s="76"/>
      <c r="BO395" s="76"/>
      <c r="BP395" s="76"/>
      <c r="BQ395" s="76"/>
    </row>
    <row r="396" spans="1:69" x14ac:dyDescent="0.25">
      <c r="A396" s="25">
        <v>44242</v>
      </c>
      <c r="B396" s="25"/>
      <c r="C396" s="76">
        <v>27877875</v>
      </c>
      <c r="D396" s="76">
        <v>56166</v>
      </c>
      <c r="E396" s="76">
        <v>87404.142999999996</v>
      </c>
      <c r="F396" s="76">
        <v>485641</v>
      </c>
      <c r="G396" s="76">
        <v>947</v>
      </c>
      <c r="H396" s="76">
        <v>2391.2860000000001</v>
      </c>
      <c r="I396" s="76">
        <v>82408.25</v>
      </c>
      <c r="J396" s="76">
        <v>166.029</v>
      </c>
      <c r="K396" s="76">
        <v>258.37099999999998</v>
      </c>
      <c r="L396" s="76">
        <v>1435.577</v>
      </c>
      <c r="M396" s="76">
        <v>2.7989999999999999</v>
      </c>
      <c r="N396" s="76">
        <v>7.069</v>
      </c>
      <c r="O396" s="76">
        <v>0.74</v>
      </c>
      <c r="P396" s="76">
        <v>16227</v>
      </c>
      <c r="Q396" s="76">
        <v>47.968000000000004</v>
      </c>
      <c r="R396" s="76">
        <v>62214</v>
      </c>
      <c r="S396" s="76">
        <v>183.90700000000001</v>
      </c>
      <c r="T396" s="76"/>
      <c r="U396" s="76"/>
      <c r="V396" s="76">
        <v>54082</v>
      </c>
      <c r="W396" s="76">
        <v>159.869</v>
      </c>
      <c r="X396" s="76">
        <v>330331852</v>
      </c>
      <c r="Y396" s="76">
        <v>804406</v>
      </c>
      <c r="Z396" s="76">
        <v>980.22</v>
      </c>
      <c r="AA396" s="76">
        <v>2.387</v>
      </c>
      <c r="AB396" s="76">
        <v>1253496</v>
      </c>
      <c r="AC396" s="76">
        <v>3.72</v>
      </c>
      <c r="AD396" s="76">
        <v>6.0999999999999999E-2</v>
      </c>
      <c r="AE396" s="76">
        <v>16.399999999999999</v>
      </c>
      <c r="AF396" s="76" t="s">
        <v>1016</v>
      </c>
      <c r="AG396" s="76">
        <v>63859224</v>
      </c>
      <c r="AH396" s="76">
        <v>44300451</v>
      </c>
      <c r="AI396" s="76">
        <v>18255828</v>
      </c>
      <c r="AJ396" s="76">
        <v>199</v>
      </c>
      <c r="AK396" s="76">
        <v>1185004</v>
      </c>
      <c r="AL396" s="76">
        <v>1795599</v>
      </c>
      <c r="AM396" s="76">
        <v>19.23</v>
      </c>
      <c r="AN396" s="76">
        <v>13.34</v>
      </c>
      <c r="AO396" s="76">
        <v>5.5</v>
      </c>
      <c r="AP396" s="76">
        <v>0</v>
      </c>
      <c r="AQ396" s="76">
        <v>5408</v>
      </c>
      <c r="AR396" s="76">
        <v>964929</v>
      </c>
      <c r="AS396" s="76">
        <v>0.29099999999999998</v>
      </c>
      <c r="AT396" s="76">
        <v>68.06</v>
      </c>
      <c r="AU396" s="76">
        <v>35.607999999999997</v>
      </c>
      <c r="AV396" s="76">
        <v>38.299999999999997</v>
      </c>
      <c r="AW396" s="76">
        <v>15.413</v>
      </c>
      <c r="AX396" s="76">
        <v>9.7319999999999993</v>
      </c>
      <c r="AY396" s="76">
        <v>54225.446000000004</v>
      </c>
      <c r="AZ396" s="76">
        <v>1.2</v>
      </c>
      <c r="BA396" s="76">
        <v>151.089</v>
      </c>
      <c r="BB396" s="76">
        <v>10.79</v>
      </c>
      <c r="BC396" s="76">
        <v>19.100000000000001</v>
      </c>
      <c r="BD396" s="76">
        <v>24.6</v>
      </c>
      <c r="BE396" s="76"/>
      <c r="BF396" s="76">
        <v>2.77</v>
      </c>
      <c r="BG396" s="76">
        <v>78.86</v>
      </c>
      <c r="BH396" s="76">
        <v>0.92600000000000005</v>
      </c>
      <c r="BI396" s="76">
        <v>338289856</v>
      </c>
      <c r="BJ396" s="76"/>
      <c r="BK396" s="76"/>
      <c r="BL396" s="76"/>
      <c r="BM396" s="76"/>
      <c r="BN396" s="76"/>
      <c r="BO396" s="76"/>
      <c r="BP396" s="76"/>
      <c r="BQ396" s="76"/>
    </row>
    <row r="397" spans="1:69" x14ac:dyDescent="0.25">
      <c r="A397" s="25">
        <v>44243</v>
      </c>
      <c r="B397" s="25"/>
      <c r="C397" s="76">
        <v>27937697</v>
      </c>
      <c r="D397" s="76">
        <v>59822</v>
      </c>
      <c r="E397" s="76">
        <v>82278.429000000004</v>
      </c>
      <c r="F397" s="76">
        <v>487285</v>
      </c>
      <c r="G397" s="76">
        <v>1644</v>
      </c>
      <c r="H397" s="76">
        <v>2193</v>
      </c>
      <c r="I397" s="76">
        <v>82585.085999999996</v>
      </c>
      <c r="J397" s="76">
        <v>176.83699999999999</v>
      </c>
      <c r="K397" s="76">
        <v>243.21899999999999</v>
      </c>
      <c r="L397" s="76">
        <v>1440.4359999999999</v>
      </c>
      <c r="M397" s="76">
        <v>4.8600000000000003</v>
      </c>
      <c r="N397" s="76">
        <v>6.4829999999999997</v>
      </c>
      <c r="O397" s="76">
        <v>0.74</v>
      </c>
      <c r="P397" s="76">
        <v>15921</v>
      </c>
      <c r="Q397" s="76">
        <v>47.063000000000002</v>
      </c>
      <c r="R397" s="76">
        <v>61504</v>
      </c>
      <c r="S397" s="76">
        <v>181.809</v>
      </c>
      <c r="T397" s="76"/>
      <c r="U397" s="76"/>
      <c r="V397" s="76">
        <v>51999</v>
      </c>
      <c r="W397" s="76">
        <v>153.71100000000001</v>
      </c>
      <c r="X397" s="76">
        <v>331589694</v>
      </c>
      <c r="Y397" s="76">
        <v>1257842</v>
      </c>
      <c r="Z397" s="76">
        <v>983.95299999999997</v>
      </c>
      <c r="AA397" s="76">
        <v>3.7320000000000002</v>
      </c>
      <c r="AB397" s="76">
        <v>1190006</v>
      </c>
      <c r="AC397" s="76">
        <v>3.5310000000000001</v>
      </c>
      <c r="AD397" s="76">
        <v>0.06</v>
      </c>
      <c r="AE397" s="76">
        <v>16.7</v>
      </c>
      <c r="AF397" s="76" t="s">
        <v>1016</v>
      </c>
      <c r="AG397" s="76">
        <v>65487473</v>
      </c>
      <c r="AH397" s="76">
        <v>45097846</v>
      </c>
      <c r="AI397" s="76">
        <v>19047632</v>
      </c>
      <c r="AJ397" s="76">
        <v>201</v>
      </c>
      <c r="AK397" s="76">
        <v>1628249</v>
      </c>
      <c r="AL397" s="76">
        <v>1745266</v>
      </c>
      <c r="AM397" s="76">
        <v>19.72</v>
      </c>
      <c r="AN397" s="76">
        <v>13.58</v>
      </c>
      <c r="AO397" s="76">
        <v>5.74</v>
      </c>
      <c r="AP397" s="76">
        <v>0</v>
      </c>
      <c r="AQ397" s="76">
        <v>5257</v>
      </c>
      <c r="AR397" s="76">
        <v>930738</v>
      </c>
      <c r="AS397" s="76">
        <v>0.28000000000000003</v>
      </c>
      <c r="AT397" s="76">
        <v>68.06</v>
      </c>
      <c r="AU397" s="76">
        <v>35.607999999999997</v>
      </c>
      <c r="AV397" s="76">
        <v>38.299999999999997</v>
      </c>
      <c r="AW397" s="76">
        <v>15.413</v>
      </c>
      <c r="AX397" s="76">
        <v>9.7319999999999993</v>
      </c>
      <c r="AY397" s="76">
        <v>54225.446000000004</v>
      </c>
      <c r="AZ397" s="76">
        <v>1.2</v>
      </c>
      <c r="BA397" s="76">
        <v>151.089</v>
      </c>
      <c r="BB397" s="76">
        <v>10.79</v>
      </c>
      <c r="BC397" s="76">
        <v>19.100000000000001</v>
      </c>
      <c r="BD397" s="76">
        <v>24.6</v>
      </c>
      <c r="BE397" s="76"/>
      <c r="BF397" s="76">
        <v>2.77</v>
      </c>
      <c r="BG397" s="76">
        <v>78.86</v>
      </c>
      <c r="BH397" s="76">
        <v>0.92600000000000005</v>
      </c>
      <c r="BI397" s="76">
        <v>338289856</v>
      </c>
      <c r="BJ397" s="76"/>
      <c r="BK397" s="76"/>
      <c r="BL397" s="76"/>
      <c r="BM397" s="76"/>
      <c r="BN397" s="76"/>
      <c r="BO397" s="76"/>
      <c r="BP397" s="76"/>
      <c r="BQ397" s="76"/>
    </row>
    <row r="398" spans="1:69" x14ac:dyDescent="0.25">
      <c r="A398" s="25">
        <v>44244</v>
      </c>
      <c r="B398" s="25"/>
      <c r="C398" s="76">
        <v>28006688</v>
      </c>
      <c r="D398" s="76">
        <v>68991</v>
      </c>
      <c r="E398" s="76">
        <v>78462.285999999993</v>
      </c>
      <c r="F398" s="76">
        <v>489692</v>
      </c>
      <c r="G398" s="76">
        <v>2407</v>
      </c>
      <c r="H398" s="76">
        <v>2056.7139999999999</v>
      </c>
      <c r="I398" s="76">
        <v>82789.027000000002</v>
      </c>
      <c r="J398" s="76">
        <v>203.94</v>
      </c>
      <c r="K398" s="76">
        <v>231.93799999999999</v>
      </c>
      <c r="L398" s="76">
        <v>1447.5519999999999</v>
      </c>
      <c r="M398" s="76">
        <v>7.1150000000000002</v>
      </c>
      <c r="N398" s="76">
        <v>6.08</v>
      </c>
      <c r="O398" s="76">
        <v>0.75</v>
      </c>
      <c r="P398" s="76">
        <v>15579</v>
      </c>
      <c r="Q398" s="76">
        <v>46.052</v>
      </c>
      <c r="R398" s="76">
        <v>62245</v>
      </c>
      <c r="S398" s="76">
        <v>183.999</v>
      </c>
      <c r="T398" s="76"/>
      <c r="U398" s="76"/>
      <c r="V398" s="76">
        <v>50596</v>
      </c>
      <c r="W398" s="76">
        <v>149.56399999999999</v>
      </c>
      <c r="X398" s="76">
        <v>333068282</v>
      </c>
      <c r="Y398" s="76">
        <v>1478588</v>
      </c>
      <c r="Z398" s="76">
        <v>988.34</v>
      </c>
      <c r="AA398" s="76">
        <v>4.3879999999999999</v>
      </c>
      <c r="AB398" s="76">
        <v>1165505</v>
      </c>
      <c r="AC398" s="76">
        <v>3.4580000000000002</v>
      </c>
      <c r="AD398" s="76">
        <v>5.8999999999999997E-2</v>
      </c>
      <c r="AE398" s="76">
        <v>16.899999999999999</v>
      </c>
      <c r="AF398" s="76" t="s">
        <v>1016</v>
      </c>
      <c r="AG398" s="76">
        <v>67463347</v>
      </c>
      <c r="AH398" s="76">
        <v>46033251</v>
      </c>
      <c r="AI398" s="76">
        <v>20042657</v>
      </c>
      <c r="AJ398" s="76">
        <v>206</v>
      </c>
      <c r="AK398" s="76">
        <v>1975874</v>
      </c>
      <c r="AL398" s="76">
        <v>1696746</v>
      </c>
      <c r="AM398" s="76">
        <v>20.32</v>
      </c>
      <c r="AN398" s="76">
        <v>13.87</v>
      </c>
      <c r="AO398" s="76">
        <v>6.04</v>
      </c>
      <c r="AP398" s="76">
        <v>0</v>
      </c>
      <c r="AQ398" s="76">
        <v>5111</v>
      </c>
      <c r="AR398" s="76">
        <v>888617</v>
      </c>
      <c r="AS398" s="76">
        <v>0.26800000000000002</v>
      </c>
      <c r="AT398" s="76">
        <v>68.06</v>
      </c>
      <c r="AU398" s="76">
        <v>35.607999999999997</v>
      </c>
      <c r="AV398" s="76">
        <v>38.299999999999997</v>
      </c>
      <c r="AW398" s="76">
        <v>15.413</v>
      </c>
      <c r="AX398" s="76">
        <v>9.7319999999999993</v>
      </c>
      <c r="AY398" s="76">
        <v>54225.446000000004</v>
      </c>
      <c r="AZ398" s="76">
        <v>1.2</v>
      </c>
      <c r="BA398" s="76">
        <v>151.089</v>
      </c>
      <c r="BB398" s="76">
        <v>10.79</v>
      </c>
      <c r="BC398" s="76">
        <v>19.100000000000001</v>
      </c>
      <c r="BD398" s="76">
        <v>24.6</v>
      </c>
      <c r="BE398" s="76"/>
      <c r="BF398" s="76">
        <v>2.77</v>
      </c>
      <c r="BG398" s="76">
        <v>78.86</v>
      </c>
      <c r="BH398" s="76">
        <v>0.92600000000000005</v>
      </c>
      <c r="BI398" s="76">
        <v>338289856</v>
      </c>
      <c r="BJ398" s="76"/>
      <c r="BK398" s="76"/>
      <c r="BL398" s="76"/>
      <c r="BM398" s="76"/>
      <c r="BN398" s="76"/>
      <c r="BO398" s="76"/>
      <c r="BP398" s="76"/>
      <c r="BQ398" s="76"/>
    </row>
    <row r="399" spans="1:69" x14ac:dyDescent="0.25">
      <c r="A399" s="25">
        <v>44245</v>
      </c>
      <c r="B399" s="25"/>
      <c r="C399" s="76">
        <v>28078936</v>
      </c>
      <c r="D399" s="76">
        <v>72248</v>
      </c>
      <c r="E399" s="76">
        <v>73616.570999999996</v>
      </c>
      <c r="F399" s="76">
        <v>492250</v>
      </c>
      <c r="G399" s="76">
        <v>2558</v>
      </c>
      <c r="H399" s="76">
        <v>1970.857</v>
      </c>
      <c r="I399" s="76">
        <v>83002.595000000001</v>
      </c>
      <c r="J399" s="76">
        <v>213.56800000000001</v>
      </c>
      <c r="K399" s="76">
        <v>217.614</v>
      </c>
      <c r="L399" s="76">
        <v>1455.1130000000001</v>
      </c>
      <c r="M399" s="76">
        <v>7.5620000000000003</v>
      </c>
      <c r="N399" s="76">
        <v>5.8259999999999996</v>
      </c>
      <c r="O399" s="76">
        <v>0.76</v>
      </c>
      <c r="P399" s="76">
        <v>15024</v>
      </c>
      <c r="Q399" s="76">
        <v>44.411999999999999</v>
      </c>
      <c r="R399" s="76">
        <v>58308</v>
      </c>
      <c r="S399" s="76">
        <v>172.36099999999999</v>
      </c>
      <c r="T399" s="76"/>
      <c r="U399" s="76"/>
      <c r="V399" s="76">
        <v>49185</v>
      </c>
      <c r="W399" s="76">
        <v>145.393</v>
      </c>
      <c r="X399" s="76">
        <v>334489495</v>
      </c>
      <c r="Y399" s="76">
        <v>1421213</v>
      </c>
      <c r="Z399" s="76">
        <v>992.55700000000002</v>
      </c>
      <c r="AA399" s="76">
        <v>4.2169999999999996</v>
      </c>
      <c r="AB399" s="76">
        <v>1164900</v>
      </c>
      <c r="AC399" s="76">
        <v>3.4569999999999999</v>
      </c>
      <c r="AD399" s="76">
        <v>5.7000000000000002E-2</v>
      </c>
      <c r="AE399" s="76">
        <v>17.5</v>
      </c>
      <c r="AF399" s="76" t="s">
        <v>1016</v>
      </c>
      <c r="AG399" s="76">
        <v>69330858</v>
      </c>
      <c r="AH399" s="76">
        <v>46868961</v>
      </c>
      <c r="AI399" s="76">
        <v>21021882</v>
      </c>
      <c r="AJ399" s="76">
        <v>216</v>
      </c>
      <c r="AK399" s="76">
        <v>1867511</v>
      </c>
      <c r="AL399" s="76">
        <v>1618309</v>
      </c>
      <c r="AM399" s="76">
        <v>20.88</v>
      </c>
      <c r="AN399" s="76">
        <v>14.12</v>
      </c>
      <c r="AO399" s="76">
        <v>6.33</v>
      </c>
      <c r="AP399" s="76">
        <v>0</v>
      </c>
      <c r="AQ399" s="76">
        <v>4874</v>
      </c>
      <c r="AR399" s="76">
        <v>825614</v>
      </c>
      <c r="AS399" s="76">
        <v>0.249</v>
      </c>
      <c r="AT399" s="76">
        <v>68.06</v>
      </c>
      <c r="AU399" s="76">
        <v>35.607999999999997</v>
      </c>
      <c r="AV399" s="76">
        <v>38.299999999999997</v>
      </c>
      <c r="AW399" s="76">
        <v>15.413</v>
      </c>
      <c r="AX399" s="76">
        <v>9.7319999999999993</v>
      </c>
      <c r="AY399" s="76">
        <v>54225.446000000004</v>
      </c>
      <c r="AZ399" s="76">
        <v>1.2</v>
      </c>
      <c r="BA399" s="76">
        <v>151.089</v>
      </c>
      <c r="BB399" s="76">
        <v>10.79</v>
      </c>
      <c r="BC399" s="76">
        <v>19.100000000000001</v>
      </c>
      <c r="BD399" s="76">
        <v>24.6</v>
      </c>
      <c r="BE399" s="76"/>
      <c r="BF399" s="76">
        <v>2.77</v>
      </c>
      <c r="BG399" s="76">
        <v>78.86</v>
      </c>
      <c r="BH399" s="76">
        <v>0.92600000000000005</v>
      </c>
      <c r="BI399" s="76">
        <v>338289856</v>
      </c>
      <c r="BJ399" s="76"/>
      <c r="BK399" s="76"/>
      <c r="BL399" s="76"/>
      <c r="BM399" s="76"/>
      <c r="BN399" s="76"/>
      <c r="BO399" s="76"/>
      <c r="BP399" s="76"/>
      <c r="BQ399" s="76"/>
    </row>
    <row r="400" spans="1:69" x14ac:dyDescent="0.25">
      <c r="A400" s="25">
        <v>44246</v>
      </c>
      <c r="B400" s="25"/>
      <c r="C400" s="76">
        <v>28153808</v>
      </c>
      <c r="D400" s="76">
        <v>74872</v>
      </c>
      <c r="E400" s="76">
        <v>70088.142999999996</v>
      </c>
      <c r="F400" s="76">
        <v>494766</v>
      </c>
      <c r="G400" s="76">
        <v>2516</v>
      </c>
      <c r="H400" s="76">
        <v>1924.857</v>
      </c>
      <c r="I400" s="76">
        <v>83223.92</v>
      </c>
      <c r="J400" s="76">
        <v>221.32499999999999</v>
      </c>
      <c r="K400" s="76">
        <v>207.184</v>
      </c>
      <c r="L400" s="76">
        <v>1462.5509999999999</v>
      </c>
      <c r="M400" s="76">
        <v>7.4370000000000003</v>
      </c>
      <c r="N400" s="76">
        <v>5.69</v>
      </c>
      <c r="O400" s="76">
        <v>0.79</v>
      </c>
      <c r="P400" s="76">
        <v>14492</v>
      </c>
      <c r="Q400" s="76">
        <v>42.838999999999999</v>
      </c>
      <c r="R400" s="76">
        <v>56738</v>
      </c>
      <c r="S400" s="76">
        <v>167.72</v>
      </c>
      <c r="T400" s="76"/>
      <c r="U400" s="76"/>
      <c r="V400" s="76">
        <v>47946</v>
      </c>
      <c r="W400" s="76">
        <v>141.73099999999999</v>
      </c>
      <c r="X400" s="76">
        <v>335850054</v>
      </c>
      <c r="Y400" s="76">
        <v>1360559</v>
      </c>
      <c r="Z400" s="76">
        <v>996.59500000000003</v>
      </c>
      <c r="AA400" s="76">
        <v>4.0369999999999999</v>
      </c>
      <c r="AB400" s="76">
        <v>1156383</v>
      </c>
      <c r="AC400" s="76">
        <v>3.431</v>
      </c>
      <c r="AD400" s="76">
        <v>5.3999999999999999E-2</v>
      </c>
      <c r="AE400" s="76">
        <v>18.5</v>
      </c>
      <c r="AF400" s="76" t="s">
        <v>1016</v>
      </c>
      <c r="AG400" s="76">
        <v>71304480</v>
      </c>
      <c r="AH400" s="76">
        <v>47691196</v>
      </c>
      <c r="AI400" s="76">
        <v>22122927</v>
      </c>
      <c r="AJ400" s="76">
        <v>230</v>
      </c>
      <c r="AK400" s="76">
        <v>1973622</v>
      </c>
      <c r="AL400" s="76">
        <v>1529176</v>
      </c>
      <c r="AM400" s="76">
        <v>21.48</v>
      </c>
      <c r="AN400" s="76">
        <v>14.36</v>
      </c>
      <c r="AO400" s="76">
        <v>6.66</v>
      </c>
      <c r="AP400" s="76">
        <v>0</v>
      </c>
      <c r="AQ400" s="76">
        <v>4606</v>
      </c>
      <c r="AR400" s="76">
        <v>745694</v>
      </c>
      <c r="AS400" s="76">
        <v>0.22500000000000001</v>
      </c>
      <c r="AT400" s="76">
        <v>68.06</v>
      </c>
      <c r="AU400" s="76">
        <v>35.607999999999997</v>
      </c>
      <c r="AV400" s="76">
        <v>38.299999999999997</v>
      </c>
      <c r="AW400" s="76">
        <v>15.413</v>
      </c>
      <c r="AX400" s="76">
        <v>9.7319999999999993</v>
      </c>
      <c r="AY400" s="76">
        <v>54225.446000000004</v>
      </c>
      <c r="AZ400" s="76">
        <v>1.2</v>
      </c>
      <c r="BA400" s="76">
        <v>151.089</v>
      </c>
      <c r="BB400" s="76">
        <v>10.79</v>
      </c>
      <c r="BC400" s="76">
        <v>19.100000000000001</v>
      </c>
      <c r="BD400" s="76">
        <v>24.6</v>
      </c>
      <c r="BE400" s="76"/>
      <c r="BF400" s="76">
        <v>2.77</v>
      </c>
      <c r="BG400" s="76">
        <v>78.86</v>
      </c>
      <c r="BH400" s="76">
        <v>0.92600000000000005</v>
      </c>
      <c r="BI400" s="76">
        <v>338289856</v>
      </c>
      <c r="BJ400" s="76"/>
      <c r="BK400" s="76"/>
      <c r="BL400" s="76"/>
      <c r="BM400" s="76"/>
      <c r="BN400" s="76"/>
      <c r="BO400" s="76"/>
      <c r="BP400" s="76"/>
      <c r="BQ400" s="76"/>
    </row>
    <row r="401" spans="1:69" x14ac:dyDescent="0.25">
      <c r="A401" s="25">
        <v>44247</v>
      </c>
      <c r="B401" s="25"/>
      <c r="C401" s="76">
        <v>28227345</v>
      </c>
      <c r="D401" s="76">
        <v>73537</v>
      </c>
      <c r="E401" s="76">
        <v>67689.429000000004</v>
      </c>
      <c r="F401" s="76">
        <v>496681</v>
      </c>
      <c r="G401" s="76">
        <v>1915</v>
      </c>
      <c r="H401" s="76">
        <v>1876.857</v>
      </c>
      <c r="I401" s="76">
        <v>83441.298999999999</v>
      </c>
      <c r="J401" s="76">
        <v>217.37899999999999</v>
      </c>
      <c r="K401" s="76">
        <v>200.09299999999999</v>
      </c>
      <c r="L401" s="76">
        <v>1468.211</v>
      </c>
      <c r="M401" s="76">
        <v>5.6609999999999996</v>
      </c>
      <c r="N401" s="76">
        <v>5.548</v>
      </c>
      <c r="O401" s="76">
        <v>0.81</v>
      </c>
      <c r="P401" s="76">
        <v>14109</v>
      </c>
      <c r="Q401" s="76">
        <v>41.707000000000001</v>
      </c>
      <c r="R401" s="76">
        <v>54401</v>
      </c>
      <c r="S401" s="76">
        <v>160.81200000000001</v>
      </c>
      <c r="T401" s="76"/>
      <c r="U401" s="76"/>
      <c r="V401" s="76">
        <v>47108</v>
      </c>
      <c r="W401" s="76">
        <v>139.25299999999999</v>
      </c>
      <c r="X401" s="76">
        <v>336912142</v>
      </c>
      <c r="Y401" s="76">
        <v>1062088</v>
      </c>
      <c r="Z401" s="76">
        <v>999.74599999999998</v>
      </c>
      <c r="AA401" s="76">
        <v>3.1520000000000001</v>
      </c>
      <c r="AB401" s="76">
        <v>1150139</v>
      </c>
      <c r="AC401" s="76">
        <v>3.4129999999999998</v>
      </c>
      <c r="AD401" s="76">
        <v>5.2999999999999999E-2</v>
      </c>
      <c r="AE401" s="76">
        <v>18.899999999999999</v>
      </c>
      <c r="AF401" s="76" t="s">
        <v>1016</v>
      </c>
      <c r="AG401" s="76">
        <v>72616379</v>
      </c>
      <c r="AH401" s="76">
        <v>48288761</v>
      </c>
      <c r="AI401" s="76">
        <v>22806678</v>
      </c>
      <c r="AJ401" s="76">
        <v>245</v>
      </c>
      <c r="AK401" s="76">
        <v>1311899</v>
      </c>
      <c r="AL401" s="76">
        <v>1505142</v>
      </c>
      <c r="AM401" s="76">
        <v>21.87</v>
      </c>
      <c r="AN401" s="76">
        <v>14.54</v>
      </c>
      <c r="AO401" s="76">
        <v>6.87</v>
      </c>
      <c r="AP401" s="76">
        <v>0</v>
      </c>
      <c r="AQ401" s="76">
        <v>4533</v>
      </c>
      <c r="AR401" s="76">
        <v>706391</v>
      </c>
      <c r="AS401" s="76">
        <v>0.21299999999999999</v>
      </c>
      <c r="AT401" s="76">
        <v>68.06</v>
      </c>
      <c r="AU401" s="76">
        <v>35.607999999999997</v>
      </c>
      <c r="AV401" s="76">
        <v>38.299999999999997</v>
      </c>
      <c r="AW401" s="76">
        <v>15.413</v>
      </c>
      <c r="AX401" s="76">
        <v>9.7319999999999993</v>
      </c>
      <c r="AY401" s="76">
        <v>54225.446000000004</v>
      </c>
      <c r="AZ401" s="76">
        <v>1.2</v>
      </c>
      <c r="BA401" s="76">
        <v>151.089</v>
      </c>
      <c r="BB401" s="76">
        <v>10.79</v>
      </c>
      <c r="BC401" s="76">
        <v>19.100000000000001</v>
      </c>
      <c r="BD401" s="76">
        <v>24.6</v>
      </c>
      <c r="BE401" s="76"/>
      <c r="BF401" s="76">
        <v>2.77</v>
      </c>
      <c r="BG401" s="76">
        <v>78.86</v>
      </c>
      <c r="BH401" s="76">
        <v>0.92600000000000005</v>
      </c>
      <c r="BI401" s="76">
        <v>338289856</v>
      </c>
      <c r="BJ401" s="76"/>
      <c r="BK401" s="76"/>
      <c r="BL401" s="76"/>
      <c r="BM401" s="76"/>
      <c r="BN401" s="76"/>
      <c r="BO401" s="76"/>
      <c r="BP401" s="76"/>
      <c r="BQ401" s="76"/>
    </row>
    <row r="402" spans="1:69" x14ac:dyDescent="0.25">
      <c r="A402" s="25">
        <v>44248</v>
      </c>
      <c r="B402" s="25"/>
      <c r="C402" s="76">
        <v>28282592</v>
      </c>
      <c r="D402" s="76">
        <v>55247</v>
      </c>
      <c r="E402" s="76">
        <v>65840.429000000004</v>
      </c>
      <c r="F402" s="76">
        <v>497891</v>
      </c>
      <c r="G402" s="76">
        <v>1210</v>
      </c>
      <c r="H402" s="76">
        <v>1885.2860000000001</v>
      </c>
      <c r="I402" s="76">
        <v>83604.611999999994</v>
      </c>
      <c r="J402" s="76">
        <v>163.31299999999999</v>
      </c>
      <c r="K402" s="76">
        <v>194.62700000000001</v>
      </c>
      <c r="L402" s="76">
        <v>1471.788</v>
      </c>
      <c r="M402" s="76">
        <v>3.577</v>
      </c>
      <c r="N402" s="76">
        <v>5.5730000000000004</v>
      </c>
      <c r="O402" s="76">
        <v>0.83</v>
      </c>
      <c r="P402" s="76">
        <v>13724</v>
      </c>
      <c r="Q402" s="76">
        <v>40.569000000000003</v>
      </c>
      <c r="R402" s="76">
        <v>53614</v>
      </c>
      <c r="S402" s="76">
        <v>158.48500000000001</v>
      </c>
      <c r="T402" s="76"/>
      <c r="U402" s="76"/>
      <c r="V402" s="76">
        <v>46409</v>
      </c>
      <c r="W402" s="76">
        <v>137.18700000000001</v>
      </c>
      <c r="X402" s="76">
        <v>337598081</v>
      </c>
      <c r="Y402" s="76">
        <v>685939</v>
      </c>
      <c r="Z402" s="76">
        <v>1001.782</v>
      </c>
      <c r="AA402" s="76">
        <v>2.0350000000000001</v>
      </c>
      <c r="AB402" s="76">
        <v>1152948</v>
      </c>
      <c r="AC402" s="76">
        <v>3.4209999999999998</v>
      </c>
      <c r="AD402" s="76">
        <v>5.2999999999999999E-2</v>
      </c>
      <c r="AE402" s="76">
        <v>18.899999999999999</v>
      </c>
      <c r="AF402" s="76" t="s">
        <v>1016</v>
      </c>
      <c r="AG402" s="76">
        <v>73216386</v>
      </c>
      <c r="AH402" s="76">
        <v>48543634</v>
      </c>
      <c r="AI402" s="76">
        <v>23132800</v>
      </c>
      <c r="AJ402" s="76">
        <v>259</v>
      </c>
      <c r="AK402" s="76">
        <v>600007</v>
      </c>
      <c r="AL402" s="76">
        <v>1506024</v>
      </c>
      <c r="AM402" s="76">
        <v>22.05</v>
      </c>
      <c r="AN402" s="76">
        <v>14.62</v>
      </c>
      <c r="AO402" s="76">
        <v>6.97</v>
      </c>
      <c r="AP402" s="76">
        <v>0</v>
      </c>
      <c r="AQ402" s="76">
        <v>4536</v>
      </c>
      <c r="AR402" s="76">
        <v>693445</v>
      </c>
      <c r="AS402" s="76">
        <v>0.20899999999999999</v>
      </c>
      <c r="AT402" s="76">
        <v>68.06</v>
      </c>
      <c r="AU402" s="76">
        <v>35.607999999999997</v>
      </c>
      <c r="AV402" s="76">
        <v>38.299999999999997</v>
      </c>
      <c r="AW402" s="76">
        <v>15.413</v>
      </c>
      <c r="AX402" s="76">
        <v>9.7319999999999993</v>
      </c>
      <c r="AY402" s="76">
        <v>54225.446000000004</v>
      </c>
      <c r="AZ402" s="76">
        <v>1.2</v>
      </c>
      <c r="BA402" s="76">
        <v>151.089</v>
      </c>
      <c r="BB402" s="76">
        <v>10.79</v>
      </c>
      <c r="BC402" s="76">
        <v>19.100000000000001</v>
      </c>
      <c r="BD402" s="76">
        <v>24.6</v>
      </c>
      <c r="BE402" s="76"/>
      <c r="BF402" s="76">
        <v>2.77</v>
      </c>
      <c r="BG402" s="76">
        <v>78.86</v>
      </c>
      <c r="BH402" s="76">
        <v>0.92600000000000005</v>
      </c>
      <c r="BI402" s="76">
        <v>338289856</v>
      </c>
      <c r="BJ402" s="76">
        <v>593120</v>
      </c>
      <c r="BK402" s="76">
        <v>17.43</v>
      </c>
      <c r="BL402" s="76">
        <v>13.97</v>
      </c>
      <c r="BM402" s="76">
        <v>1760.0124088708701</v>
      </c>
      <c r="BN402" s="76"/>
      <c r="BO402" s="76"/>
      <c r="BP402" s="76"/>
      <c r="BQ402" s="76"/>
    </row>
    <row r="403" spans="1:69" x14ac:dyDescent="0.25">
      <c r="A403" s="25">
        <v>44249</v>
      </c>
      <c r="B403" s="25"/>
      <c r="C403" s="76">
        <v>28338666</v>
      </c>
      <c r="D403" s="76">
        <v>56074</v>
      </c>
      <c r="E403" s="76">
        <v>65827.285999999993</v>
      </c>
      <c r="F403" s="76">
        <v>499101</v>
      </c>
      <c r="G403" s="76">
        <v>1210</v>
      </c>
      <c r="H403" s="76">
        <v>1922.857</v>
      </c>
      <c r="I403" s="76">
        <v>83770.369000000006</v>
      </c>
      <c r="J403" s="76">
        <v>165.75700000000001</v>
      </c>
      <c r="K403" s="76">
        <v>194.58799999999999</v>
      </c>
      <c r="L403" s="76">
        <v>1475.365</v>
      </c>
      <c r="M403" s="76">
        <v>3.577</v>
      </c>
      <c r="N403" s="76">
        <v>5.6840000000000002</v>
      </c>
      <c r="O403" s="76">
        <v>0.85</v>
      </c>
      <c r="P403" s="76">
        <v>13671</v>
      </c>
      <c r="Q403" s="76">
        <v>40.411999999999999</v>
      </c>
      <c r="R403" s="76">
        <v>53026</v>
      </c>
      <c r="S403" s="76">
        <v>156.74700000000001</v>
      </c>
      <c r="T403" s="76"/>
      <c r="U403" s="76"/>
      <c r="V403" s="76">
        <v>46231</v>
      </c>
      <c r="W403" s="76">
        <v>136.661</v>
      </c>
      <c r="X403" s="76">
        <v>338644377</v>
      </c>
      <c r="Y403" s="76">
        <v>1046296</v>
      </c>
      <c r="Z403" s="76">
        <v>1004.8869999999999</v>
      </c>
      <c r="AA403" s="76">
        <v>3.105</v>
      </c>
      <c r="AB403" s="76">
        <v>1187504</v>
      </c>
      <c r="AC403" s="76">
        <v>3.524</v>
      </c>
      <c r="AD403" s="76">
        <v>5.2999999999999999E-2</v>
      </c>
      <c r="AE403" s="76">
        <v>18.899999999999999</v>
      </c>
      <c r="AF403" s="76" t="s">
        <v>1016</v>
      </c>
      <c r="AG403" s="76">
        <v>74686126</v>
      </c>
      <c r="AH403" s="76">
        <v>49161482</v>
      </c>
      <c r="AI403" s="76">
        <v>23939762</v>
      </c>
      <c r="AJ403" s="76">
        <v>279</v>
      </c>
      <c r="AK403" s="76">
        <v>1469740</v>
      </c>
      <c r="AL403" s="76">
        <v>1546700</v>
      </c>
      <c r="AM403" s="76">
        <v>22.5</v>
      </c>
      <c r="AN403" s="76">
        <v>14.81</v>
      </c>
      <c r="AO403" s="76">
        <v>7.21</v>
      </c>
      <c r="AP403" s="76">
        <v>0</v>
      </c>
      <c r="AQ403" s="76">
        <v>4659</v>
      </c>
      <c r="AR403" s="76">
        <v>694433</v>
      </c>
      <c r="AS403" s="76">
        <v>0.20899999999999999</v>
      </c>
      <c r="AT403" s="76">
        <v>68.06</v>
      </c>
      <c r="AU403" s="76">
        <v>35.607999999999997</v>
      </c>
      <c r="AV403" s="76">
        <v>38.299999999999997</v>
      </c>
      <c r="AW403" s="76">
        <v>15.413</v>
      </c>
      <c r="AX403" s="76">
        <v>9.7319999999999993</v>
      </c>
      <c r="AY403" s="76">
        <v>54225.446000000004</v>
      </c>
      <c r="AZ403" s="76">
        <v>1.2</v>
      </c>
      <c r="BA403" s="76">
        <v>151.089</v>
      </c>
      <c r="BB403" s="76">
        <v>10.79</v>
      </c>
      <c r="BC403" s="76">
        <v>19.100000000000001</v>
      </c>
      <c r="BD403" s="76">
        <v>24.6</v>
      </c>
      <c r="BE403" s="76"/>
      <c r="BF403" s="76">
        <v>2.77</v>
      </c>
      <c r="BG403" s="76">
        <v>78.86</v>
      </c>
      <c r="BH403" s="76">
        <v>0.92600000000000005</v>
      </c>
      <c r="BI403" s="76">
        <v>338289856</v>
      </c>
      <c r="BJ403" s="76"/>
      <c r="BK403" s="76"/>
      <c r="BL403" s="76"/>
      <c r="BM403" s="76"/>
      <c r="BN403" s="76"/>
      <c r="BO403" s="76"/>
      <c r="BP403" s="76"/>
      <c r="BQ403" s="76"/>
    </row>
    <row r="404" spans="1:69" x14ac:dyDescent="0.25">
      <c r="A404" s="25">
        <v>44250</v>
      </c>
      <c r="B404" s="25"/>
      <c r="C404" s="76">
        <v>28412487</v>
      </c>
      <c r="D404" s="76">
        <v>73821</v>
      </c>
      <c r="E404" s="76">
        <v>67827.142999999996</v>
      </c>
      <c r="F404" s="76">
        <v>501359</v>
      </c>
      <c r="G404" s="76">
        <v>2258</v>
      </c>
      <c r="H404" s="76">
        <v>2010.5709999999999</v>
      </c>
      <c r="I404" s="76">
        <v>83988.587</v>
      </c>
      <c r="J404" s="76">
        <v>218.21799999999999</v>
      </c>
      <c r="K404" s="76">
        <v>200.5</v>
      </c>
      <c r="L404" s="76">
        <v>1482.04</v>
      </c>
      <c r="M404" s="76">
        <v>6.6749999999999998</v>
      </c>
      <c r="N404" s="76">
        <v>5.9429999999999996</v>
      </c>
      <c r="O404" s="76">
        <v>0.87</v>
      </c>
      <c r="P404" s="76">
        <v>13354</v>
      </c>
      <c r="Q404" s="76">
        <v>39.475000000000001</v>
      </c>
      <c r="R404" s="76">
        <v>51984</v>
      </c>
      <c r="S404" s="76">
        <v>153.667</v>
      </c>
      <c r="T404" s="76"/>
      <c r="U404" s="76"/>
      <c r="V404" s="76">
        <v>45979</v>
      </c>
      <c r="W404" s="76">
        <v>135.916</v>
      </c>
      <c r="X404" s="76">
        <v>340296482</v>
      </c>
      <c r="Y404" s="76">
        <v>1652105</v>
      </c>
      <c r="Z404" s="76">
        <v>1009.789</v>
      </c>
      <c r="AA404" s="76">
        <v>4.9020000000000001</v>
      </c>
      <c r="AB404" s="76">
        <v>1243827</v>
      </c>
      <c r="AC404" s="76">
        <v>3.6909999999999998</v>
      </c>
      <c r="AD404" s="76">
        <v>5.0999999999999997E-2</v>
      </c>
      <c r="AE404" s="76">
        <v>19.600000000000001</v>
      </c>
      <c r="AF404" s="76" t="s">
        <v>1016</v>
      </c>
      <c r="AG404" s="76">
        <v>76633039</v>
      </c>
      <c r="AH404" s="76">
        <v>50028888</v>
      </c>
      <c r="AI404" s="76">
        <v>24970773</v>
      </c>
      <c r="AJ404" s="76">
        <v>312</v>
      </c>
      <c r="AK404" s="76">
        <v>1946913</v>
      </c>
      <c r="AL404" s="76">
        <v>1592224</v>
      </c>
      <c r="AM404" s="76">
        <v>23.08</v>
      </c>
      <c r="AN404" s="76">
        <v>15.07</v>
      </c>
      <c r="AO404" s="76">
        <v>7.52</v>
      </c>
      <c r="AP404" s="76">
        <v>0</v>
      </c>
      <c r="AQ404" s="76">
        <v>4796</v>
      </c>
      <c r="AR404" s="76">
        <v>704435</v>
      </c>
      <c r="AS404" s="76">
        <v>0.21199999999999999</v>
      </c>
      <c r="AT404" s="76">
        <v>68.06</v>
      </c>
      <c r="AU404" s="76">
        <v>35.607999999999997</v>
      </c>
      <c r="AV404" s="76">
        <v>38.299999999999997</v>
      </c>
      <c r="AW404" s="76">
        <v>15.413</v>
      </c>
      <c r="AX404" s="76">
        <v>9.7319999999999993</v>
      </c>
      <c r="AY404" s="76">
        <v>54225.446000000004</v>
      </c>
      <c r="AZ404" s="76">
        <v>1.2</v>
      </c>
      <c r="BA404" s="76">
        <v>151.089</v>
      </c>
      <c r="BB404" s="76">
        <v>10.79</v>
      </c>
      <c r="BC404" s="76">
        <v>19.100000000000001</v>
      </c>
      <c r="BD404" s="76">
        <v>24.6</v>
      </c>
      <c r="BE404" s="76"/>
      <c r="BF404" s="76">
        <v>2.77</v>
      </c>
      <c r="BG404" s="76">
        <v>78.86</v>
      </c>
      <c r="BH404" s="76">
        <v>0.92600000000000005</v>
      </c>
      <c r="BI404" s="76">
        <v>338289856</v>
      </c>
      <c r="BJ404" s="76"/>
      <c r="BK404" s="76"/>
      <c r="BL404" s="76"/>
      <c r="BM404" s="76"/>
      <c r="BN404" s="76"/>
      <c r="BO404" s="76"/>
      <c r="BP404" s="76"/>
      <c r="BQ404" s="76"/>
    </row>
    <row r="405" spans="1:69" x14ac:dyDescent="0.25">
      <c r="A405" s="25">
        <v>44251</v>
      </c>
      <c r="B405" s="25"/>
      <c r="C405" s="76">
        <v>28487502</v>
      </c>
      <c r="D405" s="76">
        <v>75015</v>
      </c>
      <c r="E405" s="76">
        <v>68687.714000000007</v>
      </c>
      <c r="F405" s="76">
        <v>504575</v>
      </c>
      <c r="G405" s="76">
        <v>3216</v>
      </c>
      <c r="H405" s="76">
        <v>2126.143</v>
      </c>
      <c r="I405" s="76">
        <v>84210.335000000006</v>
      </c>
      <c r="J405" s="76">
        <v>221.74799999999999</v>
      </c>
      <c r="K405" s="76">
        <v>203.04400000000001</v>
      </c>
      <c r="L405" s="76">
        <v>1491.546</v>
      </c>
      <c r="M405" s="76">
        <v>9.5069999999999997</v>
      </c>
      <c r="N405" s="76">
        <v>6.2850000000000001</v>
      </c>
      <c r="O405" s="76">
        <v>0.88</v>
      </c>
      <c r="P405" s="76">
        <v>12891</v>
      </c>
      <c r="Q405" s="76">
        <v>38.106000000000002</v>
      </c>
      <c r="R405" s="76">
        <v>50956</v>
      </c>
      <c r="S405" s="76">
        <v>150.62799999999999</v>
      </c>
      <c r="T405" s="76"/>
      <c r="U405" s="76"/>
      <c r="V405" s="76">
        <v>45300</v>
      </c>
      <c r="W405" s="76">
        <v>133.90899999999999</v>
      </c>
      <c r="X405" s="76">
        <v>341994565</v>
      </c>
      <c r="Y405" s="76">
        <v>1698083</v>
      </c>
      <c r="Z405" s="76">
        <v>1014.828</v>
      </c>
      <c r="AA405" s="76">
        <v>5.0389999999999997</v>
      </c>
      <c r="AB405" s="76">
        <v>1275183</v>
      </c>
      <c r="AC405" s="76">
        <v>3.7839999999999998</v>
      </c>
      <c r="AD405" s="76">
        <v>0.05</v>
      </c>
      <c r="AE405" s="76">
        <v>20</v>
      </c>
      <c r="AF405" s="76" t="s">
        <v>1016</v>
      </c>
      <c r="AG405" s="76">
        <v>79168673</v>
      </c>
      <c r="AH405" s="76">
        <v>51274996</v>
      </c>
      <c r="AI405" s="76">
        <v>26209849</v>
      </c>
      <c r="AJ405" s="76">
        <v>344</v>
      </c>
      <c r="AK405" s="76">
        <v>2535634</v>
      </c>
      <c r="AL405" s="76">
        <v>1672189</v>
      </c>
      <c r="AM405" s="76">
        <v>23.85</v>
      </c>
      <c r="AN405" s="76">
        <v>15.44</v>
      </c>
      <c r="AO405" s="76">
        <v>7.89</v>
      </c>
      <c r="AP405" s="76">
        <v>0</v>
      </c>
      <c r="AQ405" s="76">
        <v>5037</v>
      </c>
      <c r="AR405" s="76">
        <v>748821</v>
      </c>
      <c r="AS405" s="76">
        <v>0.22600000000000001</v>
      </c>
      <c r="AT405" s="76">
        <v>68.06</v>
      </c>
      <c r="AU405" s="76">
        <v>35.607999999999997</v>
      </c>
      <c r="AV405" s="76">
        <v>38.299999999999997</v>
      </c>
      <c r="AW405" s="76">
        <v>15.413</v>
      </c>
      <c r="AX405" s="76">
        <v>9.7319999999999993</v>
      </c>
      <c r="AY405" s="76">
        <v>54225.446000000004</v>
      </c>
      <c r="AZ405" s="76">
        <v>1.2</v>
      </c>
      <c r="BA405" s="76">
        <v>151.089</v>
      </c>
      <c r="BB405" s="76">
        <v>10.79</v>
      </c>
      <c r="BC405" s="76">
        <v>19.100000000000001</v>
      </c>
      <c r="BD405" s="76">
        <v>24.6</v>
      </c>
      <c r="BE405" s="76"/>
      <c r="BF405" s="76">
        <v>2.77</v>
      </c>
      <c r="BG405" s="76">
        <v>78.86</v>
      </c>
      <c r="BH405" s="76">
        <v>0.92600000000000005</v>
      </c>
      <c r="BI405" s="76">
        <v>338289856</v>
      </c>
      <c r="BJ405" s="76"/>
      <c r="BK405" s="76"/>
      <c r="BL405" s="76"/>
      <c r="BM405" s="76"/>
      <c r="BN405" s="76"/>
      <c r="BO405" s="76"/>
      <c r="BP405" s="76"/>
      <c r="BQ405" s="76"/>
    </row>
    <row r="406" spans="1:69" x14ac:dyDescent="0.25">
      <c r="A406" s="25">
        <v>44252</v>
      </c>
      <c r="B406" s="25"/>
      <c r="C406" s="76">
        <v>28564580</v>
      </c>
      <c r="D406" s="76">
        <v>77078</v>
      </c>
      <c r="E406" s="76">
        <v>69377.714000000007</v>
      </c>
      <c r="F406" s="76">
        <v>506988</v>
      </c>
      <c r="G406" s="76">
        <v>2413</v>
      </c>
      <c r="H406" s="76">
        <v>2105.4290000000001</v>
      </c>
      <c r="I406" s="76">
        <v>84438.180999999997</v>
      </c>
      <c r="J406" s="76">
        <v>227.846</v>
      </c>
      <c r="K406" s="76">
        <v>205.084</v>
      </c>
      <c r="L406" s="76">
        <v>1498.6790000000001</v>
      </c>
      <c r="M406" s="76">
        <v>7.133</v>
      </c>
      <c r="N406" s="76">
        <v>6.2240000000000002</v>
      </c>
      <c r="O406" s="76">
        <v>0.88</v>
      </c>
      <c r="P406" s="76">
        <v>12464</v>
      </c>
      <c r="Q406" s="76">
        <v>36.844000000000001</v>
      </c>
      <c r="R406" s="76">
        <v>49045</v>
      </c>
      <c r="S406" s="76">
        <v>144.97900000000001</v>
      </c>
      <c r="T406" s="76"/>
      <c r="U406" s="76"/>
      <c r="V406" s="76">
        <v>44621</v>
      </c>
      <c r="W406" s="76">
        <v>131.90199999999999</v>
      </c>
      <c r="X406" s="76">
        <v>343614071</v>
      </c>
      <c r="Y406" s="76">
        <v>1619506</v>
      </c>
      <c r="Z406" s="76">
        <v>1019.634</v>
      </c>
      <c r="AA406" s="76">
        <v>4.806</v>
      </c>
      <c r="AB406" s="76">
        <v>1303511</v>
      </c>
      <c r="AC406" s="76">
        <v>3.8679999999999999</v>
      </c>
      <c r="AD406" s="76">
        <v>4.9000000000000002E-2</v>
      </c>
      <c r="AE406" s="76">
        <v>20.399999999999999</v>
      </c>
      <c r="AF406" s="76" t="s">
        <v>1016</v>
      </c>
      <c r="AG406" s="76">
        <v>82114029</v>
      </c>
      <c r="AH406" s="76">
        <v>52812048</v>
      </c>
      <c r="AI406" s="76">
        <v>27557281</v>
      </c>
      <c r="AJ406" s="76">
        <v>380</v>
      </c>
      <c r="AK406" s="76">
        <v>2945356</v>
      </c>
      <c r="AL406" s="76">
        <v>1826167</v>
      </c>
      <c r="AM406" s="76">
        <v>24.73</v>
      </c>
      <c r="AN406" s="76">
        <v>15.91</v>
      </c>
      <c r="AO406" s="76">
        <v>8.3000000000000007</v>
      </c>
      <c r="AP406" s="76">
        <v>0</v>
      </c>
      <c r="AQ406" s="76">
        <v>5500</v>
      </c>
      <c r="AR406" s="76">
        <v>849012</v>
      </c>
      <c r="AS406" s="76">
        <v>0.25600000000000001</v>
      </c>
      <c r="AT406" s="76">
        <v>68.06</v>
      </c>
      <c r="AU406" s="76">
        <v>35.607999999999997</v>
      </c>
      <c r="AV406" s="76">
        <v>38.299999999999997</v>
      </c>
      <c r="AW406" s="76">
        <v>15.413</v>
      </c>
      <c r="AX406" s="76">
        <v>9.7319999999999993</v>
      </c>
      <c r="AY406" s="76">
        <v>54225.446000000004</v>
      </c>
      <c r="AZ406" s="76">
        <v>1.2</v>
      </c>
      <c r="BA406" s="76">
        <v>151.089</v>
      </c>
      <c r="BB406" s="76">
        <v>10.79</v>
      </c>
      <c r="BC406" s="76">
        <v>19.100000000000001</v>
      </c>
      <c r="BD406" s="76">
        <v>24.6</v>
      </c>
      <c r="BE406" s="76"/>
      <c r="BF406" s="76">
        <v>2.77</v>
      </c>
      <c r="BG406" s="76">
        <v>78.86</v>
      </c>
      <c r="BH406" s="76">
        <v>0.92600000000000005</v>
      </c>
      <c r="BI406" s="76">
        <v>338289856</v>
      </c>
      <c r="BJ406" s="76"/>
      <c r="BK406" s="76"/>
      <c r="BL406" s="76"/>
      <c r="BM406" s="76"/>
      <c r="BN406" s="76"/>
      <c r="BO406" s="76"/>
      <c r="BP406" s="76"/>
      <c r="BQ406" s="76"/>
    </row>
    <row r="407" spans="1:69" x14ac:dyDescent="0.25">
      <c r="A407" s="25">
        <v>44253</v>
      </c>
      <c r="B407" s="25"/>
      <c r="C407" s="76">
        <v>28639522</v>
      </c>
      <c r="D407" s="76">
        <v>74942</v>
      </c>
      <c r="E407" s="76">
        <v>69387.714000000007</v>
      </c>
      <c r="F407" s="76">
        <v>509119</v>
      </c>
      <c r="G407" s="76">
        <v>2131</v>
      </c>
      <c r="H407" s="76">
        <v>2050.4290000000001</v>
      </c>
      <c r="I407" s="76">
        <v>84659.713000000003</v>
      </c>
      <c r="J407" s="76">
        <v>221.53200000000001</v>
      </c>
      <c r="K407" s="76">
        <v>205.113</v>
      </c>
      <c r="L407" s="76">
        <v>1504.979</v>
      </c>
      <c r="M407" s="76">
        <v>6.2990000000000004</v>
      </c>
      <c r="N407" s="76">
        <v>6.0609999999999999</v>
      </c>
      <c r="O407" s="76">
        <v>0.88</v>
      </c>
      <c r="P407" s="76">
        <v>12165</v>
      </c>
      <c r="Q407" s="76">
        <v>35.96</v>
      </c>
      <c r="R407" s="76">
        <v>47227</v>
      </c>
      <c r="S407" s="76">
        <v>139.60499999999999</v>
      </c>
      <c r="T407" s="76"/>
      <c r="U407" s="76"/>
      <c r="V407" s="76">
        <v>43674</v>
      </c>
      <c r="W407" s="76">
        <v>129.102</v>
      </c>
      <c r="X407" s="76">
        <v>345098603</v>
      </c>
      <c r="Y407" s="76">
        <v>1484532</v>
      </c>
      <c r="Z407" s="76">
        <v>1024.039</v>
      </c>
      <c r="AA407" s="76">
        <v>4.4050000000000002</v>
      </c>
      <c r="AB407" s="76">
        <v>1321221</v>
      </c>
      <c r="AC407" s="76">
        <v>3.9209999999999998</v>
      </c>
      <c r="AD407" s="76">
        <v>4.9000000000000002E-2</v>
      </c>
      <c r="AE407" s="76">
        <v>20.399999999999999</v>
      </c>
      <c r="AF407" s="76" t="s">
        <v>1016</v>
      </c>
      <c r="AG407" s="76">
        <v>85236148</v>
      </c>
      <c r="AH407" s="76">
        <v>54484931</v>
      </c>
      <c r="AI407" s="76">
        <v>28946492</v>
      </c>
      <c r="AJ407" s="76">
        <v>445</v>
      </c>
      <c r="AK407" s="76">
        <v>3122119</v>
      </c>
      <c r="AL407" s="76">
        <v>1990238</v>
      </c>
      <c r="AM407" s="76">
        <v>25.67</v>
      </c>
      <c r="AN407" s="76">
        <v>16.41</v>
      </c>
      <c r="AO407" s="76">
        <v>8.7200000000000006</v>
      </c>
      <c r="AP407" s="76">
        <v>0</v>
      </c>
      <c r="AQ407" s="76">
        <v>5995</v>
      </c>
      <c r="AR407" s="76">
        <v>970534</v>
      </c>
      <c r="AS407" s="76">
        <v>0.29199999999999998</v>
      </c>
      <c r="AT407" s="76">
        <v>68.06</v>
      </c>
      <c r="AU407" s="76">
        <v>35.607999999999997</v>
      </c>
      <c r="AV407" s="76">
        <v>38.299999999999997</v>
      </c>
      <c r="AW407" s="76">
        <v>15.413</v>
      </c>
      <c r="AX407" s="76">
        <v>9.7319999999999993</v>
      </c>
      <c r="AY407" s="76">
        <v>54225.446000000004</v>
      </c>
      <c r="AZ407" s="76">
        <v>1.2</v>
      </c>
      <c r="BA407" s="76">
        <v>151.089</v>
      </c>
      <c r="BB407" s="76">
        <v>10.79</v>
      </c>
      <c r="BC407" s="76">
        <v>19.100000000000001</v>
      </c>
      <c r="BD407" s="76">
        <v>24.6</v>
      </c>
      <c r="BE407" s="76"/>
      <c r="BF407" s="76">
        <v>2.77</v>
      </c>
      <c r="BG407" s="76">
        <v>78.86</v>
      </c>
      <c r="BH407" s="76">
        <v>0.92600000000000005</v>
      </c>
      <c r="BI407" s="76">
        <v>338289856</v>
      </c>
      <c r="BJ407" s="76"/>
      <c r="BK407" s="76"/>
      <c r="BL407" s="76"/>
      <c r="BM407" s="76"/>
      <c r="BN407" s="76"/>
      <c r="BO407" s="76"/>
      <c r="BP407" s="76"/>
      <c r="BQ407" s="76"/>
    </row>
    <row r="408" spans="1:69" x14ac:dyDescent="0.25">
      <c r="A408" s="25">
        <v>44254</v>
      </c>
      <c r="B408" s="25"/>
      <c r="C408" s="76">
        <v>28710331</v>
      </c>
      <c r="D408" s="76">
        <v>70809</v>
      </c>
      <c r="E408" s="76">
        <v>68998</v>
      </c>
      <c r="F408" s="76">
        <v>510632</v>
      </c>
      <c r="G408" s="76">
        <v>1513</v>
      </c>
      <c r="H408" s="76">
        <v>1993</v>
      </c>
      <c r="I408" s="76">
        <v>84869.027000000002</v>
      </c>
      <c r="J408" s="76">
        <v>209.315</v>
      </c>
      <c r="K408" s="76">
        <v>203.96100000000001</v>
      </c>
      <c r="L408" s="76">
        <v>1509.451</v>
      </c>
      <c r="M408" s="76">
        <v>4.4720000000000004</v>
      </c>
      <c r="N408" s="76">
        <v>5.891</v>
      </c>
      <c r="O408" s="76">
        <v>0.88</v>
      </c>
      <c r="P408" s="76">
        <v>11716</v>
      </c>
      <c r="Q408" s="76">
        <v>34.633000000000003</v>
      </c>
      <c r="R408" s="76">
        <v>45334</v>
      </c>
      <c r="S408" s="76">
        <v>134.00899999999999</v>
      </c>
      <c r="T408" s="76"/>
      <c r="U408" s="76"/>
      <c r="V408" s="76">
        <v>42526</v>
      </c>
      <c r="W408" s="76">
        <v>125.709</v>
      </c>
      <c r="X408" s="76">
        <v>346177659</v>
      </c>
      <c r="Y408" s="76">
        <v>1079056</v>
      </c>
      <c r="Z408" s="76">
        <v>1027.241</v>
      </c>
      <c r="AA408" s="76">
        <v>3.202</v>
      </c>
      <c r="AB408" s="76">
        <v>1323645</v>
      </c>
      <c r="AC408" s="76">
        <v>3.9279999999999999</v>
      </c>
      <c r="AD408" s="76">
        <v>4.8000000000000001E-2</v>
      </c>
      <c r="AE408" s="76">
        <v>20.8</v>
      </c>
      <c r="AF408" s="76" t="s">
        <v>1016</v>
      </c>
      <c r="AG408" s="76">
        <v>87234941</v>
      </c>
      <c r="AH408" s="76">
        <v>55624911</v>
      </c>
      <c r="AI408" s="76">
        <v>29766738</v>
      </c>
      <c r="AJ408" s="76">
        <v>475</v>
      </c>
      <c r="AK408" s="76">
        <v>1998793</v>
      </c>
      <c r="AL408" s="76">
        <v>2088366</v>
      </c>
      <c r="AM408" s="76">
        <v>26.27</v>
      </c>
      <c r="AN408" s="76">
        <v>16.75</v>
      </c>
      <c r="AO408" s="76">
        <v>8.9700000000000006</v>
      </c>
      <c r="AP408" s="76">
        <v>0</v>
      </c>
      <c r="AQ408" s="76">
        <v>6290</v>
      </c>
      <c r="AR408" s="76">
        <v>1048021</v>
      </c>
      <c r="AS408" s="76">
        <v>0.316</v>
      </c>
      <c r="AT408" s="76">
        <v>68.06</v>
      </c>
      <c r="AU408" s="76">
        <v>35.607999999999997</v>
      </c>
      <c r="AV408" s="76">
        <v>38.299999999999997</v>
      </c>
      <c r="AW408" s="76">
        <v>15.413</v>
      </c>
      <c r="AX408" s="76">
        <v>9.7319999999999993</v>
      </c>
      <c r="AY408" s="76">
        <v>54225.446000000004</v>
      </c>
      <c r="AZ408" s="76">
        <v>1.2</v>
      </c>
      <c r="BA408" s="76">
        <v>151.089</v>
      </c>
      <c r="BB408" s="76">
        <v>10.79</v>
      </c>
      <c r="BC408" s="76">
        <v>19.100000000000001</v>
      </c>
      <c r="BD408" s="76">
        <v>24.6</v>
      </c>
      <c r="BE408" s="76"/>
      <c r="BF408" s="76">
        <v>2.77</v>
      </c>
      <c r="BG408" s="76">
        <v>78.86</v>
      </c>
      <c r="BH408" s="76">
        <v>0.92600000000000005</v>
      </c>
      <c r="BI408" s="76">
        <v>338289856</v>
      </c>
      <c r="BJ408" s="76"/>
      <c r="BK408" s="76"/>
      <c r="BL408" s="76"/>
      <c r="BM408" s="76"/>
      <c r="BN408" s="76"/>
      <c r="BO408" s="76"/>
      <c r="BP408" s="76"/>
      <c r="BQ408" s="76"/>
    </row>
    <row r="409" spans="1:69" x14ac:dyDescent="0.25">
      <c r="A409" s="25">
        <v>44255</v>
      </c>
      <c r="B409" s="25"/>
      <c r="C409" s="76">
        <v>28761984</v>
      </c>
      <c r="D409" s="76">
        <v>51653</v>
      </c>
      <c r="E409" s="76">
        <v>68484.570999999996</v>
      </c>
      <c r="F409" s="76">
        <v>511718</v>
      </c>
      <c r="G409" s="76">
        <v>1086</v>
      </c>
      <c r="H409" s="76">
        <v>1975.2860000000001</v>
      </c>
      <c r="I409" s="76">
        <v>85021.716</v>
      </c>
      <c r="J409" s="76">
        <v>152.68899999999999</v>
      </c>
      <c r="K409" s="76">
        <v>202.44300000000001</v>
      </c>
      <c r="L409" s="76">
        <v>1512.6610000000001</v>
      </c>
      <c r="M409" s="76">
        <v>3.21</v>
      </c>
      <c r="N409" s="76">
        <v>5.8390000000000004</v>
      </c>
      <c r="O409" s="76">
        <v>0.88</v>
      </c>
      <c r="P409" s="76">
        <v>11552</v>
      </c>
      <c r="Q409" s="76">
        <v>34.148000000000003</v>
      </c>
      <c r="R409" s="76">
        <v>44872</v>
      </c>
      <c r="S409" s="76">
        <v>132.64400000000001</v>
      </c>
      <c r="T409" s="76"/>
      <c r="U409" s="76"/>
      <c r="V409" s="76">
        <v>41679</v>
      </c>
      <c r="W409" s="76">
        <v>123.205</v>
      </c>
      <c r="X409" s="76">
        <v>346814036</v>
      </c>
      <c r="Y409" s="76">
        <v>636377</v>
      </c>
      <c r="Z409" s="76">
        <v>1029.1289999999999</v>
      </c>
      <c r="AA409" s="76">
        <v>1.8879999999999999</v>
      </c>
      <c r="AB409" s="76">
        <v>1316565</v>
      </c>
      <c r="AC409" s="76">
        <v>3.907</v>
      </c>
      <c r="AD409" s="76">
        <v>4.7E-2</v>
      </c>
      <c r="AE409" s="76">
        <v>21.3</v>
      </c>
      <c r="AF409" s="76" t="s">
        <v>1016</v>
      </c>
      <c r="AG409" s="76">
        <v>88093143</v>
      </c>
      <c r="AH409" s="76">
        <v>56158964</v>
      </c>
      <c r="AI409" s="76">
        <v>30064191</v>
      </c>
      <c r="AJ409" s="76">
        <v>503</v>
      </c>
      <c r="AK409" s="76">
        <v>858202</v>
      </c>
      <c r="AL409" s="76">
        <v>2125251</v>
      </c>
      <c r="AM409" s="76">
        <v>26.53</v>
      </c>
      <c r="AN409" s="76">
        <v>16.91</v>
      </c>
      <c r="AO409" s="76">
        <v>9.06</v>
      </c>
      <c r="AP409" s="76">
        <v>0</v>
      </c>
      <c r="AQ409" s="76">
        <v>6401</v>
      </c>
      <c r="AR409" s="76">
        <v>1087904</v>
      </c>
      <c r="AS409" s="76">
        <v>0.32800000000000001</v>
      </c>
      <c r="AT409" s="76">
        <v>68.06</v>
      </c>
      <c r="AU409" s="76">
        <v>35.607999999999997</v>
      </c>
      <c r="AV409" s="76">
        <v>38.299999999999997</v>
      </c>
      <c r="AW409" s="76">
        <v>15.413</v>
      </c>
      <c r="AX409" s="76">
        <v>9.7319999999999993</v>
      </c>
      <c r="AY409" s="76">
        <v>54225.446000000004</v>
      </c>
      <c r="AZ409" s="76">
        <v>1.2</v>
      </c>
      <c r="BA409" s="76">
        <v>151.089</v>
      </c>
      <c r="BB409" s="76">
        <v>10.79</v>
      </c>
      <c r="BC409" s="76">
        <v>19.100000000000001</v>
      </c>
      <c r="BD409" s="76">
        <v>24.6</v>
      </c>
      <c r="BE409" s="76"/>
      <c r="BF409" s="76">
        <v>2.77</v>
      </c>
      <c r="BG409" s="76">
        <v>78.86</v>
      </c>
      <c r="BH409" s="76">
        <v>0.92600000000000005</v>
      </c>
      <c r="BI409" s="76">
        <v>338289856</v>
      </c>
      <c r="BJ409" s="76">
        <v>599566.80000000005</v>
      </c>
      <c r="BK409" s="76">
        <v>17.32</v>
      </c>
      <c r="BL409" s="76">
        <v>10.69</v>
      </c>
      <c r="BM409" s="76">
        <v>1779.14251407304</v>
      </c>
      <c r="BN409" s="76"/>
      <c r="BO409" s="76"/>
      <c r="BP409" s="76"/>
      <c r="BQ409" s="76"/>
    </row>
    <row r="410" spans="1:69" x14ac:dyDescent="0.25">
      <c r="A410" s="25">
        <v>44256</v>
      </c>
      <c r="B410" s="25"/>
      <c r="C410" s="76">
        <v>28812139</v>
      </c>
      <c r="D410" s="76">
        <v>50155</v>
      </c>
      <c r="E410" s="76">
        <v>67639</v>
      </c>
      <c r="F410" s="76">
        <v>513035</v>
      </c>
      <c r="G410" s="76">
        <v>1317</v>
      </c>
      <c r="H410" s="76">
        <v>1990.5709999999999</v>
      </c>
      <c r="I410" s="76">
        <v>85169.975999999995</v>
      </c>
      <c r="J410" s="76">
        <v>148.26</v>
      </c>
      <c r="K410" s="76">
        <v>199.94399999999999</v>
      </c>
      <c r="L410" s="76">
        <v>1516.5540000000001</v>
      </c>
      <c r="M410" s="76">
        <v>3.8929999999999998</v>
      </c>
      <c r="N410" s="76">
        <v>5.8840000000000003</v>
      </c>
      <c r="O410" s="76">
        <v>0.88</v>
      </c>
      <c r="P410" s="76">
        <v>11362</v>
      </c>
      <c r="Q410" s="76">
        <v>33.587000000000003</v>
      </c>
      <c r="R410" s="76">
        <v>43721</v>
      </c>
      <c r="S410" s="76">
        <v>129.24100000000001</v>
      </c>
      <c r="T410" s="76"/>
      <c r="U410" s="76"/>
      <c r="V410" s="76">
        <v>40540</v>
      </c>
      <c r="W410" s="76">
        <v>119.83799999999999</v>
      </c>
      <c r="X410" s="76">
        <v>347815226</v>
      </c>
      <c r="Y410" s="76">
        <v>1001190</v>
      </c>
      <c r="Z410" s="76">
        <v>1032.0999999999999</v>
      </c>
      <c r="AA410" s="76">
        <v>2.9710000000000001</v>
      </c>
      <c r="AB410" s="76">
        <v>1310121</v>
      </c>
      <c r="AC410" s="76">
        <v>3.8879999999999999</v>
      </c>
      <c r="AD410" s="76">
        <v>4.5999999999999999E-2</v>
      </c>
      <c r="AE410" s="76">
        <v>21.7</v>
      </c>
      <c r="AF410" s="76" t="s">
        <v>1016</v>
      </c>
      <c r="AG410" s="76">
        <v>90178825</v>
      </c>
      <c r="AH410" s="76">
        <v>57374462</v>
      </c>
      <c r="AI410" s="76">
        <v>30871897</v>
      </c>
      <c r="AJ410" s="76">
        <v>532</v>
      </c>
      <c r="AK410" s="76">
        <v>2085682</v>
      </c>
      <c r="AL410" s="76">
        <v>2213243</v>
      </c>
      <c r="AM410" s="76">
        <v>27.16</v>
      </c>
      <c r="AN410" s="76">
        <v>17.28</v>
      </c>
      <c r="AO410" s="76">
        <v>9.3000000000000007</v>
      </c>
      <c r="AP410" s="76">
        <v>0</v>
      </c>
      <c r="AQ410" s="76">
        <v>6666</v>
      </c>
      <c r="AR410" s="76">
        <v>1173283</v>
      </c>
      <c r="AS410" s="76">
        <v>0.35299999999999998</v>
      </c>
      <c r="AT410" s="76">
        <v>68.06</v>
      </c>
      <c r="AU410" s="76">
        <v>35.607999999999997</v>
      </c>
      <c r="AV410" s="76">
        <v>38.299999999999997</v>
      </c>
      <c r="AW410" s="76">
        <v>15.413</v>
      </c>
      <c r="AX410" s="76">
        <v>9.7319999999999993</v>
      </c>
      <c r="AY410" s="76">
        <v>54225.446000000004</v>
      </c>
      <c r="AZ410" s="76">
        <v>1.2</v>
      </c>
      <c r="BA410" s="76">
        <v>151.089</v>
      </c>
      <c r="BB410" s="76">
        <v>10.79</v>
      </c>
      <c r="BC410" s="76">
        <v>19.100000000000001</v>
      </c>
      <c r="BD410" s="76">
        <v>24.6</v>
      </c>
      <c r="BE410" s="76"/>
      <c r="BF410" s="76">
        <v>2.77</v>
      </c>
      <c r="BG410" s="76">
        <v>78.86</v>
      </c>
      <c r="BH410" s="76">
        <v>0.92600000000000005</v>
      </c>
      <c r="BI410" s="76">
        <v>338289856</v>
      </c>
      <c r="BJ410" s="76"/>
      <c r="BK410" s="76"/>
      <c r="BL410" s="76"/>
      <c r="BM410" s="76"/>
      <c r="BN410" s="76"/>
      <c r="BO410" s="76"/>
      <c r="BP410" s="76"/>
      <c r="BQ410" s="76"/>
    </row>
    <row r="411" spans="1:69" x14ac:dyDescent="0.25">
      <c r="A411" s="25">
        <v>44257</v>
      </c>
      <c r="B411" s="25"/>
      <c r="C411" s="76">
        <v>28870806</v>
      </c>
      <c r="D411" s="76">
        <v>58667</v>
      </c>
      <c r="E411" s="76">
        <v>65474.142999999996</v>
      </c>
      <c r="F411" s="76">
        <v>514948</v>
      </c>
      <c r="G411" s="76">
        <v>1913</v>
      </c>
      <c r="H411" s="76">
        <v>1941.2860000000001</v>
      </c>
      <c r="I411" s="76">
        <v>85343.399000000005</v>
      </c>
      <c r="J411" s="76">
        <v>173.422</v>
      </c>
      <c r="K411" s="76">
        <v>193.54499999999999</v>
      </c>
      <c r="L411" s="76">
        <v>1522.2090000000001</v>
      </c>
      <c r="M411" s="76">
        <v>5.6550000000000002</v>
      </c>
      <c r="N411" s="76">
        <v>5.7389999999999999</v>
      </c>
      <c r="O411" s="76">
        <v>0.88</v>
      </c>
      <c r="P411" s="76">
        <v>11040</v>
      </c>
      <c r="Q411" s="76">
        <v>32.634999999999998</v>
      </c>
      <c r="R411" s="76">
        <v>42650</v>
      </c>
      <c r="S411" s="76">
        <v>126.075</v>
      </c>
      <c r="T411" s="76"/>
      <c r="U411" s="76"/>
      <c r="V411" s="76">
        <v>39206</v>
      </c>
      <c r="W411" s="76">
        <v>115.895</v>
      </c>
      <c r="X411" s="76">
        <v>349434999</v>
      </c>
      <c r="Y411" s="76">
        <v>1619773</v>
      </c>
      <c r="Z411" s="76">
        <v>1036.9059999999999</v>
      </c>
      <c r="AA411" s="76">
        <v>4.806</v>
      </c>
      <c r="AB411" s="76">
        <v>1305502</v>
      </c>
      <c r="AC411" s="76">
        <v>3.8740000000000001</v>
      </c>
      <c r="AD411" s="76">
        <v>4.4999999999999998E-2</v>
      </c>
      <c r="AE411" s="76">
        <v>22.2</v>
      </c>
      <c r="AF411" s="76" t="s">
        <v>1016</v>
      </c>
      <c r="AG411" s="76">
        <v>92653620</v>
      </c>
      <c r="AH411" s="76">
        <v>58841121</v>
      </c>
      <c r="AI411" s="76">
        <v>31839522</v>
      </c>
      <c r="AJ411" s="76">
        <v>570</v>
      </c>
      <c r="AK411" s="76">
        <v>2474795</v>
      </c>
      <c r="AL411" s="76">
        <v>2288654</v>
      </c>
      <c r="AM411" s="76">
        <v>27.91</v>
      </c>
      <c r="AN411" s="76">
        <v>17.72</v>
      </c>
      <c r="AO411" s="76">
        <v>9.59</v>
      </c>
      <c r="AP411" s="76">
        <v>0</v>
      </c>
      <c r="AQ411" s="76">
        <v>6893</v>
      </c>
      <c r="AR411" s="76">
        <v>1258890</v>
      </c>
      <c r="AS411" s="76">
        <v>0.379</v>
      </c>
      <c r="AT411" s="76">
        <v>68.06</v>
      </c>
      <c r="AU411" s="76">
        <v>35.607999999999997</v>
      </c>
      <c r="AV411" s="76">
        <v>38.299999999999997</v>
      </c>
      <c r="AW411" s="76">
        <v>15.413</v>
      </c>
      <c r="AX411" s="76">
        <v>9.7319999999999993</v>
      </c>
      <c r="AY411" s="76">
        <v>54225.446000000004</v>
      </c>
      <c r="AZ411" s="76">
        <v>1.2</v>
      </c>
      <c r="BA411" s="76">
        <v>151.089</v>
      </c>
      <c r="BB411" s="76">
        <v>10.79</v>
      </c>
      <c r="BC411" s="76">
        <v>19.100000000000001</v>
      </c>
      <c r="BD411" s="76">
        <v>24.6</v>
      </c>
      <c r="BE411" s="76"/>
      <c r="BF411" s="76">
        <v>2.77</v>
      </c>
      <c r="BG411" s="76">
        <v>78.86</v>
      </c>
      <c r="BH411" s="76">
        <v>0.92600000000000005</v>
      </c>
      <c r="BI411" s="76">
        <v>338289856</v>
      </c>
      <c r="BJ411" s="76"/>
      <c r="BK411" s="76"/>
      <c r="BL411" s="76"/>
      <c r="BM411" s="76"/>
      <c r="BN411" s="76"/>
      <c r="BO411" s="76"/>
      <c r="BP411" s="76"/>
      <c r="BQ411" s="76"/>
    </row>
    <row r="412" spans="1:69" x14ac:dyDescent="0.25">
      <c r="A412" s="25">
        <v>44258</v>
      </c>
      <c r="B412" s="25"/>
      <c r="C412" s="76">
        <v>28937888</v>
      </c>
      <c r="D412" s="76">
        <v>67082</v>
      </c>
      <c r="E412" s="76">
        <v>64340.857000000004</v>
      </c>
      <c r="F412" s="76">
        <v>517470</v>
      </c>
      <c r="G412" s="76">
        <v>2522</v>
      </c>
      <c r="H412" s="76">
        <v>1842.143</v>
      </c>
      <c r="I412" s="76">
        <v>85541.695999999996</v>
      </c>
      <c r="J412" s="76">
        <v>198.297</v>
      </c>
      <c r="K412" s="76">
        <v>190.19399999999999</v>
      </c>
      <c r="L412" s="76">
        <v>1529.665</v>
      </c>
      <c r="M412" s="76">
        <v>7.4550000000000001</v>
      </c>
      <c r="N412" s="76">
        <v>5.4450000000000003</v>
      </c>
      <c r="O412" s="76">
        <v>0.88</v>
      </c>
      <c r="P412" s="76">
        <v>10744</v>
      </c>
      <c r="Q412" s="76">
        <v>31.76</v>
      </c>
      <c r="R412" s="76">
        <v>42153</v>
      </c>
      <c r="S412" s="76">
        <v>124.60599999999999</v>
      </c>
      <c r="T412" s="76"/>
      <c r="U412" s="76"/>
      <c r="V412" s="76">
        <v>38012</v>
      </c>
      <c r="W412" s="76">
        <v>112.36499999999999</v>
      </c>
      <c r="X412" s="76">
        <v>351182118</v>
      </c>
      <c r="Y412" s="76">
        <v>1747119</v>
      </c>
      <c r="Z412" s="76">
        <v>1042.0909999999999</v>
      </c>
      <c r="AA412" s="76">
        <v>5.1840000000000002</v>
      </c>
      <c r="AB412" s="76">
        <v>1312508</v>
      </c>
      <c r="AC412" s="76">
        <v>3.895</v>
      </c>
      <c r="AD412" s="76">
        <v>4.3999999999999997E-2</v>
      </c>
      <c r="AE412" s="76">
        <v>22.7</v>
      </c>
      <c r="AF412" s="76" t="s">
        <v>1016</v>
      </c>
      <c r="AG412" s="76">
        <v>95570566</v>
      </c>
      <c r="AH412" s="76">
        <v>60585626</v>
      </c>
      <c r="AI412" s="76">
        <v>32972126</v>
      </c>
      <c r="AJ412" s="76">
        <v>610</v>
      </c>
      <c r="AK412" s="76">
        <v>2916946</v>
      </c>
      <c r="AL412" s="76">
        <v>2343128</v>
      </c>
      <c r="AM412" s="76">
        <v>28.79</v>
      </c>
      <c r="AN412" s="76">
        <v>18.25</v>
      </c>
      <c r="AO412" s="76">
        <v>9.93</v>
      </c>
      <c r="AP412" s="76">
        <v>0</v>
      </c>
      <c r="AQ412" s="76">
        <v>7057</v>
      </c>
      <c r="AR412" s="76">
        <v>1330090</v>
      </c>
      <c r="AS412" s="76">
        <v>0.40100000000000002</v>
      </c>
      <c r="AT412" s="76">
        <v>68.06</v>
      </c>
      <c r="AU412" s="76">
        <v>35.607999999999997</v>
      </c>
      <c r="AV412" s="76">
        <v>38.299999999999997</v>
      </c>
      <c r="AW412" s="76">
        <v>15.413</v>
      </c>
      <c r="AX412" s="76">
        <v>9.7319999999999993</v>
      </c>
      <c r="AY412" s="76">
        <v>54225.446000000004</v>
      </c>
      <c r="AZ412" s="76">
        <v>1.2</v>
      </c>
      <c r="BA412" s="76">
        <v>151.089</v>
      </c>
      <c r="BB412" s="76">
        <v>10.79</v>
      </c>
      <c r="BC412" s="76">
        <v>19.100000000000001</v>
      </c>
      <c r="BD412" s="76">
        <v>24.6</v>
      </c>
      <c r="BE412" s="76"/>
      <c r="BF412" s="76">
        <v>2.77</v>
      </c>
      <c r="BG412" s="76">
        <v>78.86</v>
      </c>
      <c r="BH412" s="76">
        <v>0.92600000000000005</v>
      </c>
      <c r="BI412" s="76">
        <v>338289856</v>
      </c>
      <c r="BJ412" s="76"/>
      <c r="BK412" s="76"/>
      <c r="BL412" s="76"/>
      <c r="BM412" s="76"/>
      <c r="BN412" s="76"/>
      <c r="BO412" s="76"/>
      <c r="BP412" s="76"/>
      <c r="BQ412" s="76"/>
    </row>
    <row r="413" spans="1:69" x14ac:dyDescent="0.25">
      <c r="A413" s="25">
        <v>44259</v>
      </c>
      <c r="B413" s="25"/>
      <c r="C413" s="76">
        <v>29006368</v>
      </c>
      <c r="D413" s="76">
        <v>68480</v>
      </c>
      <c r="E413" s="76">
        <v>63112.571000000004</v>
      </c>
      <c r="F413" s="76">
        <v>519394</v>
      </c>
      <c r="G413" s="76">
        <v>1924</v>
      </c>
      <c r="H413" s="76">
        <v>1772.2860000000001</v>
      </c>
      <c r="I413" s="76">
        <v>85744.126000000004</v>
      </c>
      <c r="J413" s="76">
        <v>202.43</v>
      </c>
      <c r="K413" s="76">
        <v>186.56399999999999</v>
      </c>
      <c r="L413" s="76">
        <v>1535.3520000000001</v>
      </c>
      <c r="M413" s="76">
        <v>5.6870000000000003</v>
      </c>
      <c r="N413" s="76">
        <v>5.2389999999999999</v>
      </c>
      <c r="O413" s="76">
        <v>0.89</v>
      </c>
      <c r="P413" s="76">
        <v>10556</v>
      </c>
      <c r="Q413" s="76">
        <v>31.204000000000001</v>
      </c>
      <c r="R413" s="76">
        <v>40175</v>
      </c>
      <c r="S413" s="76">
        <v>118.759</v>
      </c>
      <c r="T413" s="76"/>
      <c r="U413" s="76"/>
      <c r="V413" s="76">
        <v>37175</v>
      </c>
      <c r="W413" s="76">
        <v>109.89100000000001</v>
      </c>
      <c r="X413" s="76">
        <v>352743854</v>
      </c>
      <c r="Y413" s="76">
        <v>1561736</v>
      </c>
      <c r="Z413" s="76">
        <v>1046.7249999999999</v>
      </c>
      <c r="AA413" s="76">
        <v>4.6340000000000003</v>
      </c>
      <c r="AB413" s="76">
        <v>1304255</v>
      </c>
      <c r="AC413" s="76">
        <v>3.87</v>
      </c>
      <c r="AD413" s="76">
        <v>4.2999999999999997E-2</v>
      </c>
      <c r="AE413" s="76">
        <v>23.3</v>
      </c>
      <c r="AF413" s="76" t="s">
        <v>1016</v>
      </c>
      <c r="AG413" s="76">
        <v>98782958</v>
      </c>
      <c r="AH413" s="76">
        <v>62543136</v>
      </c>
      <c r="AI413" s="76">
        <v>34223152</v>
      </c>
      <c r="AJ413" s="76">
        <v>651</v>
      </c>
      <c r="AK413" s="76">
        <v>3212392</v>
      </c>
      <c r="AL413" s="76">
        <v>2381276</v>
      </c>
      <c r="AM413" s="76">
        <v>29.75</v>
      </c>
      <c r="AN413" s="76">
        <v>18.84</v>
      </c>
      <c r="AO413" s="76">
        <v>10.31</v>
      </c>
      <c r="AP413" s="76">
        <v>0</v>
      </c>
      <c r="AQ413" s="76">
        <v>7172</v>
      </c>
      <c r="AR413" s="76">
        <v>1390155</v>
      </c>
      <c r="AS413" s="76">
        <v>0.41899999999999998</v>
      </c>
      <c r="AT413" s="76">
        <v>64.349999999999994</v>
      </c>
      <c r="AU413" s="76">
        <v>35.607999999999997</v>
      </c>
      <c r="AV413" s="76">
        <v>38.299999999999997</v>
      </c>
      <c r="AW413" s="76">
        <v>15.413</v>
      </c>
      <c r="AX413" s="76">
        <v>9.7319999999999993</v>
      </c>
      <c r="AY413" s="76">
        <v>54225.446000000004</v>
      </c>
      <c r="AZ413" s="76">
        <v>1.2</v>
      </c>
      <c r="BA413" s="76">
        <v>151.089</v>
      </c>
      <c r="BB413" s="76">
        <v>10.79</v>
      </c>
      <c r="BC413" s="76">
        <v>19.100000000000001</v>
      </c>
      <c r="BD413" s="76">
        <v>24.6</v>
      </c>
      <c r="BE413" s="76"/>
      <c r="BF413" s="76">
        <v>2.77</v>
      </c>
      <c r="BG413" s="76">
        <v>78.86</v>
      </c>
      <c r="BH413" s="76">
        <v>0.92600000000000005</v>
      </c>
      <c r="BI413" s="76">
        <v>338289856</v>
      </c>
      <c r="BJ413" s="76"/>
      <c r="BK413" s="76"/>
      <c r="BL413" s="76"/>
      <c r="BM413" s="76"/>
      <c r="BN413" s="76"/>
      <c r="BO413" s="76"/>
      <c r="BP413" s="76"/>
      <c r="BQ413" s="76"/>
    </row>
    <row r="414" spans="1:69" x14ac:dyDescent="0.25">
      <c r="A414" s="25">
        <v>44260</v>
      </c>
      <c r="B414" s="25"/>
      <c r="C414" s="76">
        <v>29073571</v>
      </c>
      <c r="D414" s="76">
        <v>67203</v>
      </c>
      <c r="E414" s="76">
        <v>62007</v>
      </c>
      <c r="F414" s="76">
        <v>521108</v>
      </c>
      <c r="G414" s="76">
        <v>1714</v>
      </c>
      <c r="H414" s="76">
        <v>1712.7139999999999</v>
      </c>
      <c r="I414" s="76">
        <v>85942.781000000003</v>
      </c>
      <c r="J414" s="76">
        <v>198.655</v>
      </c>
      <c r="K414" s="76">
        <v>183.29499999999999</v>
      </c>
      <c r="L414" s="76">
        <v>1540.4190000000001</v>
      </c>
      <c r="M414" s="76">
        <v>5.0670000000000002</v>
      </c>
      <c r="N414" s="76">
        <v>5.0629999999999997</v>
      </c>
      <c r="O414" s="76">
        <v>0.89</v>
      </c>
      <c r="P414" s="76">
        <v>10323</v>
      </c>
      <c r="Q414" s="76">
        <v>30.515000000000001</v>
      </c>
      <c r="R414" s="76">
        <v>39581</v>
      </c>
      <c r="S414" s="76">
        <v>117.003</v>
      </c>
      <c r="T414" s="76"/>
      <c r="U414" s="76"/>
      <c r="V414" s="76">
        <v>36731</v>
      </c>
      <c r="W414" s="76">
        <v>108.578</v>
      </c>
      <c r="X414" s="76">
        <v>354182916</v>
      </c>
      <c r="Y414" s="76">
        <v>1439062</v>
      </c>
      <c r="Z414" s="76">
        <v>1050.9949999999999</v>
      </c>
      <c r="AA414" s="76">
        <v>4.2699999999999996</v>
      </c>
      <c r="AB414" s="76">
        <v>1297759</v>
      </c>
      <c r="AC414" s="76">
        <v>3.851</v>
      </c>
      <c r="AD414" s="76">
        <v>4.2000000000000003E-2</v>
      </c>
      <c r="AE414" s="76">
        <v>23.8</v>
      </c>
      <c r="AF414" s="76" t="s">
        <v>1016</v>
      </c>
      <c r="AG414" s="76">
        <v>102027121</v>
      </c>
      <c r="AH414" s="76">
        <v>64550555</v>
      </c>
      <c r="AI414" s="76">
        <v>35540391</v>
      </c>
      <c r="AJ414" s="76">
        <v>686</v>
      </c>
      <c r="AK414" s="76">
        <v>3244163</v>
      </c>
      <c r="AL414" s="76">
        <v>2398710</v>
      </c>
      <c r="AM414" s="76">
        <v>30.73</v>
      </c>
      <c r="AN414" s="76">
        <v>19.440000000000001</v>
      </c>
      <c r="AO414" s="76">
        <v>10.7</v>
      </c>
      <c r="AP414" s="76">
        <v>0</v>
      </c>
      <c r="AQ414" s="76">
        <v>7225</v>
      </c>
      <c r="AR414" s="76">
        <v>1437946</v>
      </c>
      <c r="AS414" s="76">
        <v>0.433</v>
      </c>
      <c r="AT414" s="76">
        <v>64.349999999999994</v>
      </c>
      <c r="AU414" s="76">
        <v>35.607999999999997</v>
      </c>
      <c r="AV414" s="76">
        <v>38.299999999999997</v>
      </c>
      <c r="AW414" s="76">
        <v>15.413</v>
      </c>
      <c r="AX414" s="76">
        <v>9.7319999999999993</v>
      </c>
      <c r="AY414" s="76">
        <v>54225.446000000004</v>
      </c>
      <c r="AZ414" s="76">
        <v>1.2</v>
      </c>
      <c r="BA414" s="76">
        <v>151.089</v>
      </c>
      <c r="BB414" s="76">
        <v>10.79</v>
      </c>
      <c r="BC414" s="76">
        <v>19.100000000000001</v>
      </c>
      <c r="BD414" s="76">
        <v>24.6</v>
      </c>
      <c r="BE414" s="76"/>
      <c r="BF414" s="76">
        <v>2.77</v>
      </c>
      <c r="BG414" s="76">
        <v>78.86</v>
      </c>
      <c r="BH414" s="76">
        <v>0.92600000000000005</v>
      </c>
      <c r="BI414" s="76">
        <v>338289856</v>
      </c>
      <c r="BJ414" s="76"/>
      <c r="BK414" s="76"/>
      <c r="BL414" s="76"/>
      <c r="BM414" s="76"/>
      <c r="BN414" s="76"/>
      <c r="BO414" s="76"/>
      <c r="BP414" s="76"/>
      <c r="BQ414" s="76"/>
    </row>
    <row r="415" spans="1:69" x14ac:dyDescent="0.25">
      <c r="A415" s="25">
        <v>44261</v>
      </c>
      <c r="B415" s="25"/>
      <c r="C415" s="76">
        <v>29134318</v>
      </c>
      <c r="D415" s="76">
        <v>60747</v>
      </c>
      <c r="E415" s="76">
        <v>60569.571000000004</v>
      </c>
      <c r="F415" s="76">
        <v>522627</v>
      </c>
      <c r="G415" s="76">
        <v>1519</v>
      </c>
      <c r="H415" s="76">
        <v>1713.5709999999999</v>
      </c>
      <c r="I415" s="76">
        <v>86122.351999999999</v>
      </c>
      <c r="J415" s="76">
        <v>179.571</v>
      </c>
      <c r="K415" s="76">
        <v>179.04599999999999</v>
      </c>
      <c r="L415" s="76">
        <v>1544.9090000000001</v>
      </c>
      <c r="M415" s="76">
        <v>4.49</v>
      </c>
      <c r="N415" s="76">
        <v>5.0650000000000004</v>
      </c>
      <c r="O415" s="76">
        <v>0.89</v>
      </c>
      <c r="P415" s="76">
        <v>10029</v>
      </c>
      <c r="Q415" s="76">
        <v>29.646000000000001</v>
      </c>
      <c r="R415" s="76">
        <v>38206</v>
      </c>
      <c r="S415" s="76">
        <v>112.93899999999999</v>
      </c>
      <c r="T415" s="76"/>
      <c r="U415" s="76"/>
      <c r="V415" s="76">
        <v>36195</v>
      </c>
      <c r="W415" s="76">
        <v>106.994</v>
      </c>
      <c r="X415" s="76">
        <v>355252800</v>
      </c>
      <c r="Y415" s="76">
        <v>1069884</v>
      </c>
      <c r="Z415" s="76">
        <v>1054.17</v>
      </c>
      <c r="AA415" s="76">
        <v>3.1749999999999998</v>
      </c>
      <c r="AB415" s="76">
        <v>1296449</v>
      </c>
      <c r="AC415" s="76">
        <v>3.847</v>
      </c>
      <c r="AD415" s="76">
        <v>4.2000000000000003E-2</v>
      </c>
      <c r="AE415" s="76">
        <v>23.8</v>
      </c>
      <c r="AF415" s="76" t="s">
        <v>1016</v>
      </c>
      <c r="AG415" s="76">
        <v>104097762</v>
      </c>
      <c r="AH415" s="76">
        <v>65904103</v>
      </c>
      <c r="AI415" s="76">
        <v>36411232</v>
      </c>
      <c r="AJ415" s="76">
        <v>704</v>
      </c>
      <c r="AK415" s="76">
        <v>2070641</v>
      </c>
      <c r="AL415" s="76">
        <v>2408974</v>
      </c>
      <c r="AM415" s="76">
        <v>31.35</v>
      </c>
      <c r="AN415" s="76">
        <v>19.850000000000001</v>
      </c>
      <c r="AO415" s="76">
        <v>10.97</v>
      </c>
      <c r="AP415" s="76">
        <v>0</v>
      </c>
      <c r="AQ415" s="76">
        <v>7256</v>
      </c>
      <c r="AR415" s="76">
        <v>1468456</v>
      </c>
      <c r="AS415" s="76">
        <v>0.442</v>
      </c>
      <c r="AT415" s="76">
        <v>64.349999999999994</v>
      </c>
      <c r="AU415" s="76">
        <v>35.607999999999997</v>
      </c>
      <c r="AV415" s="76">
        <v>38.299999999999997</v>
      </c>
      <c r="AW415" s="76">
        <v>15.413</v>
      </c>
      <c r="AX415" s="76">
        <v>9.7319999999999993</v>
      </c>
      <c r="AY415" s="76">
        <v>54225.446000000004</v>
      </c>
      <c r="AZ415" s="76">
        <v>1.2</v>
      </c>
      <c r="BA415" s="76">
        <v>151.089</v>
      </c>
      <c r="BB415" s="76">
        <v>10.79</v>
      </c>
      <c r="BC415" s="76">
        <v>19.100000000000001</v>
      </c>
      <c r="BD415" s="76">
        <v>24.6</v>
      </c>
      <c r="BE415" s="76"/>
      <c r="BF415" s="76">
        <v>2.77</v>
      </c>
      <c r="BG415" s="76">
        <v>78.86</v>
      </c>
      <c r="BH415" s="76">
        <v>0.92600000000000005</v>
      </c>
      <c r="BI415" s="76">
        <v>338289856</v>
      </c>
      <c r="BJ415" s="76"/>
      <c r="BK415" s="76"/>
      <c r="BL415" s="76"/>
      <c r="BM415" s="76"/>
      <c r="BN415" s="76"/>
      <c r="BO415" s="76"/>
      <c r="BP415" s="76"/>
      <c r="BQ415" s="76"/>
    </row>
    <row r="416" spans="1:69" x14ac:dyDescent="0.25">
      <c r="A416" s="25">
        <v>44262</v>
      </c>
      <c r="B416" s="25"/>
      <c r="C416" s="76">
        <v>29175858</v>
      </c>
      <c r="D416" s="76">
        <v>41540</v>
      </c>
      <c r="E416" s="76">
        <v>59124.857000000004</v>
      </c>
      <c r="F416" s="76">
        <v>523329</v>
      </c>
      <c r="G416" s="76">
        <v>702</v>
      </c>
      <c r="H416" s="76">
        <v>1658.7139999999999</v>
      </c>
      <c r="I416" s="76">
        <v>86245.145999999993</v>
      </c>
      <c r="J416" s="76">
        <v>122.794</v>
      </c>
      <c r="K416" s="76">
        <v>174.77600000000001</v>
      </c>
      <c r="L416" s="76">
        <v>1546.9839999999999</v>
      </c>
      <c r="M416" s="76">
        <v>2.0750000000000002</v>
      </c>
      <c r="N416" s="76">
        <v>4.9029999999999996</v>
      </c>
      <c r="O416" s="76">
        <v>0.89</v>
      </c>
      <c r="P416" s="76">
        <v>9848</v>
      </c>
      <c r="Q416" s="76">
        <v>29.111000000000001</v>
      </c>
      <c r="R416" s="76">
        <v>37769</v>
      </c>
      <c r="S416" s="76">
        <v>111.64700000000001</v>
      </c>
      <c r="T416" s="76"/>
      <c r="U416" s="76"/>
      <c r="V416" s="76">
        <v>35563</v>
      </c>
      <c r="W416" s="76">
        <v>105.126</v>
      </c>
      <c r="X416" s="76">
        <v>355865197</v>
      </c>
      <c r="Y416" s="76">
        <v>612397</v>
      </c>
      <c r="Z416" s="76">
        <v>1055.9870000000001</v>
      </c>
      <c r="AA416" s="76">
        <v>1.8169999999999999</v>
      </c>
      <c r="AB416" s="76">
        <v>1293023</v>
      </c>
      <c r="AC416" s="76">
        <v>3.8370000000000002</v>
      </c>
      <c r="AD416" s="76">
        <v>4.2000000000000003E-2</v>
      </c>
      <c r="AE416" s="76">
        <v>23.8</v>
      </c>
      <c r="AF416" s="76" t="s">
        <v>1016</v>
      </c>
      <c r="AG416" s="76">
        <v>105031825</v>
      </c>
      <c r="AH416" s="76">
        <v>66583631</v>
      </c>
      <c r="AI416" s="76">
        <v>36761931</v>
      </c>
      <c r="AJ416" s="76">
        <v>707</v>
      </c>
      <c r="AK416" s="76">
        <v>934063</v>
      </c>
      <c r="AL416" s="76">
        <v>2419812</v>
      </c>
      <c r="AM416" s="76">
        <v>31.64</v>
      </c>
      <c r="AN416" s="76">
        <v>20.05</v>
      </c>
      <c r="AO416" s="76">
        <v>11.07</v>
      </c>
      <c r="AP416" s="76">
        <v>0</v>
      </c>
      <c r="AQ416" s="76">
        <v>7288</v>
      </c>
      <c r="AR416" s="76">
        <v>1489238</v>
      </c>
      <c r="AS416" s="76">
        <v>0.44900000000000001</v>
      </c>
      <c r="AT416" s="76">
        <v>64.349999999999994</v>
      </c>
      <c r="AU416" s="76">
        <v>35.607999999999997</v>
      </c>
      <c r="AV416" s="76">
        <v>38.299999999999997</v>
      </c>
      <c r="AW416" s="76">
        <v>15.413</v>
      </c>
      <c r="AX416" s="76">
        <v>9.7319999999999993</v>
      </c>
      <c r="AY416" s="76">
        <v>54225.446000000004</v>
      </c>
      <c r="AZ416" s="76">
        <v>1.2</v>
      </c>
      <c r="BA416" s="76">
        <v>151.089</v>
      </c>
      <c r="BB416" s="76">
        <v>10.79</v>
      </c>
      <c r="BC416" s="76">
        <v>19.100000000000001</v>
      </c>
      <c r="BD416" s="76">
        <v>24.6</v>
      </c>
      <c r="BE416" s="76"/>
      <c r="BF416" s="76">
        <v>2.77</v>
      </c>
      <c r="BG416" s="76">
        <v>78.86</v>
      </c>
      <c r="BH416" s="76">
        <v>0.92600000000000005</v>
      </c>
      <c r="BI416" s="76">
        <v>338289856</v>
      </c>
      <c r="BJ416" s="76">
        <v>603230.6</v>
      </c>
      <c r="BK416" s="76">
        <v>17.13</v>
      </c>
      <c r="BL416" s="76">
        <v>6.1</v>
      </c>
      <c r="BM416" s="76">
        <v>1790.0144008136999</v>
      </c>
      <c r="BN416" s="76"/>
      <c r="BO416" s="76"/>
      <c r="BP416" s="76"/>
      <c r="BQ416" s="76"/>
    </row>
    <row r="417" spans="1:69" x14ac:dyDescent="0.25">
      <c r="A417" s="25">
        <v>44263</v>
      </c>
      <c r="B417" s="25"/>
      <c r="C417" s="76">
        <v>29220657</v>
      </c>
      <c r="D417" s="76">
        <v>44799</v>
      </c>
      <c r="E417" s="76">
        <v>58359.714</v>
      </c>
      <c r="F417" s="76">
        <v>524048</v>
      </c>
      <c r="G417" s="76">
        <v>719</v>
      </c>
      <c r="H417" s="76">
        <v>1573.2860000000001</v>
      </c>
      <c r="I417" s="76">
        <v>86377.573999999993</v>
      </c>
      <c r="J417" s="76">
        <v>132.428</v>
      </c>
      <c r="K417" s="76">
        <v>172.51400000000001</v>
      </c>
      <c r="L417" s="76">
        <v>1549.1089999999999</v>
      </c>
      <c r="M417" s="76">
        <v>2.125</v>
      </c>
      <c r="N417" s="76">
        <v>4.6509999999999998</v>
      </c>
      <c r="O417" s="76">
        <v>0.89</v>
      </c>
      <c r="P417" s="76">
        <v>9790</v>
      </c>
      <c r="Q417" s="76">
        <v>28.94</v>
      </c>
      <c r="R417" s="76">
        <v>37687</v>
      </c>
      <c r="S417" s="76">
        <v>111.404</v>
      </c>
      <c r="T417" s="76"/>
      <c r="U417" s="76"/>
      <c r="V417" s="76">
        <v>35286</v>
      </c>
      <c r="W417" s="76">
        <v>104.307</v>
      </c>
      <c r="X417" s="76">
        <v>356848709</v>
      </c>
      <c r="Y417" s="76">
        <v>983512</v>
      </c>
      <c r="Z417" s="76">
        <v>1058.9059999999999</v>
      </c>
      <c r="AA417" s="76">
        <v>2.9180000000000001</v>
      </c>
      <c r="AB417" s="76">
        <v>1290498</v>
      </c>
      <c r="AC417" s="76">
        <v>3.8290000000000002</v>
      </c>
      <c r="AD417" s="76">
        <v>4.2000000000000003E-2</v>
      </c>
      <c r="AE417" s="76">
        <v>23.8</v>
      </c>
      <c r="AF417" s="76" t="s">
        <v>1016</v>
      </c>
      <c r="AG417" s="76">
        <v>107207483</v>
      </c>
      <c r="AH417" s="76">
        <v>68069965</v>
      </c>
      <c r="AI417" s="76">
        <v>37620249</v>
      </c>
      <c r="AJ417" s="76">
        <v>726</v>
      </c>
      <c r="AK417" s="76">
        <v>2175658</v>
      </c>
      <c r="AL417" s="76">
        <v>2432665</v>
      </c>
      <c r="AM417" s="76">
        <v>32.29</v>
      </c>
      <c r="AN417" s="76">
        <v>20.5</v>
      </c>
      <c r="AO417" s="76">
        <v>11.33</v>
      </c>
      <c r="AP417" s="76">
        <v>0</v>
      </c>
      <c r="AQ417" s="76">
        <v>7327</v>
      </c>
      <c r="AR417" s="76">
        <v>1527929</v>
      </c>
      <c r="AS417" s="76">
        <v>0.46</v>
      </c>
      <c r="AT417" s="76">
        <v>64.349999999999994</v>
      </c>
      <c r="AU417" s="76">
        <v>35.607999999999997</v>
      </c>
      <c r="AV417" s="76">
        <v>38.299999999999997</v>
      </c>
      <c r="AW417" s="76">
        <v>15.413</v>
      </c>
      <c r="AX417" s="76">
        <v>9.7319999999999993</v>
      </c>
      <c r="AY417" s="76">
        <v>54225.446000000004</v>
      </c>
      <c r="AZ417" s="76">
        <v>1.2</v>
      </c>
      <c r="BA417" s="76">
        <v>151.089</v>
      </c>
      <c r="BB417" s="76">
        <v>10.79</v>
      </c>
      <c r="BC417" s="76">
        <v>19.100000000000001</v>
      </c>
      <c r="BD417" s="76">
        <v>24.6</v>
      </c>
      <c r="BE417" s="76"/>
      <c r="BF417" s="76">
        <v>2.77</v>
      </c>
      <c r="BG417" s="76">
        <v>78.86</v>
      </c>
      <c r="BH417" s="76">
        <v>0.92600000000000005</v>
      </c>
      <c r="BI417" s="76">
        <v>338289856</v>
      </c>
      <c r="BJ417" s="76"/>
      <c r="BK417" s="76"/>
      <c r="BL417" s="76"/>
      <c r="BM417" s="76"/>
      <c r="BN417" s="76"/>
      <c r="BO417" s="76"/>
      <c r="BP417" s="76"/>
      <c r="BQ417" s="76"/>
    </row>
    <row r="418" spans="1:69" x14ac:dyDescent="0.25">
      <c r="A418" s="25">
        <v>44264</v>
      </c>
      <c r="B418" s="25"/>
      <c r="C418" s="76">
        <v>29276482</v>
      </c>
      <c r="D418" s="76">
        <v>55825</v>
      </c>
      <c r="E418" s="76">
        <v>57953.714</v>
      </c>
      <c r="F418" s="76">
        <v>525809</v>
      </c>
      <c r="G418" s="76">
        <v>1761</v>
      </c>
      <c r="H418" s="76">
        <v>1551.5709999999999</v>
      </c>
      <c r="I418" s="76">
        <v>86542.595000000001</v>
      </c>
      <c r="J418" s="76">
        <v>165.02099999999999</v>
      </c>
      <c r="K418" s="76">
        <v>171.31399999999999</v>
      </c>
      <c r="L418" s="76">
        <v>1554.3150000000001</v>
      </c>
      <c r="M418" s="76">
        <v>5.2060000000000004</v>
      </c>
      <c r="N418" s="76">
        <v>4.5869999999999997</v>
      </c>
      <c r="O418" s="76">
        <v>0.9</v>
      </c>
      <c r="P418" s="76">
        <v>9612</v>
      </c>
      <c r="Q418" s="76">
        <v>28.414000000000001</v>
      </c>
      <c r="R418" s="76">
        <v>37040</v>
      </c>
      <c r="S418" s="76">
        <v>109.492</v>
      </c>
      <c r="T418" s="76"/>
      <c r="U418" s="76"/>
      <c r="V418" s="76">
        <v>34961</v>
      </c>
      <c r="W418" s="76">
        <v>103.346</v>
      </c>
      <c r="X418" s="76">
        <v>358396907</v>
      </c>
      <c r="Y418" s="76">
        <v>1548198</v>
      </c>
      <c r="Z418" s="76">
        <v>1063.5</v>
      </c>
      <c r="AA418" s="76">
        <v>4.5940000000000003</v>
      </c>
      <c r="AB418" s="76">
        <v>1280273</v>
      </c>
      <c r="AC418" s="76">
        <v>3.7989999999999999</v>
      </c>
      <c r="AD418" s="76">
        <v>4.1000000000000002E-2</v>
      </c>
      <c r="AE418" s="76">
        <v>24.4</v>
      </c>
      <c r="AF418" s="76" t="s">
        <v>1016</v>
      </c>
      <c r="AG418" s="76">
        <v>109930605</v>
      </c>
      <c r="AH418" s="76">
        <v>69884778</v>
      </c>
      <c r="AI418" s="76">
        <v>38712109</v>
      </c>
      <c r="AJ418" s="76">
        <v>749</v>
      </c>
      <c r="AK418" s="76">
        <v>2723122</v>
      </c>
      <c r="AL418" s="76">
        <v>2468141</v>
      </c>
      <c r="AM418" s="76">
        <v>33.11</v>
      </c>
      <c r="AN418" s="76">
        <v>21.05</v>
      </c>
      <c r="AO418" s="76">
        <v>11.66</v>
      </c>
      <c r="AP418" s="76">
        <v>0</v>
      </c>
      <c r="AQ418" s="76">
        <v>7434</v>
      </c>
      <c r="AR418" s="76">
        <v>1577665</v>
      </c>
      <c r="AS418" s="76">
        <v>0.47499999999999998</v>
      </c>
      <c r="AT418" s="76">
        <v>64.349999999999994</v>
      </c>
      <c r="AU418" s="76">
        <v>35.607999999999997</v>
      </c>
      <c r="AV418" s="76">
        <v>38.299999999999997</v>
      </c>
      <c r="AW418" s="76">
        <v>15.413</v>
      </c>
      <c r="AX418" s="76">
        <v>9.7319999999999993</v>
      </c>
      <c r="AY418" s="76">
        <v>54225.446000000004</v>
      </c>
      <c r="AZ418" s="76">
        <v>1.2</v>
      </c>
      <c r="BA418" s="76">
        <v>151.089</v>
      </c>
      <c r="BB418" s="76">
        <v>10.79</v>
      </c>
      <c r="BC418" s="76">
        <v>19.100000000000001</v>
      </c>
      <c r="BD418" s="76">
        <v>24.6</v>
      </c>
      <c r="BE418" s="76"/>
      <c r="BF418" s="76">
        <v>2.77</v>
      </c>
      <c r="BG418" s="76">
        <v>78.86</v>
      </c>
      <c r="BH418" s="76">
        <v>0.92600000000000005</v>
      </c>
      <c r="BI418" s="76">
        <v>338289856</v>
      </c>
      <c r="BJ418" s="76"/>
      <c r="BK418" s="76"/>
      <c r="BL418" s="76"/>
      <c r="BM418" s="76"/>
      <c r="BN418" s="76"/>
      <c r="BO418" s="76"/>
      <c r="BP418" s="76"/>
      <c r="BQ418" s="76"/>
    </row>
    <row r="419" spans="1:69" x14ac:dyDescent="0.25">
      <c r="A419" s="25">
        <v>44265</v>
      </c>
      <c r="B419" s="25"/>
      <c r="C419" s="76">
        <v>29334200</v>
      </c>
      <c r="D419" s="76">
        <v>57718</v>
      </c>
      <c r="E419" s="76">
        <v>56616</v>
      </c>
      <c r="F419" s="76">
        <v>527345</v>
      </c>
      <c r="G419" s="76">
        <v>1536</v>
      </c>
      <c r="H419" s="76">
        <v>1410.7139999999999</v>
      </c>
      <c r="I419" s="76">
        <v>86713.212</v>
      </c>
      <c r="J419" s="76">
        <v>170.61699999999999</v>
      </c>
      <c r="K419" s="76">
        <v>167.35900000000001</v>
      </c>
      <c r="L419" s="76">
        <v>1558.855</v>
      </c>
      <c r="M419" s="76">
        <v>4.54</v>
      </c>
      <c r="N419" s="76">
        <v>4.17</v>
      </c>
      <c r="O419" s="76">
        <v>0.9</v>
      </c>
      <c r="P419" s="76">
        <v>9455</v>
      </c>
      <c r="Q419" s="76">
        <v>27.949000000000002</v>
      </c>
      <c r="R419" s="76">
        <v>36661</v>
      </c>
      <c r="S419" s="76">
        <v>108.372</v>
      </c>
      <c r="T419" s="76"/>
      <c r="U419" s="76"/>
      <c r="V419" s="76">
        <v>34737</v>
      </c>
      <c r="W419" s="76">
        <v>102.684</v>
      </c>
      <c r="X419" s="76">
        <v>360020854</v>
      </c>
      <c r="Y419" s="76">
        <v>1623947</v>
      </c>
      <c r="Z419" s="76">
        <v>1068.319</v>
      </c>
      <c r="AA419" s="76">
        <v>4.819</v>
      </c>
      <c r="AB419" s="76">
        <v>1262677</v>
      </c>
      <c r="AC419" s="76">
        <v>3.7469999999999999</v>
      </c>
      <c r="AD419" s="76">
        <v>4.1000000000000002E-2</v>
      </c>
      <c r="AE419" s="76">
        <v>24.4</v>
      </c>
      <c r="AF419" s="76" t="s">
        <v>1016</v>
      </c>
      <c r="AG419" s="76">
        <v>113077719</v>
      </c>
      <c r="AH419" s="76">
        <v>71958458</v>
      </c>
      <c r="AI419" s="76">
        <v>39991481</v>
      </c>
      <c r="AJ419" s="76">
        <v>778</v>
      </c>
      <c r="AK419" s="76">
        <v>3147114</v>
      </c>
      <c r="AL419" s="76">
        <v>2501022</v>
      </c>
      <c r="AM419" s="76">
        <v>34.06</v>
      </c>
      <c r="AN419" s="76">
        <v>21.67</v>
      </c>
      <c r="AO419" s="76">
        <v>12.05</v>
      </c>
      <c r="AP419" s="76">
        <v>0</v>
      </c>
      <c r="AQ419" s="76">
        <v>7533</v>
      </c>
      <c r="AR419" s="76">
        <v>1624690</v>
      </c>
      <c r="AS419" s="76">
        <v>0.48899999999999999</v>
      </c>
      <c r="AT419" s="76">
        <v>64.349999999999994</v>
      </c>
      <c r="AU419" s="76">
        <v>35.607999999999997</v>
      </c>
      <c r="AV419" s="76">
        <v>38.299999999999997</v>
      </c>
      <c r="AW419" s="76">
        <v>15.413</v>
      </c>
      <c r="AX419" s="76">
        <v>9.7319999999999993</v>
      </c>
      <c r="AY419" s="76">
        <v>54225.446000000004</v>
      </c>
      <c r="AZ419" s="76">
        <v>1.2</v>
      </c>
      <c r="BA419" s="76">
        <v>151.089</v>
      </c>
      <c r="BB419" s="76">
        <v>10.79</v>
      </c>
      <c r="BC419" s="76">
        <v>19.100000000000001</v>
      </c>
      <c r="BD419" s="76">
        <v>24.6</v>
      </c>
      <c r="BE419" s="76"/>
      <c r="BF419" s="76">
        <v>2.77</v>
      </c>
      <c r="BG419" s="76">
        <v>78.86</v>
      </c>
      <c r="BH419" s="76">
        <v>0.92600000000000005</v>
      </c>
      <c r="BI419" s="76">
        <v>338289856</v>
      </c>
      <c r="BJ419" s="76"/>
      <c r="BK419" s="76"/>
      <c r="BL419" s="76"/>
      <c r="BM419" s="76"/>
      <c r="BN419" s="76"/>
      <c r="BO419" s="76"/>
      <c r="BP419" s="76"/>
      <c r="BQ419" s="76"/>
    </row>
    <row r="420" spans="1:69" x14ac:dyDescent="0.25">
      <c r="A420" s="25">
        <v>44266</v>
      </c>
      <c r="B420" s="25"/>
      <c r="C420" s="76">
        <v>29395960</v>
      </c>
      <c r="D420" s="76">
        <v>61760</v>
      </c>
      <c r="E420" s="76">
        <v>55656</v>
      </c>
      <c r="F420" s="76">
        <v>528887</v>
      </c>
      <c r="G420" s="76">
        <v>1542</v>
      </c>
      <c r="H420" s="76">
        <v>1356.143</v>
      </c>
      <c r="I420" s="76">
        <v>86895.777000000002</v>
      </c>
      <c r="J420" s="76">
        <v>182.565</v>
      </c>
      <c r="K420" s="76">
        <v>164.52199999999999</v>
      </c>
      <c r="L420" s="76">
        <v>1563.414</v>
      </c>
      <c r="M420" s="76">
        <v>4.5579999999999998</v>
      </c>
      <c r="N420" s="76">
        <v>4.0090000000000003</v>
      </c>
      <c r="O420" s="76">
        <v>0.91</v>
      </c>
      <c r="P420" s="76">
        <v>9242</v>
      </c>
      <c r="Q420" s="76">
        <v>27.32</v>
      </c>
      <c r="R420" s="76">
        <v>35914</v>
      </c>
      <c r="S420" s="76">
        <v>106.163</v>
      </c>
      <c r="T420" s="76"/>
      <c r="U420" s="76"/>
      <c r="V420" s="76">
        <v>34270</v>
      </c>
      <c r="W420" s="76">
        <v>101.304</v>
      </c>
      <c r="X420" s="76">
        <v>361528294</v>
      </c>
      <c r="Y420" s="76">
        <v>1507440</v>
      </c>
      <c r="Z420" s="76">
        <v>1072.7919999999999</v>
      </c>
      <c r="AA420" s="76">
        <v>4.4729999999999999</v>
      </c>
      <c r="AB420" s="76">
        <v>1254920</v>
      </c>
      <c r="AC420" s="76">
        <v>3.7240000000000002</v>
      </c>
      <c r="AD420" s="76">
        <v>4.1000000000000002E-2</v>
      </c>
      <c r="AE420" s="76">
        <v>24.4</v>
      </c>
      <c r="AF420" s="76" t="s">
        <v>1016</v>
      </c>
      <c r="AG420" s="76">
        <v>116547026</v>
      </c>
      <c r="AH420" s="76">
        <v>74254973</v>
      </c>
      <c r="AI420" s="76">
        <v>41402007</v>
      </c>
      <c r="AJ420" s="76">
        <v>807</v>
      </c>
      <c r="AK420" s="76">
        <v>3469307</v>
      </c>
      <c r="AL420" s="76">
        <v>2537724</v>
      </c>
      <c r="AM420" s="76">
        <v>35.1</v>
      </c>
      <c r="AN420" s="76">
        <v>22.37</v>
      </c>
      <c r="AO420" s="76">
        <v>12.47</v>
      </c>
      <c r="AP420" s="76">
        <v>0</v>
      </c>
      <c r="AQ420" s="76">
        <v>7644</v>
      </c>
      <c r="AR420" s="76">
        <v>1673120</v>
      </c>
      <c r="AS420" s="76">
        <v>0.504</v>
      </c>
      <c r="AT420" s="76">
        <v>64.349999999999994</v>
      </c>
      <c r="AU420" s="76">
        <v>35.607999999999997</v>
      </c>
      <c r="AV420" s="76">
        <v>38.299999999999997</v>
      </c>
      <c r="AW420" s="76">
        <v>15.413</v>
      </c>
      <c r="AX420" s="76">
        <v>9.7319999999999993</v>
      </c>
      <c r="AY420" s="76">
        <v>54225.446000000004</v>
      </c>
      <c r="AZ420" s="76">
        <v>1.2</v>
      </c>
      <c r="BA420" s="76">
        <v>151.089</v>
      </c>
      <c r="BB420" s="76">
        <v>10.79</v>
      </c>
      <c r="BC420" s="76">
        <v>19.100000000000001</v>
      </c>
      <c r="BD420" s="76">
        <v>24.6</v>
      </c>
      <c r="BE420" s="76"/>
      <c r="BF420" s="76">
        <v>2.77</v>
      </c>
      <c r="BG420" s="76">
        <v>78.86</v>
      </c>
      <c r="BH420" s="76">
        <v>0.92600000000000005</v>
      </c>
      <c r="BI420" s="76">
        <v>338289856</v>
      </c>
      <c r="BJ420" s="76"/>
      <c r="BK420" s="76"/>
      <c r="BL420" s="76"/>
      <c r="BM420" s="76"/>
      <c r="BN420" s="76"/>
      <c r="BO420" s="76"/>
      <c r="BP420" s="76"/>
      <c r="BQ420" s="76"/>
    </row>
    <row r="421" spans="1:69" x14ac:dyDescent="0.25">
      <c r="A421" s="25">
        <v>44267</v>
      </c>
      <c r="B421" s="25"/>
      <c r="C421" s="76">
        <v>29458243</v>
      </c>
      <c r="D421" s="76">
        <v>62283</v>
      </c>
      <c r="E421" s="76">
        <v>54953.142999999996</v>
      </c>
      <c r="F421" s="76">
        <v>530310</v>
      </c>
      <c r="G421" s="76">
        <v>1423</v>
      </c>
      <c r="H421" s="76">
        <v>1314.5709999999999</v>
      </c>
      <c r="I421" s="76">
        <v>87079.888999999996</v>
      </c>
      <c r="J421" s="76">
        <v>184.11099999999999</v>
      </c>
      <c r="K421" s="76">
        <v>162.44399999999999</v>
      </c>
      <c r="L421" s="76">
        <v>1567.62</v>
      </c>
      <c r="M421" s="76">
        <v>4.2060000000000004</v>
      </c>
      <c r="N421" s="76">
        <v>3.8860000000000001</v>
      </c>
      <c r="O421" s="76">
        <v>0.92</v>
      </c>
      <c r="P421" s="76">
        <v>9120</v>
      </c>
      <c r="Q421" s="76">
        <v>26.959</v>
      </c>
      <c r="R421" s="76">
        <v>35647</v>
      </c>
      <c r="S421" s="76">
        <v>105.374</v>
      </c>
      <c r="T421" s="76"/>
      <c r="U421" s="76"/>
      <c r="V421" s="76">
        <v>34183</v>
      </c>
      <c r="W421" s="76">
        <v>101.04600000000001</v>
      </c>
      <c r="X421" s="76">
        <v>362933386</v>
      </c>
      <c r="Y421" s="76">
        <v>1405092</v>
      </c>
      <c r="Z421" s="76">
        <v>1076.961</v>
      </c>
      <c r="AA421" s="76">
        <v>4.1689999999999996</v>
      </c>
      <c r="AB421" s="76">
        <v>1250067</v>
      </c>
      <c r="AC421" s="76">
        <v>3.7090000000000001</v>
      </c>
      <c r="AD421" s="76">
        <v>4.2000000000000003E-2</v>
      </c>
      <c r="AE421" s="76">
        <v>23.8</v>
      </c>
      <c r="AF421" s="76" t="s">
        <v>1016</v>
      </c>
      <c r="AG421" s="76">
        <v>119998895</v>
      </c>
      <c r="AH421" s="76">
        <v>76391070</v>
      </c>
      <c r="AI421" s="76">
        <v>42939123</v>
      </c>
      <c r="AJ421" s="76">
        <v>848</v>
      </c>
      <c r="AK421" s="76">
        <v>3451869</v>
      </c>
      <c r="AL421" s="76">
        <v>2567396</v>
      </c>
      <c r="AM421" s="76">
        <v>36.14</v>
      </c>
      <c r="AN421" s="76">
        <v>23.01</v>
      </c>
      <c r="AO421" s="76">
        <v>12.93</v>
      </c>
      <c r="AP421" s="76">
        <v>0</v>
      </c>
      <c r="AQ421" s="76">
        <v>7733</v>
      </c>
      <c r="AR421" s="76">
        <v>1691502</v>
      </c>
      <c r="AS421" s="76">
        <v>0.50900000000000001</v>
      </c>
      <c r="AT421" s="76">
        <v>64.349999999999994</v>
      </c>
      <c r="AU421" s="76">
        <v>35.607999999999997</v>
      </c>
      <c r="AV421" s="76">
        <v>38.299999999999997</v>
      </c>
      <c r="AW421" s="76">
        <v>15.413</v>
      </c>
      <c r="AX421" s="76">
        <v>9.7319999999999993</v>
      </c>
      <c r="AY421" s="76">
        <v>54225.446000000004</v>
      </c>
      <c r="AZ421" s="76">
        <v>1.2</v>
      </c>
      <c r="BA421" s="76">
        <v>151.089</v>
      </c>
      <c r="BB421" s="76">
        <v>10.79</v>
      </c>
      <c r="BC421" s="76">
        <v>19.100000000000001</v>
      </c>
      <c r="BD421" s="76">
        <v>24.6</v>
      </c>
      <c r="BE421" s="76"/>
      <c r="BF421" s="76">
        <v>2.77</v>
      </c>
      <c r="BG421" s="76">
        <v>78.86</v>
      </c>
      <c r="BH421" s="76">
        <v>0.92600000000000005</v>
      </c>
      <c r="BI421" s="76">
        <v>338289856</v>
      </c>
      <c r="BJ421" s="76"/>
      <c r="BK421" s="76"/>
      <c r="BL421" s="76"/>
      <c r="BM421" s="76"/>
      <c r="BN421" s="76"/>
      <c r="BO421" s="76"/>
      <c r="BP421" s="76"/>
      <c r="BQ421" s="76"/>
    </row>
    <row r="422" spans="1:69" x14ac:dyDescent="0.25">
      <c r="A422" s="25">
        <v>44268</v>
      </c>
      <c r="B422" s="25"/>
      <c r="C422" s="76">
        <v>29514509</v>
      </c>
      <c r="D422" s="76">
        <v>56266</v>
      </c>
      <c r="E422" s="76">
        <v>54313</v>
      </c>
      <c r="F422" s="76">
        <v>531277</v>
      </c>
      <c r="G422" s="76">
        <v>967</v>
      </c>
      <c r="H422" s="76">
        <v>1235.7139999999999</v>
      </c>
      <c r="I422" s="76">
        <v>87246.213000000003</v>
      </c>
      <c r="J422" s="76">
        <v>166.32499999999999</v>
      </c>
      <c r="K422" s="76">
        <v>160.55199999999999</v>
      </c>
      <c r="L422" s="76">
        <v>1570.479</v>
      </c>
      <c r="M422" s="76">
        <v>2.8580000000000001</v>
      </c>
      <c r="N422" s="76">
        <v>3.653</v>
      </c>
      <c r="O422" s="76">
        <v>0.94</v>
      </c>
      <c r="P422" s="76">
        <v>8907</v>
      </c>
      <c r="Q422" s="76">
        <v>26.329000000000001</v>
      </c>
      <c r="R422" s="76">
        <v>34983</v>
      </c>
      <c r="S422" s="76">
        <v>103.411</v>
      </c>
      <c r="T422" s="76"/>
      <c r="U422" s="76"/>
      <c r="V422" s="76">
        <v>33857</v>
      </c>
      <c r="W422" s="76">
        <v>100.083</v>
      </c>
      <c r="X422" s="76">
        <v>363961791</v>
      </c>
      <c r="Y422" s="76">
        <v>1028405</v>
      </c>
      <c r="Z422" s="76">
        <v>1080.0129999999999</v>
      </c>
      <c r="AA422" s="76">
        <v>3.052</v>
      </c>
      <c r="AB422" s="76">
        <v>1244142</v>
      </c>
      <c r="AC422" s="76">
        <v>3.6920000000000002</v>
      </c>
      <c r="AD422" s="76">
        <v>4.2000000000000003E-2</v>
      </c>
      <c r="AE422" s="76">
        <v>23.8</v>
      </c>
      <c r="AF422" s="76" t="s">
        <v>1016</v>
      </c>
      <c r="AG422" s="76">
        <v>122197312</v>
      </c>
      <c r="AH422" s="76">
        <v>77777115</v>
      </c>
      <c r="AI422" s="76">
        <v>43966196</v>
      </c>
      <c r="AJ422" s="76">
        <v>870</v>
      </c>
      <c r="AK422" s="76">
        <v>2198417</v>
      </c>
      <c r="AL422" s="76">
        <v>2585650</v>
      </c>
      <c r="AM422" s="76">
        <v>36.81</v>
      </c>
      <c r="AN422" s="76">
        <v>23.43</v>
      </c>
      <c r="AO422" s="76">
        <v>13.24</v>
      </c>
      <c r="AP422" s="76">
        <v>0</v>
      </c>
      <c r="AQ422" s="76">
        <v>7788</v>
      </c>
      <c r="AR422" s="76">
        <v>1696145</v>
      </c>
      <c r="AS422" s="76">
        <v>0.51100000000000001</v>
      </c>
      <c r="AT422" s="76">
        <v>64.349999999999994</v>
      </c>
      <c r="AU422" s="76">
        <v>35.607999999999997</v>
      </c>
      <c r="AV422" s="76">
        <v>38.299999999999997</v>
      </c>
      <c r="AW422" s="76">
        <v>15.413</v>
      </c>
      <c r="AX422" s="76">
        <v>9.7319999999999993</v>
      </c>
      <c r="AY422" s="76">
        <v>54225.446000000004</v>
      </c>
      <c r="AZ422" s="76">
        <v>1.2</v>
      </c>
      <c r="BA422" s="76">
        <v>151.089</v>
      </c>
      <c r="BB422" s="76">
        <v>10.79</v>
      </c>
      <c r="BC422" s="76">
        <v>19.100000000000001</v>
      </c>
      <c r="BD422" s="76">
        <v>24.6</v>
      </c>
      <c r="BE422" s="76"/>
      <c r="BF422" s="76">
        <v>2.77</v>
      </c>
      <c r="BG422" s="76">
        <v>78.86</v>
      </c>
      <c r="BH422" s="76">
        <v>0.92600000000000005</v>
      </c>
      <c r="BI422" s="76">
        <v>338289856</v>
      </c>
      <c r="BJ422" s="76"/>
      <c r="BK422" s="76"/>
      <c r="BL422" s="76"/>
      <c r="BM422" s="76"/>
      <c r="BN422" s="76"/>
      <c r="BO422" s="76"/>
      <c r="BP422" s="76"/>
      <c r="BQ422" s="76"/>
    </row>
    <row r="423" spans="1:69" x14ac:dyDescent="0.25">
      <c r="A423" s="25">
        <v>44269</v>
      </c>
      <c r="B423" s="25"/>
      <c r="C423" s="76">
        <v>29553072</v>
      </c>
      <c r="D423" s="76">
        <v>38563</v>
      </c>
      <c r="E423" s="76">
        <v>53887.714</v>
      </c>
      <c r="F423" s="76">
        <v>531792</v>
      </c>
      <c r="G423" s="76">
        <v>515</v>
      </c>
      <c r="H423" s="76">
        <v>1209</v>
      </c>
      <c r="I423" s="76">
        <v>87360.206999999995</v>
      </c>
      <c r="J423" s="76">
        <v>113.994</v>
      </c>
      <c r="K423" s="76">
        <v>159.29499999999999</v>
      </c>
      <c r="L423" s="76">
        <v>1572.001</v>
      </c>
      <c r="M423" s="76">
        <v>1.522</v>
      </c>
      <c r="N423" s="76">
        <v>3.5739999999999998</v>
      </c>
      <c r="O423" s="76">
        <v>0.95</v>
      </c>
      <c r="P423" s="76">
        <v>8775</v>
      </c>
      <c r="Q423" s="76">
        <v>25.939</v>
      </c>
      <c r="R423" s="76">
        <v>34412</v>
      </c>
      <c r="S423" s="76">
        <v>101.723</v>
      </c>
      <c r="T423" s="76"/>
      <c r="U423" s="76"/>
      <c r="V423" s="76">
        <v>33645</v>
      </c>
      <c r="W423" s="76">
        <v>99.456000000000003</v>
      </c>
      <c r="X423" s="76">
        <v>364542682</v>
      </c>
      <c r="Y423" s="76">
        <v>580891</v>
      </c>
      <c r="Z423" s="76">
        <v>1081.7370000000001</v>
      </c>
      <c r="AA423" s="76">
        <v>1.724</v>
      </c>
      <c r="AB423" s="76">
        <v>1239641</v>
      </c>
      <c r="AC423" s="76">
        <v>3.6779999999999999</v>
      </c>
      <c r="AD423" s="76">
        <v>4.2000000000000003E-2</v>
      </c>
      <c r="AE423" s="76">
        <v>23.8</v>
      </c>
      <c r="AF423" s="76" t="s">
        <v>1016</v>
      </c>
      <c r="AG423" s="76">
        <v>123183252</v>
      </c>
      <c r="AH423" s="76">
        <v>78425176</v>
      </c>
      <c r="AI423" s="76">
        <v>44397348</v>
      </c>
      <c r="AJ423" s="76">
        <v>885</v>
      </c>
      <c r="AK423" s="76">
        <v>985940</v>
      </c>
      <c r="AL423" s="76">
        <v>2593061</v>
      </c>
      <c r="AM423" s="76">
        <v>37.1</v>
      </c>
      <c r="AN423" s="76">
        <v>23.62</v>
      </c>
      <c r="AO423" s="76">
        <v>13.37</v>
      </c>
      <c r="AP423" s="76">
        <v>0</v>
      </c>
      <c r="AQ423" s="76">
        <v>7810</v>
      </c>
      <c r="AR423" s="76">
        <v>1691649</v>
      </c>
      <c r="AS423" s="76">
        <v>0.51</v>
      </c>
      <c r="AT423" s="76">
        <v>64.349999999999994</v>
      </c>
      <c r="AU423" s="76">
        <v>35.607999999999997</v>
      </c>
      <c r="AV423" s="76">
        <v>38.299999999999997</v>
      </c>
      <c r="AW423" s="76">
        <v>15.413</v>
      </c>
      <c r="AX423" s="76">
        <v>9.7319999999999993</v>
      </c>
      <c r="AY423" s="76">
        <v>54225.446000000004</v>
      </c>
      <c r="AZ423" s="76">
        <v>1.2</v>
      </c>
      <c r="BA423" s="76">
        <v>151.089</v>
      </c>
      <c r="BB423" s="76">
        <v>10.79</v>
      </c>
      <c r="BC423" s="76">
        <v>19.100000000000001</v>
      </c>
      <c r="BD423" s="76">
        <v>24.6</v>
      </c>
      <c r="BE423" s="76"/>
      <c r="BF423" s="76">
        <v>2.77</v>
      </c>
      <c r="BG423" s="76">
        <v>78.86</v>
      </c>
      <c r="BH423" s="76">
        <v>0.92600000000000005</v>
      </c>
      <c r="BI423" s="76">
        <v>338289856</v>
      </c>
      <c r="BJ423" s="76">
        <v>604905.4</v>
      </c>
      <c r="BK423" s="76">
        <v>16.88</v>
      </c>
      <c r="BL423" s="76">
        <v>2.78</v>
      </c>
      <c r="BM423" s="76">
        <v>1794.98416879046</v>
      </c>
      <c r="BN423" s="76"/>
      <c r="BO423" s="76"/>
      <c r="BP423" s="76"/>
      <c r="BQ423" s="76"/>
    </row>
    <row r="424" spans="1:69" x14ac:dyDescent="0.25">
      <c r="A424" s="25">
        <v>44270</v>
      </c>
      <c r="B424" s="25"/>
      <c r="C424" s="76">
        <v>29604637</v>
      </c>
      <c r="D424" s="76">
        <v>51565</v>
      </c>
      <c r="E424" s="76">
        <v>54854.286</v>
      </c>
      <c r="F424" s="76">
        <v>532498</v>
      </c>
      <c r="G424" s="76">
        <v>706</v>
      </c>
      <c r="H424" s="76">
        <v>1207.143</v>
      </c>
      <c r="I424" s="76">
        <v>87512.635999999999</v>
      </c>
      <c r="J424" s="76">
        <v>152.428</v>
      </c>
      <c r="K424" s="76">
        <v>162.15199999999999</v>
      </c>
      <c r="L424" s="76">
        <v>1574.088</v>
      </c>
      <c r="M424" s="76">
        <v>2.0870000000000002</v>
      </c>
      <c r="N424" s="76">
        <v>3.5680000000000001</v>
      </c>
      <c r="O424" s="76">
        <v>0.96</v>
      </c>
      <c r="P424" s="76">
        <v>8787</v>
      </c>
      <c r="Q424" s="76">
        <v>25.975000000000001</v>
      </c>
      <c r="R424" s="76">
        <v>34701</v>
      </c>
      <c r="S424" s="76">
        <v>102.578</v>
      </c>
      <c r="T424" s="76"/>
      <c r="U424" s="76"/>
      <c r="V424" s="76">
        <v>33531</v>
      </c>
      <c r="W424" s="76">
        <v>99.119</v>
      </c>
      <c r="X424" s="76">
        <v>365497130</v>
      </c>
      <c r="Y424" s="76">
        <v>954448</v>
      </c>
      <c r="Z424" s="76">
        <v>1084.569</v>
      </c>
      <c r="AA424" s="76">
        <v>2.8319999999999999</v>
      </c>
      <c r="AB424" s="76">
        <v>1235489</v>
      </c>
      <c r="AC424" s="76">
        <v>3.6659999999999999</v>
      </c>
      <c r="AD424" s="76">
        <v>4.2000000000000003E-2</v>
      </c>
      <c r="AE424" s="76">
        <v>23.8</v>
      </c>
      <c r="AF424" s="76" t="s">
        <v>1016</v>
      </c>
      <c r="AG424" s="76">
        <v>125467247</v>
      </c>
      <c r="AH424" s="76">
        <v>79923697</v>
      </c>
      <c r="AI424" s="76">
        <v>45275612</v>
      </c>
      <c r="AJ424" s="76">
        <v>931</v>
      </c>
      <c r="AK424" s="76">
        <v>2283995</v>
      </c>
      <c r="AL424" s="76">
        <v>2608538</v>
      </c>
      <c r="AM424" s="76">
        <v>37.79</v>
      </c>
      <c r="AN424" s="76">
        <v>24.07</v>
      </c>
      <c r="AO424" s="76">
        <v>13.64</v>
      </c>
      <c r="AP424" s="76">
        <v>0</v>
      </c>
      <c r="AQ424" s="76">
        <v>7857</v>
      </c>
      <c r="AR424" s="76">
        <v>1693390</v>
      </c>
      <c r="AS424" s="76">
        <v>0.51</v>
      </c>
      <c r="AT424" s="76">
        <v>64.349999999999994</v>
      </c>
      <c r="AU424" s="76">
        <v>35.607999999999997</v>
      </c>
      <c r="AV424" s="76">
        <v>38.299999999999997</v>
      </c>
      <c r="AW424" s="76">
        <v>15.413</v>
      </c>
      <c r="AX424" s="76">
        <v>9.7319999999999993</v>
      </c>
      <c r="AY424" s="76">
        <v>54225.446000000004</v>
      </c>
      <c r="AZ424" s="76">
        <v>1.2</v>
      </c>
      <c r="BA424" s="76">
        <v>151.089</v>
      </c>
      <c r="BB424" s="76">
        <v>10.79</v>
      </c>
      <c r="BC424" s="76">
        <v>19.100000000000001</v>
      </c>
      <c r="BD424" s="76">
        <v>24.6</v>
      </c>
      <c r="BE424" s="76"/>
      <c r="BF424" s="76">
        <v>2.77</v>
      </c>
      <c r="BG424" s="76">
        <v>78.86</v>
      </c>
      <c r="BH424" s="76">
        <v>0.92600000000000005</v>
      </c>
      <c r="BI424" s="76">
        <v>338289856</v>
      </c>
      <c r="BJ424" s="76"/>
      <c r="BK424" s="76"/>
      <c r="BL424" s="76"/>
      <c r="BM424" s="76"/>
      <c r="BN424" s="76"/>
      <c r="BO424" s="76"/>
      <c r="BP424" s="76"/>
      <c r="BQ424" s="76"/>
    </row>
    <row r="425" spans="1:69" x14ac:dyDescent="0.25">
      <c r="A425" s="25">
        <v>44271</v>
      </c>
      <c r="B425" s="25"/>
      <c r="C425" s="76">
        <v>29659712</v>
      </c>
      <c r="D425" s="76">
        <v>55075</v>
      </c>
      <c r="E425" s="76">
        <v>54747.142999999996</v>
      </c>
      <c r="F425" s="76">
        <v>533749</v>
      </c>
      <c r="G425" s="76">
        <v>1251</v>
      </c>
      <c r="H425" s="76">
        <v>1134.2860000000001</v>
      </c>
      <c r="I425" s="76">
        <v>87675.44</v>
      </c>
      <c r="J425" s="76">
        <v>162.804</v>
      </c>
      <c r="K425" s="76">
        <v>161.83500000000001</v>
      </c>
      <c r="L425" s="76">
        <v>1577.7860000000001</v>
      </c>
      <c r="M425" s="76">
        <v>3.698</v>
      </c>
      <c r="N425" s="76">
        <v>3.3530000000000002</v>
      </c>
      <c r="O425" s="76">
        <v>0.96</v>
      </c>
      <c r="P425" s="76">
        <v>8736</v>
      </c>
      <c r="Q425" s="76">
        <v>25.824000000000002</v>
      </c>
      <c r="R425" s="76">
        <v>34577</v>
      </c>
      <c r="S425" s="76">
        <v>102.211</v>
      </c>
      <c r="T425" s="76"/>
      <c r="U425" s="76"/>
      <c r="V425" s="76">
        <v>33410</v>
      </c>
      <c r="W425" s="76">
        <v>98.760999999999996</v>
      </c>
      <c r="X425" s="76">
        <v>367002248</v>
      </c>
      <c r="Y425" s="76">
        <v>1505118</v>
      </c>
      <c r="Z425" s="76">
        <v>1089.0350000000001</v>
      </c>
      <c r="AA425" s="76">
        <v>4.4660000000000002</v>
      </c>
      <c r="AB425" s="76">
        <v>1229334</v>
      </c>
      <c r="AC425" s="76">
        <v>3.6480000000000001</v>
      </c>
      <c r="AD425" s="76">
        <v>4.2999999999999997E-2</v>
      </c>
      <c r="AE425" s="76">
        <v>23.3</v>
      </c>
      <c r="AF425" s="76" t="s">
        <v>1016</v>
      </c>
      <c r="AG425" s="76">
        <v>128360823</v>
      </c>
      <c r="AH425" s="76">
        <v>81857573</v>
      </c>
      <c r="AI425" s="76">
        <v>46336602</v>
      </c>
      <c r="AJ425" s="76">
        <v>966</v>
      </c>
      <c r="AK425" s="76">
        <v>2893576</v>
      </c>
      <c r="AL425" s="76">
        <v>2632888</v>
      </c>
      <c r="AM425" s="76">
        <v>38.659999999999997</v>
      </c>
      <c r="AN425" s="76">
        <v>24.66</v>
      </c>
      <c r="AO425" s="76">
        <v>13.96</v>
      </c>
      <c r="AP425" s="76">
        <v>0</v>
      </c>
      <c r="AQ425" s="76">
        <v>7930</v>
      </c>
      <c r="AR425" s="76">
        <v>1710399</v>
      </c>
      <c r="AS425" s="76">
        <v>0.51500000000000001</v>
      </c>
      <c r="AT425" s="76">
        <v>64.349999999999994</v>
      </c>
      <c r="AU425" s="76">
        <v>35.607999999999997</v>
      </c>
      <c r="AV425" s="76">
        <v>38.299999999999997</v>
      </c>
      <c r="AW425" s="76">
        <v>15.413</v>
      </c>
      <c r="AX425" s="76">
        <v>9.7319999999999993</v>
      </c>
      <c r="AY425" s="76">
        <v>54225.446000000004</v>
      </c>
      <c r="AZ425" s="76">
        <v>1.2</v>
      </c>
      <c r="BA425" s="76">
        <v>151.089</v>
      </c>
      <c r="BB425" s="76">
        <v>10.79</v>
      </c>
      <c r="BC425" s="76">
        <v>19.100000000000001</v>
      </c>
      <c r="BD425" s="76">
        <v>24.6</v>
      </c>
      <c r="BE425" s="76"/>
      <c r="BF425" s="76">
        <v>2.77</v>
      </c>
      <c r="BG425" s="76">
        <v>78.86</v>
      </c>
      <c r="BH425" s="76">
        <v>0.92600000000000005</v>
      </c>
      <c r="BI425" s="76">
        <v>338289856</v>
      </c>
      <c r="BJ425" s="76"/>
      <c r="BK425" s="76"/>
      <c r="BL425" s="76"/>
      <c r="BM425" s="76"/>
      <c r="BN425" s="76"/>
      <c r="BO425" s="76"/>
      <c r="BP425" s="76"/>
      <c r="BQ425" s="76"/>
    </row>
    <row r="426" spans="1:69" x14ac:dyDescent="0.25">
      <c r="A426" s="25">
        <v>44272</v>
      </c>
      <c r="B426" s="25"/>
      <c r="C426" s="76">
        <v>29719594</v>
      </c>
      <c r="D426" s="76">
        <v>59882</v>
      </c>
      <c r="E426" s="76">
        <v>55056.286</v>
      </c>
      <c r="F426" s="76">
        <v>534943</v>
      </c>
      <c r="G426" s="76">
        <v>1194</v>
      </c>
      <c r="H426" s="76">
        <v>1085.4290000000001</v>
      </c>
      <c r="I426" s="76">
        <v>87852.453999999998</v>
      </c>
      <c r="J426" s="76">
        <v>177.01400000000001</v>
      </c>
      <c r="K426" s="76">
        <v>162.749</v>
      </c>
      <c r="L426" s="76">
        <v>1581.316</v>
      </c>
      <c r="M426" s="76">
        <v>3.53</v>
      </c>
      <c r="N426" s="76">
        <v>3.2090000000000001</v>
      </c>
      <c r="O426" s="76">
        <v>0.97</v>
      </c>
      <c r="P426" s="76">
        <v>8682</v>
      </c>
      <c r="Q426" s="76">
        <v>25.664000000000001</v>
      </c>
      <c r="R426" s="76">
        <v>34595</v>
      </c>
      <c r="S426" s="76">
        <v>102.264</v>
      </c>
      <c r="T426" s="76"/>
      <c r="U426" s="76"/>
      <c r="V426" s="76">
        <v>33169</v>
      </c>
      <c r="W426" s="76">
        <v>98.049000000000007</v>
      </c>
      <c r="X426" s="76">
        <v>368625890</v>
      </c>
      <c r="Y426" s="76">
        <v>1623642</v>
      </c>
      <c r="Z426" s="76">
        <v>1093.8530000000001</v>
      </c>
      <c r="AA426" s="76">
        <v>4.8179999999999996</v>
      </c>
      <c r="AB426" s="76">
        <v>1229291</v>
      </c>
      <c r="AC426" s="76">
        <v>3.6480000000000001</v>
      </c>
      <c r="AD426" s="76">
        <v>4.2999999999999997E-2</v>
      </c>
      <c r="AE426" s="76">
        <v>23.3</v>
      </c>
      <c r="AF426" s="76" t="s">
        <v>1016</v>
      </c>
      <c r="AG426" s="76">
        <v>131533702</v>
      </c>
      <c r="AH426" s="76">
        <v>83985742</v>
      </c>
      <c r="AI426" s="76">
        <v>47478388</v>
      </c>
      <c r="AJ426" s="76">
        <v>1014</v>
      </c>
      <c r="AK426" s="76">
        <v>3172879</v>
      </c>
      <c r="AL426" s="76">
        <v>2636569</v>
      </c>
      <c r="AM426" s="76">
        <v>39.619999999999997</v>
      </c>
      <c r="AN426" s="76">
        <v>25.3</v>
      </c>
      <c r="AO426" s="76">
        <v>14.3</v>
      </c>
      <c r="AP426" s="76">
        <v>0</v>
      </c>
      <c r="AQ426" s="76">
        <v>7941</v>
      </c>
      <c r="AR426" s="76">
        <v>1718183</v>
      </c>
      <c r="AS426" s="76">
        <v>0.51800000000000002</v>
      </c>
      <c r="AT426" s="76">
        <v>64.349999999999994</v>
      </c>
      <c r="AU426" s="76">
        <v>35.607999999999997</v>
      </c>
      <c r="AV426" s="76">
        <v>38.299999999999997</v>
      </c>
      <c r="AW426" s="76">
        <v>15.413</v>
      </c>
      <c r="AX426" s="76">
        <v>9.7319999999999993</v>
      </c>
      <c r="AY426" s="76">
        <v>54225.446000000004</v>
      </c>
      <c r="AZ426" s="76">
        <v>1.2</v>
      </c>
      <c r="BA426" s="76">
        <v>151.089</v>
      </c>
      <c r="BB426" s="76">
        <v>10.79</v>
      </c>
      <c r="BC426" s="76">
        <v>19.100000000000001</v>
      </c>
      <c r="BD426" s="76">
        <v>24.6</v>
      </c>
      <c r="BE426" s="76"/>
      <c r="BF426" s="76">
        <v>2.77</v>
      </c>
      <c r="BG426" s="76">
        <v>78.86</v>
      </c>
      <c r="BH426" s="76">
        <v>0.92600000000000005</v>
      </c>
      <c r="BI426" s="76">
        <v>338289856</v>
      </c>
      <c r="BJ426" s="76"/>
      <c r="BK426" s="76"/>
      <c r="BL426" s="76"/>
      <c r="BM426" s="76"/>
      <c r="BN426" s="76"/>
      <c r="BO426" s="76"/>
      <c r="BP426" s="76"/>
      <c r="BQ426" s="76"/>
    </row>
    <row r="427" spans="1:69" x14ac:dyDescent="0.25">
      <c r="A427" s="25">
        <v>44273</v>
      </c>
      <c r="B427" s="25"/>
      <c r="C427" s="76">
        <v>29781800</v>
      </c>
      <c r="D427" s="76">
        <v>62206</v>
      </c>
      <c r="E427" s="76">
        <v>55120</v>
      </c>
      <c r="F427" s="76">
        <v>536574</v>
      </c>
      <c r="G427" s="76">
        <v>1631</v>
      </c>
      <c r="H427" s="76">
        <v>1098.143</v>
      </c>
      <c r="I427" s="76">
        <v>88036.338000000003</v>
      </c>
      <c r="J427" s="76">
        <v>183.88399999999999</v>
      </c>
      <c r="K427" s="76">
        <v>162.93700000000001</v>
      </c>
      <c r="L427" s="76">
        <v>1586.1369999999999</v>
      </c>
      <c r="M427" s="76">
        <v>4.8209999999999997</v>
      </c>
      <c r="N427" s="76">
        <v>3.246</v>
      </c>
      <c r="O427" s="76">
        <v>0.98</v>
      </c>
      <c r="P427" s="76">
        <v>8521</v>
      </c>
      <c r="Q427" s="76">
        <v>25.187999999999999</v>
      </c>
      <c r="R427" s="76">
        <v>34104</v>
      </c>
      <c r="S427" s="76">
        <v>100.813</v>
      </c>
      <c r="T427" s="76"/>
      <c r="U427" s="76"/>
      <c r="V427" s="76">
        <v>33154</v>
      </c>
      <c r="W427" s="76">
        <v>98.004999999999995</v>
      </c>
      <c r="X427" s="76">
        <v>370106134</v>
      </c>
      <c r="Y427" s="76">
        <v>1480244</v>
      </c>
      <c r="Z427" s="76">
        <v>1098.2460000000001</v>
      </c>
      <c r="AA427" s="76">
        <v>4.3920000000000003</v>
      </c>
      <c r="AB427" s="76">
        <v>1225406</v>
      </c>
      <c r="AC427" s="76">
        <v>3.6360000000000001</v>
      </c>
      <c r="AD427" s="76">
        <v>4.3999999999999997E-2</v>
      </c>
      <c r="AE427" s="76">
        <v>22.7</v>
      </c>
      <c r="AF427" s="76" t="s">
        <v>1016</v>
      </c>
      <c r="AG427" s="76">
        <v>134936567</v>
      </c>
      <c r="AH427" s="76">
        <v>86278303</v>
      </c>
      <c r="AI427" s="76">
        <v>48694839</v>
      </c>
      <c r="AJ427" s="76">
        <v>1057</v>
      </c>
      <c r="AK427" s="76">
        <v>3402865</v>
      </c>
      <c r="AL427" s="76">
        <v>2627077</v>
      </c>
      <c r="AM427" s="76">
        <v>40.64</v>
      </c>
      <c r="AN427" s="76">
        <v>25.99</v>
      </c>
      <c r="AO427" s="76">
        <v>14.67</v>
      </c>
      <c r="AP427" s="76">
        <v>0</v>
      </c>
      <c r="AQ427" s="76">
        <v>7913</v>
      </c>
      <c r="AR427" s="76">
        <v>1717619</v>
      </c>
      <c r="AS427" s="76">
        <v>0.51700000000000002</v>
      </c>
      <c r="AT427" s="76">
        <v>64.349999999999994</v>
      </c>
      <c r="AU427" s="76">
        <v>35.607999999999997</v>
      </c>
      <c r="AV427" s="76">
        <v>38.299999999999997</v>
      </c>
      <c r="AW427" s="76">
        <v>15.413</v>
      </c>
      <c r="AX427" s="76">
        <v>9.7319999999999993</v>
      </c>
      <c r="AY427" s="76">
        <v>54225.446000000004</v>
      </c>
      <c r="AZ427" s="76">
        <v>1.2</v>
      </c>
      <c r="BA427" s="76">
        <v>151.089</v>
      </c>
      <c r="BB427" s="76">
        <v>10.79</v>
      </c>
      <c r="BC427" s="76">
        <v>19.100000000000001</v>
      </c>
      <c r="BD427" s="76">
        <v>24.6</v>
      </c>
      <c r="BE427" s="76"/>
      <c r="BF427" s="76">
        <v>2.77</v>
      </c>
      <c r="BG427" s="76">
        <v>78.86</v>
      </c>
      <c r="BH427" s="76">
        <v>0.92600000000000005</v>
      </c>
      <c r="BI427" s="76">
        <v>338289856</v>
      </c>
      <c r="BJ427" s="76"/>
      <c r="BK427" s="76"/>
      <c r="BL427" s="76"/>
      <c r="BM427" s="76"/>
      <c r="BN427" s="76"/>
      <c r="BO427" s="76"/>
      <c r="BP427" s="76"/>
      <c r="BQ427" s="76"/>
    </row>
    <row r="428" spans="1:69" x14ac:dyDescent="0.25">
      <c r="A428" s="25">
        <v>44274</v>
      </c>
      <c r="B428" s="25"/>
      <c r="C428" s="76">
        <v>29842712</v>
      </c>
      <c r="D428" s="76">
        <v>60912</v>
      </c>
      <c r="E428" s="76">
        <v>54924.142999999996</v>
      </c>
      <c r="F428" s="76">
        <v>537597</v>
      </c>
      <c r="G428" s="76">
        <v>1023</v>
      </c>
      <c r="H428" s="76">
        <v>1041</v>
      </c>
      <c r="I428" s="76">
        <v>88216.395999999993</v>
      </c>
      <c r="J428" s="76">
        <v>180.059</v>
      </c>
      <c r="K428" s="76">
        <v>162.358</v>
      </c>
      <c r="L428" s="76">
        <v>1589.1610000000001</v>
      </c>
      <c r="M428" s="76">
        <v>3.024</v>
      </c>
      <c r="N428" s="76">
        <v>3.077</v>
      </c>
      <c r="O428" s="76">
        <v>0.99</v>
      </c>
      <c r="P428" s="76">
        <v>8422</v>
      </c>
      <c r="Q428" s="76">
        <v>24.896000000000001</v>
      </c>
      <c r="R428" s="76">
        <v>34035</v>
      </c>
      <c r="S428" s="76">
        <v>100.60899999999999</v>
      </c>
      <c r="T428" s="76"/>
      <c r="U428" s="76"/>
      <c r="V428" s="76">
        <v>32830</v>
      </c>
      <c r="W428" s="76">
        <v>97.046999999999997</v>
      </c>
      <c r="X428" s="76">
        <v>371455389</v>
      </c>
      <c r="Y428" s="76">
        <v>1349255</v>
      </c>
      <c r="Z428" s="76">
        <v>1102.249</v>
      </c>
      <c r="AA428" s="76">
        <v>4.0039999999999996</v>
      </c>
      <c r="AB428" s="76">
        <v>1217429</v>
      </c>
      <c r="AC428" s="76">
        <v>3.613</v>
      </c>
      <c r="AD428" s="76">
        <v>4.3999999999999997E-2</v>
      </c>
      <c r="AE428" s="76">
        <v>22.7</v>
      </c>
      <c r="AF428" s="76" t="s">
        <v>1016</v>
      </c>
      <c r="AG428" s="76">
        <v>138259075</v>
      </c>
      <c r="AH428" s="76">
        <v>88483308</v>
      </c>
      <c r="AI428" s="76">
        <v>49926206</v>
      </c>
      <c r="AJ428" s="76">
        <v>1117</v>
      </c>
      <c r="AK428" s="76">
        <v>3322508</v>
      </c>
      <c r="AL428" s="76">
        <v>2608597</v>
      </c>
      <c r="AM428" s="76">
        <v>41.64</v>
      </c>
      <c r="AN428" s="76">
        <v>26.65</v>
      </c>
      <c r="AO428" s="76">
        <v>15.04</v>
      </c>
      <c r="AP428" s="76">
        <v>0</v>
      </c>
      <c r="AQ428" s="76">
        <v>7857</v>
      </c>
      <c r="AR428" s="76">
        <v>1727463</v>
      </c>
      <c r="AS428" s="76">
        <v>0.52</v>
      </c>
      <c r="AT428" s="76">
        <v>64.349999999999994</v>
      </c>
      <c r="AU428" s="76">
        <v>35.607999999999997</v>
      </c>
      <c r="AV428" s="76">
        <v>38.299999999999997</v>
      </c>
      <c r="AW428" s="76">
        <v>15.413</v>
      </c>
      <c r="AX428" s="76">
        <v>9.7319999999999993</v>
      </c>
      <c r="AY428" s="76">
        <v>54225.446000000004</v>
      </c>
      <c r="AZ428" s="76">
        <v>1.2</v>
      </c>
      <c r="BA428" s="76">
        <v>151.089</v>
      </c>
      <c r="BB428" s="76">
        <v>10.79</v>
      </c>
      <c r="BC428" s="76">
        <v>19.100000000000001</v>
      </c>
      <c r="BD428" s="76">
        <v>24.6</v>
      </c>
      <c r="BE428" s="76"/>
      <c r="BF428" s="76">
        <v>2.77</v>
      </c>
      <c r="BG428" s="76">
        <v>78.86</v>
      </c>
      <c r="BH428" s="76">
        <v>0.92600000000000005</v>
      </c>
      <c r="BI428" s="76">
        <v>338289856</v>
      </c>
      <c r="BJ428" s="76"/>
      <c r="BK428" s="76"/>
      <c r="BL428" s="76"/>
      <c r="BM428" s="76"/>
      <c r="BN428" s="76"/>
      <c r="BO428" s="76"/>
      <c r="BP428" s="76"/>
      <c r="BQ428" s="76"/>
    </row>
    <row r="429" spans="1:69" x14ac:dyDescent="0.25">
      <c r="A429" s="25">
        <v>44275</v>
      </c>
      <c r="B429" s="25"/>
      <c r="C429" s="76">
        <v>29900962</v>
      </c>
      <c r="D429" s="76">
        <v>58250</v>
      </c>
      <c r="E429" s="76">
        <v>55207.571000000004</v>
      </c>
      <c r="F429" s="76">
        <v>538367</v>
      </c>
      <c r="G429" s="76">
        <v>770</v>
      </c>
      <c r="H429" s="76">
        <v>1012.857</v>
      </c>
      <c r="I429" s="76">
        <v>88388.585999999996</v>
      </c>
      <c r="J429" s="76">
        <v>172.19</v>
      </c>
      <c r="K429" s="76">
        <v>163.196</v>
      </c>
      <c r="L429" s="76">
        <v>1591.4369999999999</v>
      </c>
      <c r="M429" s="76">
        <v>2.2759999999999998</v>
      </c>
      <c r="N429" s="76">
        <v>2.9940000000000002</v>
      </c>
      <c r="O429" s="76">
        <v>1</v>
      </c>
      <c r="P429" s="76">
        <v>8241</v>
      </c>
      <c r="Q429" s="76">
        <v>24.361000000000001</v>
      </c>
      <c r="R429" s="76">
        <v>33214</v>
      </c>
      <c r="S429" s="76">
        <v>98.182000000000002</v>
      </c>
      <c r="T429" s="76"/>
      <c r="U429" s="76"/>
      <c r="V429" s="76">
        <v>32980</v>
      </c>
      <c r="W429" s="76">
        <v>97.49</v>
      </c>
      <c r="X429" s="76">
        <v>372447118</v>
      </c>
      <c r="Y429" s="76">
        <v>991729</v>
      </c>
      <c r="Z429" s="76">
        <v>1105.192</v>
      </c>
      <c r="AA429" s="76">
        <v>2.9430000000000001</v>
      </c>
      <c r="AB429" s="76">
        <v>1212190</v>
      </c>
      <c r="AC429" s="76">
        <v>3.597</v>
      </c>
      <c r="AD429" s="76">
        <v>4.3999999999999997E-2</v>
      </c>
      <c r="AE429" s="76">
        <v>22.7</v>
      </c>
      <c r="AF429" s="76" t="s">
        <v>1016</v>
      </c>
      <c r="AG429" s="76">
        <v>140424105</v>
      </c>
      <c r="AH429" s="76">
        <v>89901482</v>
      </c>
      <c r="AI429" s="76">
        <v>50790866</v>
      </c>
      <c r="AJ429" s="76">
        <v>1184</v>
      </c>
      <c r="AK429" s="76">
        <v>2165030</v>
      </c>
      <c r="AL429" s="76">
        <v>2603828</v>
      </c>
      <c r="AM429" s="76">
        <v>42.3</v>
      </c>
      <c r="AN429" s="76">
        <v>27.08</v>
      </c>
      <c r="AO429" s="76">
        <v>15.3</v>
      </c>
      <c r="AP429" s="76">
        <v>0</v>
      </c>
      <c r="AQ429" s="76">
        <v>7843</v>
      </c>
      <c r="AR429" s="76">
        <v>1732052</v>
      </c>
      <c r="AS429" s="76">
        <v>0.52200000000000002</v>
      </c>
      <c r="AT429" s="76">
        <v>64.349999999999994</v>
      </c>
      <c r="AU429" s="76">
        <v>35.607999999999997</v>
      </c>
      <c r="AV429" s="76">
        <v>38.299999999999997</v>
      </c>
      <c r="AW429" s="76">
        <v>15.413</v>
      </c>
      <c r="AX429" s="76">
        <v>9.7319999999999993</v>
      </c>
      <c r="AY429" s="76">
        <v>54225.446000000004</v>
      </c>
      <c r="AZ429" s="76">
        <v>1.2</v>
      </c>
      <c r="BA429" s="76">
        <v>151.089</v>
      </c>
      <c r="BB429" s="76">
        <v>10.79</v>
      </c>
      <c r="BC429" s="76">
        <v>19.100000000000001</v>
      </c>
      <c r="BD429" s="76">
        <v>24.6</v>
      </c>
      <c r="BE429" s="76"/>
      <c r="BF429" s="76">
        <v>2.77</v>
      </c>
      <c r="BG429" s="76">
        <v>78.86</v>
      </c>
      <c r="BH429" s="76">
        <v>0.92600000000000005</v>
      </c>
      <c r="BI429" s="76">
        <v>338289856</v>
      </c>
      <c r="BJ429" s="76"/>
      <c r="BK429" s="76"/>
      <c r="BL429" s="76"/>
      <c r="BM429" s="76"/>
      <c r="BN429" s="76"/>
      <c r="BO429" s="76"/>
      <c r="BP429" s="76"/>
      <c r="BQ429" s="76"/>
    </row>
    <row r="430" spans="1:69" x14ac:dyDescent="0.25">
      <c r="A430" s="25">
        <v>44276</v>
      </c>
      <c r="B430" s="25"/>
      <c r="C430" s="76">
        <v>29936369</v>
      </c>
      <c r="D430" s="76">
        <v>35407</v>
      </c>
      <c r="E430" s="76">
        <v>54756.714</v>
      </c>
      <c r="F430" s="76">
        <v>539074</v>
      </c>
      <c r="G430" s="76">
        <v>707</v>
      </c>
      <c r="H430" s="76">
        <v>1040.2860000000001</v>
      </c>
      <c r="I430" s="76">
        <v>88493.251000000004</v>
      </c>
      <c r="J430" s="76">
        <v>104.66500000000001</v>
      </c>
      <c r="K430" s="76">
        <v>161.863</v>
      </c>
      <c r="L430" s="76">
        <v>1593.527</v>
      </c>
      <c r="M430" s="76">
        <v>2.09</v>
      </c>
      <c r="N430" s="76">
        <v>3.0750000000000002</v>
      </c>
      <c r="O430" s="76">
        <v>1.01</v>
      </c>
      <c r="P430" s="76">
        <v>8127</v>
      </c>
      <c r="Q430" s="76">
        <v>24.024000000000001</v>
      </c>
      <c r="R430" s="76">
        <v>33283</v>
      </c>
      <c r="S430" s="76">
        <v>98.385999999999996</v>
      </c>
      <c r="T430" s="76"/>
      <c r="U430" s="76"/>
      <c r="V430" s="76">
        <v>32999</v>
      </c>
      <c r="W430" s="76">
        <v>97.546999999999997</v>
      </c>
      <c r="X430" s="76">
        <v>373062615</v>
      </c>
      <c r="Y430" s="76">
        <v>615497</v>
      </c>
      <c r="Z430" s="76">
        <v>1107.019</v>
      </c>
      <c r="AA430" s="76">
        <v>1.8260000000000001</v>
      </c>
      <c r="AB430" s="76">
        <v>1217133</v>
      </c>
      <c r="AC430" s="76">
        <v>3.6120000000000001</v>
      </c>
      <c r="AD430" s="76">
        <v>4.3999999999999997E-2</v>
      </c>
      <c r="AE430" s="76">
        <v>22.7</v>
      </c>
      <c r="AF430" s="76" t="s">
        <v>1016</v>
      </c>
      <c r="AG430" s="76">
        <v>141450723</v>
      </c>
      <c r="AH430" s="76">
        <v>90585517</v>
      </c>
      <c r="AI430" s="76">
        <v>51169938</v>
      </c>
      <c r="AJ430" s="76">
        <v>1236</v>
      </c>
      <c r="AK430" s="76">
        <v>1026618</v>
      </c>
      <c r="AL430" s="76">
        <v>2609639</v>
      </c>
      <c r="AM430" s="76">
        <v>42.6</v>
      </c>
      <c r="AN430" s="76">
        <v>27.28</v>
      </c>
      <c r="AO430" s="76">
        <v>15.41</v>
      </c>
      <c r="AP430" s="76">
        <v>0</v>
      </c>
      <c r="AQ430" s="76">
        <v>7860</v>
      </c>
      <c r="AR430" s="76">
        <v>1737192</v>
      </c>
      <c r="AS430" s="76">
        <v>0.52300000000000002</v>
      </c>
      <c r="AT430" s="76">
        <v>64.349999999999994</v>
      </c>
      <c r="AU430" s="76">
        <v>35.607999999999997</v>
      </c>
      <c r="AV430" s="76">
        <v>38.299999999999997</v>
      </c>
      <c r="AW430" s="76">
        <v>15.413</v>
      </c>
      <c r="AX430" s="76">
        <v>9.7319999999999993</v>
      </c>
      <c r="AY430" s="76">
        <v>54225.446000000004</v>
      </c>
      <c r="AZ430" s="76">
        <v>1.2</v>
      </c>
      <c r="BA430" s="76">
        <v>151.089</v>
      </c>
      <c r="BB430" s="76">
        <v>10.79</v>
      </c>
      <c r="BC430" s="76">
        <v>19.100000000000001</v>
      </c>
      <c r="BD430" s="76">
        <v>24.6</v>
      </c>
      <c r="BE430" s="76"/>
      <c r="BF430" s="76">
        <v>2.77</v>
      </c>
      <c r="BG430" s="76">
        <v>78.86</v>
      </c>
      <c r="BH430" s="76">
        <v>0.92600000000000005</v>
      </c>
      <c r="BI430" s="76">
        <v>338289856</v>
      </c>
      <c r="BJ430" s="76">
        <v>606123.6</v>
      </c>
      <c r="BK430" s="76">
        <v>16.64</v>
      </c>
      <c r="BL430" s="76">
        <v>2.06</v>
      </c>
      <c r="BM430" s="76">
        <v>1798.5990310720999</v>
      </c>
      <c r="BN430" s="76"/>
      <c r="BO430" s="76"/>
      <c r="BP430" s="76"/>
      <c r="BQ430" s="76"/>
    </row>
    <row r="431" spans="1:69" x14ac:dyDescent="0.25">
      <c r="A431" s="25">
        <v>44277</v>
      </c>
      <c r="B431" s="25"/>
      <c r="C431" s="76">
        <v>29984804</v>
      </c>
      <c r="D431" s="76">
        <v>48435</v>
      </c>
      <c r="E431" s="76">
        <v>54309.571000000004</v>
      </c>
      <c r="F431" s="76">
        <v>539628</v>
      </c>
      <c r="G431" s="76">
        <v>554</v>
      </c>
      <c r="H431" s="76">
        <v>1018.571</v>
      </c>
      <c r="I431" s="76">
        <v>88636.426999999996</v>
      </c>
      <c r="J431" s="76">
        <v>143.17599999999999</v>
      </c>
      <c r="K431" s="76">
        <v>160.542</v>
      </c>
      <c r="L431" s="76">
        <v>1595.165</v>
      </c>
      <c r="M431" s="76">
        <v>1.6379999999999999</v>
      </c>
      <c r="N431" s="76">
        <v>3.0110000000000001</v>
      </c>
      <c r="O431" s="76">
        <v>1.03</v>
      </c>
      <c r="P431" s="76">
        <v>8347</v>
      </c>
      <c r="Q431" s="76">
        <v>24.673999999999999</v>
      </c>
      <c r="R431" s="76">
        <v>33742</v>
      </c>
      <c r="S431" s="76">
        <v>99.742999999999995</v>
      </c>
      <c r="T431" s="76"/>
      <c r="U431" s="76"/>
      <c r="V431" s="76">
        <v>33051</v>
      </c>
      <c r="W431" s="76">
        <v>97.7</v>
      </c>
      <c r="X431" s="76">
        <v>374042100</v>
      </c>
      <c r="Y431" s="76">
        <v>979485</v>
      </c>
      <c r="Z431" s="76">
        <v>1109.925</v>
      </c>
      <c r="AA431" s="76">
        <v>2.907</v>
      </c>
      <c r="AB431" s="76">
        <v>1220710</v>
      </c>
      <c r="AC431" s="76">
        <v>3.6219999999999999</v>
      </c>
      <c r="AD431" s="76">
        <v>4.3999999999999997E-2</v>
      </c>
      <c r="AE431" s="76">
        <v>22.7</v>
      </c>
      <c r="AF431" s="76" t="s">
        <v>1016</v>
      </c>
      <c r="AG431" s="76">
        <v>143807539</v>
      </c>
      <c r="AH431" s="76">
        <v>92184887</v>
      </c>
      <c r="AI431" s="76">
        <v>51983284</v>
      </c>
      <c r="AJ431" s="76">
        <v>1327</v>
      </c>
      <c r="AK431" s="76">
        <v>2356816</v>
      </c>
      <c r="AL431" s="76">
        <v>2620042</v>
      </c>
      <c r="AM431" s="76">
        <v>43.31</v>
      </c>
      <c r="AN431" s="76">
        <v>27.77</v>
      </c>
      <c r="AO431" s="76">
        <v>15.66</v>
      </c>
      <c r="AP431" s="76">
        <v>0</v>
      </c>
      <c r="AQ431" s="76">
        <v>7891</v>
      </c>
      <c r="AR431" s="76">
        <v>1751599</v>
      </c>
      <c r="AS431" s="76">
        <v>0.52800000000000002</v>
      </c>
      <c r="AT431" s="76">
        <v>64.349999999999994</v>
      </c>
      <c r="AU431" s="76">
        <v>35.607999999999997</v>
      </c>
      <c r="AV431" s="76">
        <v>38.299999999999997</v>
      </c>
      <c r="AW431" s="76">
        <v>15.413</v>
      </c>
      <c r="AX431" s="76">
        <v>9.7319999999999993</v>
      </c>
      <c r="AY431" s="76">
        <v>54225.446000000004</v>
      </c>
      <c r="AZ431" s="76">
        <v>1.2</v>
      </c>
      <c r="BA431" s="76">
        <v>151.089</v>
      </c>
      <c r="BB431" s="76">
        <v>10.79</v>
      </c>
      <c r="BC431" s="76">
        <v>19.100000000000001</v>
      </c>
      <c r="BD431" s="76">
        <v>24.6</v>
      </c>
      <c r="BE431" s="76"/>
      <c r="BF431" s="76">
        <v>2.77</v>
      </c>
      <c r="BG431" s="76">
        <v>78.86</v>
      </c>
      <c r="BH431" s="76">
        <v>0.92600000000000005</v>
      </c>
      <c r="BI431" s="76">
        <v>338289856</v>
      </c>
      <c r="BJ431" s="76"/>
      <c r="BK431" s="76"/>
      <c r="BL431" s="76"/>
      <c r="BM431" s="76"/>
      <c r="BN431" s="76"/>
      <c r="BO431" s="76"/>
      <c r="BP431" s="76"/>
      <c r="BQ431" s="76"/>
    </row>
    <row r="432" spans="1:69" x14ac:dyDescent="0.25">
      <c r="A432" s="25">
        <v>44278</v>
      </c>
      <c r="B432" s="25"/>
      <c r="C432" s="76">
        <v>30037565</v>
      </c>
      <c r="D432" s="76">
        <v>52761</v>
      </c>
      <c r="E432" s="76">
        <v>53979</v>
      </c>
      <c r="F432" s="76">
        <v>540572</v>
      </c>
      <c r="G432" s="76">
        <v>944</v>
      </c>
      <c r="H432" s="76">
        <v>974.71400000000006</v>
      </c>
      <c r="I432" s="76">
        <v>88792.391000000003</v>
      </c>
      <c r="J432" s="76">
        <v>155.964</v>
      </c>
      <c r="K432" s="76">
        <v>159.56399999999999</v>
      </c>
      <c r="L432" s="76">
        <v>1597.9549999999999</v>
      </c>
      <c r="M432" s="76">
        <v>2.7909999999999999</v>
      </c>
      <c r="N432" s="76">
        <v>2.8809999999999998</v>
      </c>
      <c r="O432" s="76">
        <v>1.06</v>
      </c>
      <c r="P432" s="76">
        <v>8379</v>
      </c>
      <c r="Q432" s="76">
        <v>24.768999999999998</v>
      </c>
      <c r="R432" s="76">
        <v>33996</v>
      </c>
      <c r="S432" s="76">
        <v>100.494</v>
      </c>
      <c r="T432" s="76"/>
      <c r="U432" s="76"/>
      <c r="V432" s="76">
        <v>33334</v>
      </c>
      <c r="W432" s="76">
        <v>98.537000000000006</v>
      </c>
      <c r="X432" s="76">
        <v>375578047</v>
      </c>
      <c r="Y432" s="76">
        <v>1535947</v>
      </c>
      <c r="Z432" s="76">
        <v>1114.4829999999999</v>
      </c>
      <c r="AA432" s="76">
        <v>4.5579999999999998</v>
      </c>
      <c r="AB432" s="76">
        <v>1225114</v>
      </c>
      <c r="AC432" s="76">
        <v>3.6349999999999998</v>
      </c>
      <c r="AD432" s="76">
        <v>4.4999999999999998E-2</v>
      </c>
      <c r="AE432" s="76">
        <v>22.2</v>
      </c>
      <c r="AF432" s="76" t="s">
        <v>1016</v>
      </c>
      <c r="AG432" s="76">
        <v>146866656</v>
      </c>
      <c r="AH432" s="76">
        <v>94162302</v>
      </c>
      <c r="AI432" s="76">
        <v>53142609</v>
      </c>
      <c r="AJ432" s="76">
        <v>1431</v>
      </c>
      <c r="AK432" s="76">
        <v>3059117</v>
      </c>
      <c r="AL432" s="76">
        <v>2643690</v>
      </c>
      <c r="AM432" s="76">
        <v>44.24</v>
      </c>
      <c r="AN432" s="76">
        <v>28.36</v>
      </c>
      <c r="AO432" s="76">
        <v>16.010000000000002</v>
      </c>
      <c r="AP432" s="76">
        <v>0</v>
      </c>
      <c r="AQ432" s="76">
        <v>7963</v>
      </c>
      <c r="AR432" s="76">
        <v>1757818</v>
      </c>
      <c r="AS432" s="76">
        <v>0.52900000000000003</v>
      </c>
      <c r="AT432" s="76">
        <v>58.8</v>
      </c>
      <c r="AU432" s="76">
        <v>35.607999999999997</v>
      </c>
      <c r="AV432" s="76">
        <v>38.299999999999997</v>
      </c>
      <c r="AW432" s="76">
        <v>15.413</v>
      </c>
      <c r="AX432" s="76">
        <v>9.7319999999999993</v>
      </c>
      <c r="AY432" s="76">
        <v>54225.446000000004</v>
      </c>
      <c r="AZ432" s="76">
        <v>1.2</v>
      </c>
      <c r="BA432" s="76">
        <v>151.089</v>
      </c>
      <c r="BB432" s="76">
        <v>10.79</v>
      </c>
      <c r="BC432" s="76">
        <v>19.100000000000001</v>
      </c>
      <c r="BD432" s="76">
        <v>24.6</v>
      </c>
      <c r="BE432" s="76"/>
      <c r="BF432" s="76">
        <v>2.77</v>
      </c>
      <c r="BG432" s="76">
        <v>78.86</v>
      </c>
      <c r="BH432" s="76">
        <v>0.92600000000000005</v>
      </c>
      <c r="BI432" s="76">
        <v>338289856</v>
      </c>
      <c r="BJ432" s="76"/>
      <c r="BK432" s="76"/>
      <c r="BL432" s="76"/>
      <c r="BM432" s="76"/>
      <c r="BN432" s="76"/>
      <c r="BO432" s="76"/>
      <c r="BP432" s="76"/>
      <c r="BQ432" s="76"/>
    </row>
    <row r="433" spans="1:69" x14ac:dyDescent="0.25">
      <c r="A433" s="25">
        <v>44279</v>
      </c>
      <c r="B433" s="25"/>
      <c r="C433" s="76">
        <v>30125400</v>
      </c>
      <c r="D433" s="76">
        <v>87835</v>
      </c>
      <c r="E433" s="76">
        <v>57972.286</v>
      </c>
      <c r="F433" s="76">
        <v>542034</v>
      </c>
      <c r="G433" s="76">
        <v>1462</v>
      </c>
      <c r="H433" s="76">
        <v>1013</v>
      </c>
      <c r="I433" s="76">
        <v>89052.035000000003</v>
      </c>
      <c r="J433" s="76">
        <v>259.64400000000001</v>
      </c>
      <c r="K433" s="76">
        <v>171.369</v>
      </c>
      <c r="L433" s="76">
        <v>1602.277</v>
      </c>
      <c r="M433" s="76">
        <v>4.3220000000000001</v>
      </c>
      <c r="N433" s="76">
        <v>2.9940000000000002</v>
      </c>
      <c r="O433" s="76">
        <v>1.0900000000000001</v>
      </c>
      <c r="P433" s="76">
        <v>8488</v>
      </c>
      <c r="Q433" s="76">
        <v>25.091000000000001</v>
      </c>
      <c r="R433" s="76">
        <v>34367</v>
      </c>
      <c r="S433" s="76">
        <v>101.59</v>
      </c>
      <c r="T433" s="76"/>
      <c r="U433" s="76"/>
      <c r="V433" s="76">
        <v>33605</v>
      </c>
      <c r="W433" s="76">
        <v>99.337999999999994</v>
      </c>
      <c r="X433" s="76">
        <v>377241528</v>
      </c>
      <c r="Y433" s="76">
        <v>1663481</v>
      </c>
      <c r="Z433" s="76">
        <v>1119.4190000000001</v>
      </c>
      <c r="AA433" s="76">
        <v>4.9359999999999999</v>
      </c>
      <c r="AB433" s="76">
        <v>1230805</v>
      </c>
      <c r="AC433" s="76">
        <v>3.6520000000000001</v>
      </c>
      <c r="AD433" s="76">
        <v>4.5999999999999999E-2</v>
      </c>
      <c r="AE433" s="76">
        <v>21.7</v>
      </c>
      <c r="AF433" s="76" t="s">
        <v>1016</v>
      </c>
      <c r="AG433" s="76">
        <v>150420682</v>
      </c>
      <c r="AH433" s="76">
        <v>96365807</v>
      </c>
      <c r="AI433" s="76">
        <v>54575350</v>
      </c>
      <c r="AJ433" s="76">
        <v>1549</v>
      </c>
      <c r="AK433" s="76">
        <v>3554026</v>
      </c>
      <c r="AL433" s="76">
        <v>2698140</v>
      </c>
      <c r="AM433" s="76">
        <v>45.31</v>
      </c>
      <c r="AN433" s="76">
        <v>29.03</v>
      </c>
      <c r="AO433" s="76">
        <v>16.440000000000001</v>
      </c>
      <c r="AP433" s="76">
        <v>0</v>
      </c>
      <c r="AQ433" s="76">
        <v>8127</v>
      </c>
      <c r="AR433" s="76">
        <v>1768581</v>
      </c>
      <c r="AS433" s="76">
        <v>0.53300000000000003</v>
      </c>
      <c r="AT433" s="76">
        <v>58.8</v>
      </c>
      <c r="AU433" s="76">
        <v>35.607999999999997</v>
      </c>
      <c r="AV433" s="76">
        <v>38.299999999999997</v>
      </c>
      <c r="AW433" s="76">
        <v>15.413</v>
      </c>
      <c r="AX433" s="76">
        <v>9.7319999999999993</v>
      </c>
      <c r="AY433" s="76">
        <v>54225.446000000004</v>
      </c>
      <c r="AZ433" s="76">
        <v>1.2</v>
      </c>
      <c r="BA433" s="76">
        <v>151.089</v>
      </c>
      <c r="BB433" s="76">
        <v>10.79</v>
      </c>
      <c r="BC433" s="76">
        <v>19.100000000000001</v>
      </c>
      <c r="BD433" s="76">
        <v>24.6</v>
      </c>
      <c r="BE433" s="76"/>
      <c r="BF433" s="76">
        <v>2.77</v>
      </c>
      <c r="BG433" s="76">
        <v>78.86</v>
      </c>
      <c r="BH433" s="76">
        <v>0.92600000000000005</v>
      </c>
      <c r="BI433" s="76">
        <v>338289856</v>
      </c>
      <c r="BJ433" s="76"/>
      <c r="BK433" s="76"/>
      <c r="BL433" s="76"/>
      <c r="BM433" s="76"/>
      <c r="BN433" s="76"/>
      <c r="BO433" s="76"/>
      <c r="BP433" s="76"/>
      <c r="BQ433" s="76"/>
    </row>
    <row r="434" spans="1:69" x14ac:dyDescent="0.25">
      <c r="A434" s="25">
        <v>44280</v>
      </c>
      <c r="B434" s="25"/>
      <c r="C434" s="76">
        <v>30192788</v>
      </c>
      <c r="D434" s="76">
        <v>67388</v>
      </c>
      <c r="E434" s="76">
        <v>58712.571000000004</v>
      </c>
      <c r="F434" s="76">
        <v>543379</v>
      </c>
      <c r="G434" s="76">
        <v>1345</v>
      </c>
      <c r="H434" s="76">
        <v>972.14300000000003</v>
      </c>
      <c r="I434" s="76">
        <v>89251.236999999994</v>
      </c>
      <c r="J434" s="76">
        <v>199.202</v>
      </c>
      <c r="K434" s="76">
        <v>173.55699999999999</v>
      </c>
      <c r="L434" s="76">
        <v>1606.2529999999999</v>
      </c>
      <c r="M434" s="76">
        <v>3.976</v>
      </c>
      <c r="N434" s="76">
        <v>2.8740000000000001</v>
      </c>
      <c r="O434" s="76">
        <v>1.0900000000000001</v>
      </c>
      <c r="P434" s="76">
        <v>8338</v>
      </c>
      <c r="Q434" s="76">
        <v>24.648</v>
      </c>
      <c r="R434" s="76">
        <v>34362</v>
      </c>
      <c r="S434" s="76">
        <v>101.57599999999999</v>
      </c>
      <c r="T434" s="76"/>
      <c r="U434" s="76"/>
      <c r="V434" s="76">
        <v>33950</v>
      </c>
      <c r="W434" s="76">
        <v>100.358</v>
      </c>
      <c r="X434" s="76">
        <v>378694274</v>
      </c>
      <c r="Y434" s="76">
        <v>1452746</v>
      </c>
      <c r="Z434" s="76">
        <v>1123.73</v>
      </c>
      <c r="AA434" s="76">
        <v>4.3109999999999999</v>
      </c>
      <c r="AB434" s="76">
        <v>1226877</v>
      </c>
      <c r="AC434" s="76">
        <v>3.641</v>
      </c>
      <c r="AD434" s="76">
        <v>4.7E-2</v>
      </c>
      <c r="AE434" s="76">
        <v>21.3</v>
      </c>
      <c r="AF434" s="76" t="s">
        <v>1016</v>
      </c>
      <c r="AG434" s="76">
        <v>154244964</v>
      </c>
      <c r="AH434" s="76">
        <v>98621708</v>
      </c>
      <c r="AI434" s="76">
        <v>56232632</v>
      </c>
      <c r="AJ434" s="76">
        <v>1655</v>
      </c>
      <c r="AK434" s="76">
        <v>3824282</v>
      </c>
      <c r="AL434" s="76">
        <v>2758342</v>
      </c>
      <c r="AM434" s="76">
        <v>46.46</v>
      </c>
      <c r="AN434" s="76">
        <v>29.7</v>
      </c>
      <c r="AO434" s="76">
        <v>16.940000000000001</v>
      </c>
      <c r="AP434" s="76">
        <v>0</v>
      </c>
      <c r="AQ434" s="76">
        <v>8308</v>
      </c>
      <c r="AR434" s="76">
        <v>1763344</v>
      </c>
      <c r="AS434" s="76">
        <v>0.53100000000000003</v>
      </c>
      <c r="AT434" s="76">
        <v>58.8</v>
      </c>
      <c r="AU434" s="76">
        <v>35.607999999999997</v>
      </c>
      <c r="AV434" s="76">
        <v>38.299999999999997</v>
      </c>
      <c r="AW434" s="76">
        <v>15.413</v>
      </c>
      <c r="AX434" s="76">
        <v>9.7319999999999993</v>
      </c>
      <c r="AY434" s="76">
        <v>54225.446000000004</v>
      </c>
      <c r="AZ434" s="76">
        <v>1.2</v>
      </c>
      <c r="BA434" s="76">
        <v>151.089</v>
      </c>
      <c r="BB434" s="76">
        <v>10.79</v>
      </c>
      <c r="BC434" s="76">
        <v>19.100000000000001</v>
      </c>
      <c r="BD434" s="76">
        <v>24.6</v>
      </c>
      <c r="BE434" s="76"/>
      <c r="BF434" s="76">
        <v>2.77</v>
      </c>
      <c r="BG434" s="76">
        <v>78.86</v>
      </c>
      <c r="BH434" s="76">
        <v>0.92600000000000005</v>
      </c>
      <c r="BI434" s="76">
        <v>338289856</v>
      </c>
      <c r="BJ434" s="76"/>
      <c r="BK434" s="76"/>
      <c r="BL434" s="76"/>
      <c r="BM434" s="76"/>
      <c r="BN434" s="76"/>
      <c r="BO434" s="76"/>
      <c r="BP434" s="76"/>
      <c r="BQ434" s="76"/>
    </row>
    <row r="435" spans="1:69" x14ac:dyDescent="0.25">
      <c r="A435" s="25">
        <v>44281</v>
      </c>
      <c r="B435" s="25"/>
      <c r="C435" s="76">
        <v>30268927</v>
      </c>
      <c r="D435" s="76">
        <v>76139</v>
      </c>
      <c r="E435" s="76">
        <v>60887.857000000004</v>
      </c>
      <c r="F435" s="76">
        <v>544535</v>
      </c>
      <c r="G435" s="76">
        <v>1156</v>
      </c>
      <c r="H435" s="76">
        <v>991.14300000000003</v>
      </c>
      <c r="I435" s="76">
        <v>89476.307000000001</v>
      </c>
      <c r="J435" s="76">
        <v>225.07</v>
      </c>
      <c r="K435" s="76">
        <v>179.98699999999999</v>
      </c>
      <c r="L435" s="76">
        <v>1609.67</v>
      </c>
      <c r="M435" s="76">
        <v>3.4169999999999998</v>
      </c>
      <c r="N435" s="76">
        <v>2.93</v>
      </c>
      <c r="O435" s="76">
        <v>1.0900000000000001</v>
      </c>
      <c r="P435" s="76">
        <v>8329</v>
      </c>
      <c r="Q435" s="76">
        <v>24.620999999999999</v>
      </c>
      <c r="R435" s="76">
        <v>34634</v>
      </c>
      <c r="S435" s="76">
        <v>102.38</v>
      </c>
      <c r="T435" s="76"/>
      <c r="U435" s="76"/>
      <c r="V435" s="76">
        <v>34228</v>
      </c>
      <c r="W435" s="76">
        <v>101.18</v>
      </c>
      <c r="X435" s="76">
        <v>380073110</v>
      </c>
      <c r="Y435" s="76">
        <v>1378836</v>
      </c>
      <c r="Z435" s="76">
        <v>1127.8209999999999</v>
      </c>
      <c r="AA435" s="76">
        <v>4.0919999999999996</v>
      </c>
      <c r="AB435" s="76">
        <v>1231103</v>
      </c>
      <c r="AC435" s="76">
        <v>3.653</v>
      </c>
      <c r="AD435" s="76">
        <v>4.8000000000000001E-2</v>
      </c>
      <c r="AE435" s="76">
        <v>20.8</v>
      </c>
      <c r="AF435" s="76" t="s">
        <v>1016</v>
      </c>
      <c r="AG435" s="76">
        <v>158058625</v>
      </c>
      <c r="AH435" s="76">
        <v>100710564</v>
      </c>
      <c r="AI435" s="76">
        <v>58043298</v>
      </c>
      <c r="AJ435" s="76">
        <v>1765</v>
      </c>
      <c r="AK435" s="76">
        <v>3813661</v>
      </c>
      <c r="AL435" s="76">
        <v>2828507</v>
      </c>
      <c r="AM435" s="76">
        <v>47.61</v>
      </c>
      <c r="AN435" s="76">
        <v>30.33</v>
      </c>
      <c r="AO435" s="76">
        <v>17.48</v>
      </c>
      <c r="AP435" s="76">
        <v>0</v>
      </c>
      <c r="AQ435" s="76">
        <v>8519</v>
      </c>
      <c r="AR435" s="76">
        <v>1746751</v>
      </c>
      <c r="AS435" s="76">
        <v>0.52600000000000002</v>
      </c>
      <c r="AT435" s="76">
        <v>58.8</v>
      </c>
      <c r="AU435" s="76">
        <v>35.607999999999997</v>
      </c>
      <c r="AV435" s="76">
        <v>38.299999999999997</v>
      </c>
      <c r="AW435" s="76">
        <v>15.413</v>
      </c>
      <c r="AX435" s="76">
        <v>9.7319999999999993</v>
      </c>
      <c r="AY435" s="76">
        <v>54225.446000000004</v>
      </c>
      <c r="AZ435" s="76">
        <v>1.2</v>
      </c>
      <c r="BA435" s="76">
        <v>151.089</v>
      </c>
      <c r="BB435" s="76">
        <v>10.79</v>
      </c>
      <c r="BC435" s="76">
        <v>19.100000000000001</v>
      </c>
      <c r="BD435" s="76">
        <v>24.6</v>
      </c>
      <c r="BE435" s="76"/>
      <c r="BF435" s="76">
        <v>2.77</v>
      </c>
      <c r="BG435" s="76">
        <v>78.86</v>
      </c>
      <c r="BH435" s="76">
        <v>0.92600000000000005</v>
      </c>
      <c r="BI435" s="76">
        <v>338289856</v>
      </c>
      <c r="BJ435" s="76"/>
      <c r="BK435" s="76"/>
      <c r="BL435" s="76"/>
      <c r="BM435" s="76"/>
      <c r="BN435" s="76"/>
      <c r="BO435" s="76"/>
      <c r="BP435" s="76"/>
      <c r="BQ435" s="76"/>
    </row>
    <row r="436" spans="1:69" x14ac:dyDescent="0.25">
      <c r="A436" s="25">
        <v>44282</v>
      </c>
      <c r="B436" s="25"/>
      <c r="C436" s="76">
        <v>30332711</v>
      </c>
      <c r="D436" s="76">
        <v>63784</v>
      </c>
      <c r="E436" s="76">
        <v>61678.428999999996</v>
      </c>
      <c r="F436" s="76">
        <v>545340</v>
      </c>
      <c r="G436" s="76">
        <v>805</v>
      </c>
      <c r="H436" s="76">
        <v>996.14300000000003</v>
      </c>
      <c r="I436" s="76">
        <v>89664.854999999996</v>
      </c>
      <c r="J436" s="76">
        <v>188.548</v>
      </c>
      <c r="K436" s="76">
        <v>182.32400000000001</v>
      </c>
      <c r="L436" s="76">
        <v>1612.05</v>
      </c>
      <c r="M436" s="76">
        <v>2.38</v>
      </c>
      <c r="N436" s="76">
        <v>2.9449999999999998</v>
      </c>
      <c r="O436" s="76">
        <v>1.08</v>
      </c>
      <c r="P436" s="76">
        <v>8201</v>
      </c>
      <c r="Q436" s="76">
        <v>24.242999999999999</v>
      </c>
      <c r="R436" s="76">
        <v>33946</v>
      </c>
      <c r="S436" s="76">
        <v>100.346</v>
      </c>
      <c r="T436" s="76"/>
      <c r="U436" s="76"/>
      <c r="V436" s="76">
        <v>34415</v>
      </c>
      <c r="W436" s="76">
        <v>101.732</v>
      </c>
      <c r="X436" s="76">
        <v>381074151</v>
      </c>
      <c r="Y436" s="76">
        <v>1001041</v>
      </c>
      <c r="Z436" s="76">
        <v>1130.7919999999999</v>
      </c>
      <c r="AA436" s="76">
        <v>2.97</v>
      </c>
      <c r="AB436" s="76">
        <v>1232433</v>
      </c>
      <c r="AC436" s="76">
        <v>3.657</v>
      </c>
      <c r="AD436" s="76">
        <v>4.9000000000000002E-2</v>
      </c>
      <c r="AE436" s="76">
        <v>20.399999999999999</v>
      </c>
      <c r="AF436" s="76" t="s">
        <v>1016</v>
      </c>
      <c r="AG436" s="76">
        <v>160536211</v>
      </c>
      <c r="AH436" s="76">
        <v>102081718</v>
      </c>
      <c r="AI436" s="76">
        <v>59214062</v>
      </c>
      <c r="AJ436" s="76">
        <v>1841</v>
      </c>
      <c r="AK436" s="76">
        <v>2477586</v>
      </c>
      <c r="AL436" s="76">
        <v>2873158</v>
      </c>
      <c r="AM436" s="76">
        <v>48.35</v>
      </c>
      <c r="AN436" s="76">
        <v>30.75</v>
      </c>
      <c r="AO436" s="76">
        <v>17.84</v>
      </c>
      <c r="AP436" s="76">
        <v>0</v>
      </c>
      <c r="AQ436" s="76">
        <v>8654</v>
      </c>
      <c r="AR436" s="76">
        <v>1740034</v>
      </c>
      <c r="AS436" s="76">
        <v>0.52400000000000002</v>
      </c>
      <c r="AT436" s="76">
        <v>58.8</v>
      </c>
      <c r="AU436" s="76">
        <v>35.607999999999997</v>
      </c>
      <c r="AV436" s="76">
        <v>38.299999999999997</v>
      </c>
      <c r="AW436" s="76">
        <v>15.413</v>
      </c>
      <c r="AX436" s="76">
        <v>9.7319999999999993</v>
      </c>
      <c r="AY436" s="76">
        <v>54225.446000000004</v>
      </c>
      <c r="AZ436" s="76">
        <v>1.2</v>
      </c>
      <c r="BA436" s="76">
        <v>151.089</v>
      </c>
      <c r="BB436" s="76">
        <v>10.79</v>
      </c>
      <c r="BC436" s="76">
        <v>19.100000000000001</v>
      </c>
      <c r="BD436" s="76">
        <v>24.6</v>
      </c>
      <c r="BE436" s="76"/>
      <c r="BF436" s="76">
        <v>2.77</v>
      </c>
      <c r="BG436" s="76">
        <v>78.86</v>
      </c>
      <c r="BH436" s="76">
        <v>0.92600000000000005</v>
      </c>
      <c r="BI436" s="76">
        <v>338289856</v>
      </c>
      <c r="BJ436" s="76"/>
      <c r="BK436" s="76"/>
      <c r="BL436" s="76"/>
      <c r="BM436" s="76"/>
      <c r="BN436" s="76"/>
      <c r="BO436" s="76"/>
      <c r="BP436" s="76"/>
      <c r="BQ436" s="76"/>
    </row>
    <row r="437" spans="1:69" x14ac:dyDescent="0.25">
      <c r="A437" s="25">
        <v>44283</v>
      </c>
      <c r="B437" s="25"/>
      <c r="C437" s="76">
        <v>30379083</v>
      </c>
      <c r="D437" s="76">
        <v>46372</v>
      </c>
      <c r="E437" s="76">
        <v>63244.857000000004</v>
      </c>
      <c r="F437" s="76">
        <v>545782</v>
      </c>
      <c r="G437" s="76">
        <v>442</v>
      </c>
      <c r="H437" s="76">
        <v>958.28599999999994</v>
      </c>
      <c r="I437" s="76">
        <v>89801.933000000005</v>
      </c>
      <c r="J437" s="76">
        <v>137.078</v>
      </c>
      <c r="K437" s="76">
        <v>186.95500000000001</v>
      </c>
      <c r="L437" s="76">
        <v>1613.356</v>
      </c>
      <c r="M437" s="76">
        <v>1.3069999999999999</v>
      </c>
      <c r="N437" s="76">
        <v>2.8330000000000002</v>
      </c>
      <c r="O437" s="76">
        <v>1.08</v>
      </c>
      <c r="P437" s="76">
        <v>8359</v>
      </c>
      <c r="Q437" s="76">
        <v>24.71</v>
      </c>
      <c r="R437" s="76">
        <v>34464</v>
      </c>
      <c r="S437" s="76">
        <v>101.877</v>
      </c>
      <c r="T437" s="76"/>
      <c r="U437" s="76"/>
      <c r="V437" s="76">
        <v>34983</v>
      </c>
      <c r="W437" s="76">
        <v>103.411</v>
      </c>
      <c r="X437" s="76">
        <v>381698770</v>
      </c>
      <c r="Y437" s="76">
        <v>624619</v>
      </c>
      <c r="Z437" s="76">
        <v>1132.645</v>
      </c>
      <c r="AA437" s="76">
        <v>1.853</v>
      </c>
      <c r="AB437" s="76">
        <v>1233736</v>
      </c>
      <c r="AC437" s="76">
        <v>3.661</v>
      </c>
      <c r="AD437" s="76">
        <v>0.05</v>
      </c>
      <c r="AE437" s="76">
        <v>20</v>
      </c>
      <c r="AF437" s="76" t="s">
        <v>1016</v>
      </c>
      <c r="AG437" s="76">
        <v>161748602</v>
      </c>
      <c r="AH437" s="76">
        <v>102752252</v>
      </c>
      <c r="AI437" s="76">
        <v>59768154</v>
      </c>
      <c r="AJ437" s="76">
        <v>1903</v>
      </c>
      <c r="AK437" s="76">
        <v>1212391</v>
      </c>
      <c r="AL437" s="76">
        <v>2899697</v>
      </c>
      <c r="AM437" s="76">
        <v>48.72</v>
      </c>
      <c r="AN437" s="76">
        <v>30.95</v>
      </c>
      <c r="AO437" s="76">
        <v>18</v>
      </c>
      <c r="AP437" s="76">
        <v>0</v>
      </c>
      <c r="AQ437" s="76">
        <v>8734</v>
      </c>
      <c r="AR437" s="76">
        <v>1738105</v>
      </c>
      <c r="AS437" s="76">
        <v>0.52400000000000002</v>
      </c>
      <c r="AT437" s="76">
        <v>58.8</v>
      </c>
      <c r="AU437" s="76">
        <v>35.607999999999997</v>
      </c>
      <c r="AV437" s="76">
        <v>38.299999999999997</v>
      </c>
      <c r="AW437" s="76">
        <v>15.413</v>
      </c>
      <c r="AX437" s="76">
        <v>9.7319999999999993</v>
      </c>
      <c r="AY437" s="76">
        <v>54225.446000000004</v>
      </c>
      <c r="AZ437" s="76">
        <v>1.2</v>
      </c>
      <c r="BA437" s="76">
        <v>151.089</v>
      </c>
      <c r="BB437" s="76">
        <v>10.79</v>
      </c>
      <c r="BC437" s="76">
        <v>19.100000000000001</v>
      </c>
      <c r="BD437" s="76">
        <v>24.6</v>
      </c>
      <c r="BE437" s="76"/>
      <c r="BF437" s="76">
        <v>2.77</v>
      </c>
      <c r="BG437" s="76">
        <v>78.86</v>
      </c>
      <c r="BH437" s="76">
        <v>0.92600000000000005</v>
      </c>
      <c r="BI437" s="76">
        <v>338289856</v>
      </c>
      <c r="BJ437" s="76">
        <v>608139.19999999995</v>
      </c>
      <c r="BK437" s="76">
        <v>16.43</v>
      </c>
      <c r="BL437" s="76">
        <v>3.43</v>
      </c>
      <c r="BM437" s="76">
        <v>1804.5800821432499</v>
      </c>
      <c r="BN437" s="76"/>
      <c r="BO437" s="76"/>
      <c r="BP437" s="76"/>
      <c r="BQ437" s="76"/>
    </row>
    <row r="438" spans="1:69" x14ac:dyDescent="0.25">
      <c r="A438" s="25">
        <v>44284</v>
      </c>
      <c r="B438" s="25"/>
      <c r="C438" s="76">
        <v>30445756</v>
      </c>
      <c r="D438" s="76">
        <v>66673</v>
      </c>
      <c r="E438" s="76">
        <v>65850.285999999993</v>
      </c>
      <c r="F438" s="76">
        <v>546418</v>
      </c>
      <c r="G438" s="76">
        <v>636</v>
      </c>
      <c r="H438" s="76">
        <v>970</v>
      </c>
      <c r="I438" s="76">
        <v>89999.020999999993</v>
      </c>
      <c r="J438" s="76">
        <v>197.08799999999999</v>
      </c>
      <c r="K438" s="76">
        <v>194.65600000000001</v>
      </c>
      <c r="L438" s="76">
        <v>1615.2360000000001</v>
      </c>
      <c r="M438" s="76">
        <v>1.88</v>
      </c>
      <c r="N438" s="76">
        <v>2.867</v>
      </c>
      <c r="O438" s="76">
        <v>1.07</v>
      </c>
      <c r="P438" s="76">
        <v>8439</v>
      </c>
      <c r="Q438" s="76">
        <v>24.946000000000002</v>
      </c>
      <c r="R438" s="76">
        <v>35027</v>
      </c>
      <c r="S438" s="76">
        <v>103.541</v>
      </c>
      <c r="T438" s="76"/>
      <c r="U438" s="76"/>
      <c r="V438" s="76">
        <v>35247</v>
      </c>
      <c r="W438" s="76">
        <v>104.19199999999999</v>
      </c>
      <c r="X438" s="76">
        <v>382711068</v>
      </c>
      <c r="Y438" s="76">
        <v>1012298</v>
      </c>
      <c r="Z438" s="76">
        <v>1135.6489999999999</v>
      </c>
      <c r="AA438" s="76">
        <v>3.004</v>
      </c>
      <c r="AB438" s="76">
        <v>1238424</v>
      </c>
      <c r="AC438" s="76">
        <v>3.6749999999999998</v>
      </c>
      <c r="AD438" s="76">
        <v>5.0999999999999997E-2</v>
      </c>
      <c r="AE438" s="76">
        <v>19.600000000000001</v>
      </c>
      <c r="AF438" s="76" t="s">
        <v>1016</v>
      </c>
      <c r="AG438" s="76">
        <v>164584582</v>
      </c>
      <c r="AH438" s="76">
        <v>104357206</v>
      </c>
      <c r="AI438" s="76">
        <v>61051560</v>
      </c>
      <c r="AJ438" s="76">
        <v>2040</v>
      </c>
      <c r="AK438" s="76">
        <v>2835980</v>
      </c>
      <c r="AL438" s="76">
        <v>2968149</v>
      </c>
      <c r="AM438" s="76">
        <v>49.57</v>
      </c>
      <c r="AN438" s="76">
        <v>31.43</v>
      </c>
      <c r="AO438" s="76">
        <v>18.39</v>
      </c>
      <c r="AP438" s="76">
        <v>0</v>
      </c>
      <c r="AQ438" s="76">
        <v>8940</v>
      </c>
      <c r="AR438" s="76">
        <v>1738903</v>
      </c>
      <c r="AS438" s="76">
        <v>0.52400000000000002</v>
      </c>
      <c r="AT438" s="76">
        <v>56.02</v>
      </c>
      <c r="AU438" s="76">
        <v>35.607999999999997</v>
      </c>
      <c r="AV438" s="76">
        <v>38.299999999999997</v>
      </c>
      <c r="AW438" s="76">
        <v>15.413</v>
      </c>
      <c r="AX438" s="76">
        <v>9.7319999999999993</v>
      </c>
      <c r="AY438" s="76">
        <v>54225.446000000004</v>
      </c>
      <c r="AZ438" s="76">
        <v>1.2</v>
      </c>
      <c r="BA438" s="76">
        <v>151.089</v>
      </c>
      <c r="BB438" s="76">
        <v>10.79</v>
      </c>
      <c r="BC438" s="76">
        <v>19.100000000000001</v>
      </c>
      <c r="BD438" s="76">
        <v>24.6</v>
      </c>
      <c r="BE438" s="76"/>
      <c r="BF438" s="76">
        <v>2.77</v>
      </c>
      <c r="BG438" s="76">
        <v>78.86</v>
      </c>
      <c r="BH438" s="76">
        <v>0.92600000000000005</v>
      </c>
      <c r="BI438" s="76">
        <v>338289856</v>
      </c>
      <c r="BJ438" s="76"/>
      <c r="BK438" s="76"/>
      <c r="BL438" s="76"/>
      <c r="BM438" s="76"/>
      <c r="BN438" s="76"/>
      <c r="BO438" s="76"/>
      <c r="BP438" s="76"/>
      <c r="BQ438" s="76"/>
    </row>
    <row r="439" spans="1:69" x14ac:dyDescent="0.25">
      <c r="A439" s="25">
        <v>44285</v>
      </c>
      <c r="B439" s="25"/>
      <c r="C439" s="76">
        <v>30507979</v>
      </c>
      <c r="D439" s="76">
        <v>62223</v>
      </c>
      <c r="E439" s="76">
        <v>67202</v>
      </c>
      <c r="F439" s="76">
        <v>547309</v>
      </c>
      <c r="G439" s="76">
        <v>891</v>
      </c>
      <c r="H439" s="76">
        <v>962.42899999999997</v>
      </c>
      <c r="I439" s="76">
        <v>90182.955000000002</v>
      </c>
      <c r="J439" s="76">
        <v>183.934</v>
      </c>
      <c r="K439" s="76">
        <v>198.65199999999999</v>
      </c>
      <c r="L439" s="76">
        <v>1617.87</v>
      </c>
      <c r="M439" s="76">
        <v>2.6339999999999999</v>
      </c>
      <c r="N439" s="76">
        <v>2.8450000000000002</v>
      </c>
      <c r="O439" s="76">
        <v>1.06</v>
      </c>
      <c r="P439" s="76">
        <v>8572</v>
      </c>
      <c r="Q439" s="76">
        <v>25.338999999999999</v>
      </c>
      <c r="R439" s="76">
        <v>35418</v>
      </c>
      <c r="S439" s="76">
        <v>104.697</v>
      </c>
      <c r="T439" s="76"/>
      <c r="U439" s="76"/>
      <c r="V439" s="76">
        <v>35409</v>
      </c>
      <c r="W439" s="76">
        <v>104.67100000000001</v>
      </c>
      <c r="X439" s="76">
        <v>384247812</v>
      </c>
      <c r="Y439" s="76">
        <v>1536744</v>
      </c>
      <c r="Z439" s="76">
        <v>1140.2090000000001</v>
      </c>
      <c r="AA439" s="76">
        <v>4.5599999999999996</v>
      </c>
      <c r="AB439" s="76">
        <v>1238538</v>
      </c>
      <c r="AC439" s="76">
        <v>3.6749999999999998</v>
      </c>
      <c r="AD439" s="76">
        <v>5.1999999999999998E-2</v>
      </c>
      <c r="AE439" s="76">
        <v>19.2</v>
      </c>
      <c r="AF439" s="76" t="s">
        <v>1016</v>
      </c>
      <c r="AG439" s="76">
        <v>168174863</v>
      </c>
      <c r="AH439" s="76">
        <v>106366660</v>
      </c>
      <c r="AI439" s="76">
        <v>62721765</v>
      </c>
      <c r="AJ439" s="76">
        <v>2219</v>
      </c>
      <c r="AK439" s="76">
        <v>3590281</v>
      </c>
      <c r="AL439" s="76">
        <v>3044030</v>
      </c>
      <c r="AM439" s="76">
        <v>50.65</v>
      </c>
      <c r="AN439" s="76">
        <v>32.04</v>
      </c>
      <c r="AO439" s="76">
        <v>18.89</v>
      </c>
      <c r="AP439" s="76">
        <v>0</v>
      </c>
      <c r="AQ439" s="76">
        <v>9169</v>
      </c>
      <c r="AR439" s="76">
        <v>1743480</v>
      </c>
      <c r="AS439" s="76">
        <v>0.52500000000000002</v>
      </c>
      <c r="AT439" s="76">
        <v>56.02</v>
      </c>
      <c r="AU439" s="76">
        <v>35.607999999999997</v>
      </c>
      <c r="AV439" s="76">
        <v>38.299999999999997</v>
      </c>
      <c r="AW439" s="76">
        <v>15.413</v>
      </c>
      <c r="AX439" s="76">
        <v>9.7319999999999993</v>
      </c>
      <c r="AY439" s="76">
        <v>54225.446000000004</v>
      </c>
      <c r="AZ439" s="76">
        <v>1.2</v>
      </c>
      <c r="BA439" s="76">
        <v>151.089</v>
      </c>
      <c r="BB439" s="76">
        <v>10.79</v>
      </c>
      <c r="BC439" s="76">
        <v>19.100000000000001</v>
      </c>
      <c r="BD439" s="76">
        <v>24.6</v>
      </c>
      <c r="BE439" s="76"/>
      <c r="BF439" s="76">
        <v>2.77</v>
      </c>
      <c r="BG439" s="76">
        <v>78.86</v>
      </c>
      <c r="BH439" s="76">
        <v>0.92600000000000005</v>
      </c>
      <c r="BI439" s="76">
        <v>338289856</v>
      </c>
      <c r="BJ439" s="76"/>
      <c r="BK439" s="76"/>
      <c r="BL439" s="76"/>
      <c r="BM439" s="76"/>
      <c r="BN439" s="76"/>
      <c r="BO439" s="76"/>
      <c r="BP439" s="76"/>
      <c r="BQ439" s="76"/>
    </row>
    <row r="440" spans="1:69" x14ac:dyDescent="0.25">
      <c r="A440" s="25">
        <v>44286</v>
      </c>
      <c r="B440" s="25"/>
      <c r="C440" s="76">
        <v>30577389</v>
      </c>
      <c r="D440" s="76">
        <v>69410</v>
      </c>
      <c r="E440" s="76">
        <v>64569.857000000004</v>
      </c>
      <c r="F440" s="76">
        <v>548380</v>
      </c>
      <c r="G440" s="76">
        <v>1071</v>
      </c>
      <c r="H440" s="76">
        <v>906.57100000000003</v>
      </c>
      <c r="I440" s="76">
        <v>90388.134000000005</v>
      </c>
      <c r="J440" s="76">
        <v>205.179</v>
      </c>
      <c r="K440" s="76">
        <v>190.87100000000001</v>
      </c>
      <c r="L440" s="76">
        <v>1621.0360000000001</v>
      </c>
      <c r="M440" s="76">
        <v>3.1659999999999999</v>
      </c>
      <c r="N440" s="76">
        <v>2.68</v>
      </c>
      <c r="O440" s="76">
        <v>1.05</v>
      </c>
      <c r="P440" s="76">
        <v>8502</v>
      </c>
      <c r="Q440" s="76">
        <v>25.132000000000001</v>
      </c>
      <c r="R440" s="76">
        <v>35567</v>
      </c>
      <c r="S440" s="76">
        <v>105.13800000000001</v>
      </c>
      <c r="T440" s="76"/>
      <c r="U440" s="76"/>
      <c r="V440" s="76">
        <v>35476</v>
      </c>
      <c r="W440" s="76">
        <v>104.869</v>
      </c>
      <c r="X440" s="76">
        <v>385833592</v>
      </c>
      <c r="Y440" s="76">
        <v>1585780</v>
      </c>
      <c r="Z440" s="76">
        <v>1144.915</v>
      </c>
      <c r="AA440" s="76">
        <v>4.7060000000000004</v>
      </c>
      <c r="AB440" s="76">
        <v>1227438</v>
      </c>
      <c r="AC440" s="76">
        <v>3.6419999999999999</v>
      </c>
      <c r="AD440" s="76">
        <v>5.2999999999999999E-2</v>
      </c>
      <c r="AE440" s="76">
        <v>18.899999999999999</v>
      </c>
      <c r="AF440" s="76" t="s">
        <v>1016</v>
      </c>
      <c r="AG440" s="76">
        <v>172347858</v>
      </c>
      <c r="AH440" s="76">
        <v>108774303</v>
      </c>
      <c r="AI440" s="76">
        <v>64672957</v>
      </c>
      <c r="AJ440" s="76">
        <v>2400</v>
      </c>
      <c r="AK440" s="76">
        <v>4172995</v>
      </c>
      <c r="AL440" s="76">
        <v>3132454</v>
      </c>
      <c r="AM440" s="76">
        <v>51.91</v>
      </c>
      <c r="AN440" s="76">
        <v>32.76</v>
      </c>
      <c r="AO440" s="76">
        <v>19.48</v>
      </c>
      <c r="AP440" s="76">
        <v>0</v>
      </c>
      <c r="AQ440" s="76">
        <v>9435</v>
      </c>
      <c r="AR440" s="76">
        <v>1772642</v>
      </c>
      <c r="AS440" s="76">
        <v>0.53400000000000003</v>
      </c>
      <c r="AT440" s="76">
        <v>56.02</v>
      </c>
      <c r="AU440" s="76">
        <v>35.607999999999997</v>
      </c>
      <c r="AV440" s="76">
        <v>38.299999999999997</v>
      </c>
      <c r="AW440" s="76">
        <v>15.413</v>
      </c>
      <c r="AX440" s="76">
        <v>9.7319999999999993</v>
      </c>
      <c r="AY440" s="76">
        <v>54225.446000000004</v>
      </c>
      <c r="AZ440" s="76">
        <v>1.2</v>
      </c>
      <c r="BA440" s="76">
        <v>151.089</v>
      </c>
      <c r="BB440" s="76">
        <v>10.79</v>
      </c>
      <c r="BC440" s="76">
        <v>19.100000000000001</v>
      </c>
      <c r="BD440" s="76">
        <v>24.6</v>
      </c>
      <c r="BE440" s="76"/>
      <c r="BF440" s="76">
        <v>2.77</v>
      </c>
      <c r="BG440" s="76">
        <v>78.86</v>
      </c>
      <c r="BH440" s="76">
        <v>0.92600000000000005</v>
      </c>
      <c r="BI440" s="76">
        <v>338289856</v>
      </c>
      <c r="BJ440" s="76"/>
      <c r="BK440" s="76"/>
      <c r="BL440" s="76"/>
      <c r="BM440" s="76"/>
      <c r="BN440" s="76"/>
      <c r="BO440" s="76"/>
      <c r="BP440" s="76"/>
      <c r="BQ440" s="76"/>
    </row>
    <row r="441" spans="1:69" x14ac:dyDescent="0.25">
      <c r="A441" s="25">
        <v>44287</v>
      </c>
      <c r="B441" s="25"/>
      <c r="C441" s="76">
        <v>30654239</v>
      </c>
      <c r="D441" s="76">
        <v>76850</v>
      </c>
      <c r="E441" s="76">
        <v>65921.570999999996</v>
      </c>
      <c r="F441" s="76">
        <v>549480</v>
      </c>
      <c r="G441" s="76">
        <v>1100</v>
      </c>
      <c r="H441" s="76">
        <v>871.57100000000003</v>
      </c>
      <c r="I441" s="76">
        <v>90615.307000000001</v>
      </c>
      <c r="J441" s="76">
        <v>227.172</v>
      </c>
      <c r="K441" s="76">
        <v>194.86699999999999</v>
      </c>
      <c r="L441" s="76">
        <v>1624.288</v>
      </c>
      <c r="M441" s="76">
        <v>3.2519999999999998</v>
      </c>
      <c r="N441" s="76">
        <v>2.5760000000000001</v>
      </c>
      <c r="O441" s="76">
        <v>1.05</v>
      </c>
      <c r="P441" s="76">
        <v>8470</v>
      </c>
      <c r="Q441" s="76">
        <v>25.038</v>
      </c>
      <c r="R441" s="76">
        <v>35571</v>
      </c>
      <c r="S441" s="76">
        <v>105.149</v>
      </c>
      <c r="T441" s="76"/>
      <c r="U441" s="76"/>
      <c r="V441" s="76">
        <v>35583</v>
      </c>
      <c r="W441" s="76">
        <v>105.185</v>
      </c>
      <c r="X441" s="76">
        <v>387280880</v>
      </c>
      <c r="Y441" s="76">
        <v>1447288</v>
      </c>
      <c r="Z441" s="76">
        <v>1149.21</v>
      </c>
      <c r="AA441" s="76">
        <v>4.2949999999999999</v>
      </c>
      <c r="AB441" s="76">
        <v>1226658</v>
      </c>
      <c r="AC441" s="76">
        <v>3.64</v>
      </c>
      <c r="AD441" s="76">
        <v>5.2999999999999999E-2</v>
      </c>
      <c r="AE441" s="76">
        <v>18.899999999999999</v>
      </c>
      <c r="AF441" s="76" t="s">
        <v>1016</v>
      </c>
      <c r="AG441" s="76">
        <v>176917600</v>
      </c>
      <c r="AH441" s="76">
        <v>111299466</v>
      </c>
      <c r="AI441" s="76">
        <v>66937614</v>
      </c>
      <c r="AJ441" s="76">
        <v>2676</v>
      </c>
      <c r="AK441" s="76">
        <v>4569742</v>
      </c>
      <c r="AL441" s="76">
        <v>3238948</v>
      </c>
      <c r="AM441" s="76">
        <v>53.29</v>
      </c>
      <c r="AN441" s="76">
        <v>33.520000000000003</v>
      </c>
      <c r="AO441" s="76">
        <v>20.16</v>
      </c>
      <c r="AP441" s="76">
        <v>0</v>
      </c>
      <c r="AQ441" s="76">
        <v>9756</v>
      </c>
      <c r="AR441" s="76">
        <v>1811108</v>
      </c>
      <c r="AS441" s="76">
        <v>0.54500000000000004</v>
      </c>
      <c r="AT441" s="76">
        <v>56.02</v>
      </c>
      <c r="AU441" s="76">
        <v>35.607999999999997</v>
      </c>
      <c r="AV441" s="76">
        <v>38.299999999999997</v>
      </c>
      <c r="AW441" s="76">
        <v>15.413</v>
      </c>
      <c r="AX441" s="76">
        <v>9.7319999999999993</v>
      </c>
      <c r="AY441" s="76">
        <v>54225.446000000004</v>
      </c>
      <c r="AZ441" s="76">
        <v>1.2</v>
      </c>
      <c r="BA441" s="76">
        <v>151.089</v>
      </c>
      <c r="BB441" s="76">
        <v>10.79</v>
      </c>
      <c r="BC441" s="76">
        <v>19.100000000000001</v>
      </c>
      <c r="BD441" s="76">
        <v>24.6</v>
      </c>
      <c r="BE441" s="76"/>
      <c r="BF441" s="76">
        <v>2.77</v>
      </c>
      <c r="BG441" s="76">
        <v>78.86</v>
      </c>
      <c r="BH441" s="76">
        <v>0.92600000000000005</v>
      </c>
      <c r="BI441" s="76">
        <v>338289856</v>
      </c>
      <c r="BJ441" s="76"/>
      <c r="BK441" s="76"/>
      <c r="BL441" s="76"/>
      <c r="BM441" s="76"/>
      <c r="BN441" s="76"/>
      <c r="BO441" s="76"/>
      <c r="BP441" s="76"/>
      <c r="BQ441" s="76"/>
    </row>
    <row r="442" spans="1:69" x14ac:dyDescent="0.25">
      <c r="A442" s="25">
        <v>44288</v>
      </c>
      <c r="B442" s="25"/>
      <c r="C442" s="76">
        <v>30728121</v>
      </c>
      <c r="D442" s="76">
        <v>73882</v>
      </c>
      <c r="E442" s="76">
        <v>65599.142999999996</v>
      </c>
      <c r="F442" s="76">
        <v>550372</v>
      </c>
      <c r="G442" s="76">
        <v>892</v>
      </c>
      <c r="H442" s="76">
        <v>833.85699999999997</v>
      </c>
      <c r="I442" s="76">
        <v>90833.705000000002</v>
      </c>
      <c r="J442" s="76">
        <v>218.399</v>
      </c>
      <c r="K442" s="76">
        <v>193.91399999999999</v>
      </c>
      <c r="L442" s="76">
        <v>1626.924</v>
      </c>
      <c r="M442" s="76">
        <v>2.637</v>
      </c>
      <c r="N442" s="76">
        <v>2.4649999999999999</v>
      </c>
      <c r="O442" s="76">
        <v>1.04</v>
      </c>
      <c r="P442" s="76">
        <v>8466</v>
      </c>
      <c r="Q442" s="76">
        <v>25.026</v>
      </c>
      <c r="R442" s="76">
        <v>35607</v>
      </c>
      <c r="S442" s="76">
        <v>105.256</v>
      </c>
      <c r="T442" s="76"/>
      <c r="U442" s="76"/>
      <c r="V442" s="76">
        <v>35764</v>
      </c>
      <c r="W442" s="76">
        <v>105.72</v>
      </c>
      <c r="X442" s="76">
        <v>388628779</v>
      </c>
      <c r="Y442" s="76">
        <v>1347899</v>
      </c>
      <c r="Z442" s="76">
        <v>1153.2090000000001</v>
      </c>
      <c r="AA442" s="76">
        <v>4</v>
      </c>
      <c r="AB442" s="76">
        <v>1222238</v>
      </c>
      <c r="AC442" s="76">
        <v>3.6269999999999998</v>
      </c>
      <c r="AD442" s="76">
        <v>5.2999999999999999E-2</v>
      </c>
      <c r="AE442" s="76">
        <v>18.899999999999999</v>
      </c>
      <c r="AF442" s="76" t="s">
        <v>1016</v>
      </c>
      <c r="AG442" s="76">
        <v>180560682</v>
      </c>
      <c r="AH442" s="76">
        <v>113343435</v>
      </c>
      <c r="AI442" s="76">
        <v>68766543</v>
      </c>
      <c r="AJ442" s="76">
        <v>2792</v>
      </c>
      <c r="AK442" s="76">
        <v>3643082</v>
      </c>
      <c r="AL442" s="76">
        <v>3214580</v>
      </c>
      <c r="AM442" s="76">
        <v>54.38</v>
      </c>
      <c r="AN442" s="76">
        <v>34.14</v>
      </c>
      <c r="AO442" s="76">
        <v>20.71</v>
      </c>
      <c r="AP442" s="76">
        <v>0</v>
      </c>
      <c r="AQ442" s="76">
        <v>9682</v>
      </c>
      <c r="AR442" s="76">
        <v>1804696</v>
      </c>
      <c r="AS442" s="76">
        <v>0.54400000000000004</v>
      </c>
      <c r="AT442" s="76">
        <v>56.02</v>
      </c>
      <c r="AU442" s="76">
        <v>35.607999999999997</v>
      </c>
      <c r="AV442" s="76">
        <v>38.299999999999997</v>
      </c>
      <c r="AW442" s="76">
        <v>15.413</v>
      </c>
      <c r="AX442" s="76">
        <v>9.7319999999999993</v>
      </c>
      <c r="AY442" s="76">
        <v>54225.446000000004</v>
      </c>
      <c r="AZ442" s="76">
        <v>1.2</v>
      </c>
      <c r="BA442" s="76">
        <v>151.089</v>
      </c>
      <c r="BB442" s="76">
        <v>10.79</v>
      </c>
      <c r="BC442" s="76">
        <v>19.100000000000001</v>
      </c>
      <c r="BD442" s="76">
        <v>24.6</v>
      </c>
      <c r="BE442" s="76"/>
      <c r="BF442" s="76">
        <v>2.77</v>
      </c>
      <c r="BG442" s="76">
        <v>78.86</v>
      </c>
      <c r="BH442" s="76">
        <v>0.92600000000000005</v>
      </c>
      <c r="BI442" s="76">
        <v>338289856</v>
      </c>
      <c r="BJ442" s="76"/>
      <c r="BK442" s="76"/>
      <c r="BL442" s="76"/>
      <c r="BM442" s="76"/>
      <c r="BN442" s="76"/>
      <c r="BO442" s="76"/>
      <c r="BP442" s="76"/>
      <c r="BQ442" s="76"/>
    </row>
    <row r="443" spans="1:69" x14ac:dyDescent="0.25">
      <c r="A443" s="25">
        <v>44289</v>
      </c>
      <c r="B443" s="25"/>
      <c r="C443" s="76">
        <v>30792617</v>
      </c>
      <c r="D443" s="76">
        <v>64496</v>
      </c>
      <c r="E443" s="76">
        <v>65700.857000000004</v>
      </c>
      <c r="F443" s="76">
        <v>551128</v>
      </c>
      <c r="G443" s="76">
        <v>756</v>
      </c>
      <c r="H443" s="76">
        <v>826.85699999999997</v>
      </c>
      <c r="I443" s="76">
        <v>91024.357999999993</v>
      </c>
      <c r="J443" s="76">
        <v>190.65299999999999</v>
      </c>
      <c r="K443" s="76">
        <v>194.215</v>
      </c>
      <c r="L443" s="76">
        <v>1629.1590000000001</v>
      </c>
      <c r="M443" s="76">
        <v>2.2349999999999999</v>
      </c>
      <c r="N443" s="76">
        <v>2.444</v>
      </c>
      <c r="O443" s="76">
        <v>1.04</v>
      </c>
      <c r="P443" s="76">
        <v>8541</v>
      </c>
      <c r="Q443" s="76">
        <v>25.248000000000001</v>
      </c>
      <c r="R443" s="76">
        <v>35195</v>
      </c>
      <c r="S443" s="76">
        <v>104.038</v>
      </c>
      <c r="T443" s="76"/>
      <c r="U443" s="76"/>
      <c r="V443" s="76">
        <v>36004</v>
      </c>
      <c r="W443" s="76">
        <v>106.429</v>
      </c>
      <c r="X443" s="76">
        <v>389601307</v>
      </c>
      <c r="Y443" s="76">
        <v>972528</v>
      </c>
      <c r="Z443" s="76">
        <v>1156.095</v>
      </c>
      <c r="AA443" s="76">
        <v>2.8860000000000001</v>
      </c>
      <c r="AB443" s="76">
        <v>1218165</v>
      </c>
      <c r="AC443" s="76">
        <v>3.6150000000000002</v>
      </c>
      <c r="AD443" s="76">
        <v>5.3999999999999999E-2</v>
      </c>
      <c r="AE443" s="76">
        <v>18.5</v>
      </c>
      <c r="AF443" s="76" t="s">
        <v>1016</v>
      </c>
      <c r="AG443" s="76">
        <v>182866936</v>
      </c>
      <c r="AH443" s="76">
        <v>114668876</v>
      </c>
      <c r="AI443" s="76">
        <v>69929666</v>
      </c>
      <c r="AJ443" s="76">
        <v>2872</v>
      </c>
      <c r="AK443" s="76">
        <v>2306254</v>
      </c>
      <c r="AL443" s="76">
        <v>3190104</v>
      </c>
      <c r="AM443" s="76">
        <v>55.08</v>
      </c>
      <c r="AN443" s="76">
        <v>34.54</v>
      </c>
      <c r="AO443" s="76">
        <v>21.06</v>
      </c>
      <c r="AP443" s="76">
        <v>0</v>
      </c>
      <c r="AQ443" s="76">
        <v>9608</v>
      </c>
      <c r="AR443" s="76">
        <v>1798165</v>
      </c>
      <c r="AS443" s="76">
        <v>0.54200000000000004</v>
      </c>
      <c r="AT443" s="76">
        <v>56.02</v>
      </c>
      <c r="AU443" s="76">
        <v>35.607999999999997</v>
      </c>
      <c r="AV443" s="76">
        <v>38.299999999999997</v>
      </c>
      <c r="AW443" s="76">
        <v>15.413</v>
      </c>
      <c r="AX443" s="76">
        <v>9.7319999999999993</v>
      </c>
      <c r="AY443" s="76">
        <v>54225.446000000004</v>
      </c>
      <c r="AZ443" s="76">
        <v>1.2</v>
      </c>
      <c r="BA443" s="76">
        <v>151.089</v>
      </c>
      <c r="BB443" s="76">
        <v>10.79</v>
      </c>
      <c r="BC443" s="76">
        <v>19.100000000000001</v>
      </c>
      <c r="BD443" s="76">
        <v>24.6</v>
      </c>
      <c r="BE443" s="76"/>
      <c r="BF443" s="76">
        <v>2.77</v>
      </c>
      <c r="BG443" s="76">
        <v>78.86</v>
      </c>
      <c r="BH443" s="76">
        <v>0.92600000000000005</v>
      </c>
      <c r="BI443" s="76">
        <v>338289856</v>
      </c>
      <c r="BJ443" s="76"/>
      <c r="BK443" s="76"/>
      <c r="BL443" s="76"/>
      <c r="BM443" s="76"/>
      <c r="BN443" s="76"/>
      <c r="BO443" s="76"/>
      <c r="BP443" s="76"/>
      <c r="BQ443" s="76"/>
    </row>
    <row r="444" spans="1:69" x14ac:dyDescent="0.25">
      <c r="A444" s="25">
        <v>44290</v>
      </c>
      <c r="B444" s="25"/>
      <c r="C444" s="76">
        <v>30830484</v>
      </c>
      <c r="D444" s="76">
        <v>37867</v>
      </c>
      <c r="E444" s="76">
        <v>64485.857000000004</v>
      </c>
      <c r="F444" s="76">
        <v>551441</v>
      </c>
      <c r="G444" s="76">
        <v>313</v>
      </c>
      <c r="H444" s="76">
        <v>808.42899999999997</v>
      </c>
      <c r="I444" s="76">
        <v>91136.294999999998</v>
      </c>
      <c r="J444" s="76">
        <v>111.937</v>
      </c>
      <c r="K444" s="76">
        <v>190.62299999999999</v>
      </c>
      <c r="L444" s="76">
        <v>1630.0840000000001</v>
      </c>
      <c r="M444" s="76">
        <v>0.92500000000000004</v>
      </c>
      <c r="N444" s="76">
        <v>2.39</v>
      </c>
      <c r="O444" s="76">
        <v>1.04</v>
      </c>
      <c r="P444" s="76">
        <v>8606</v>
      </c>
      <c r="Q444" s="76">
        <v>25.44</v>
      </c>
      <c r="R444" s="76">
        <v>35675</v>
      </c>
      <c r="S444" s="76">
        <v>105.45699999999999</v>
      </c>
      <c r="T444" s="76"/>
      <c r="U444" s="76"/>
      <c r="V444" s="76">
        <v>36123</v>
      </c>
      <c r="W444" s="76">
        <v>106.78100000000001</v>
      </c>
      <c r="X444" s="76">
        <v>390166528</v>
      </c>
      <c r="Y444" s="76">
        <v>565221</v>
      </c>
      <c r="Z444" s="76">
        <v>1157.7719999999999</v>
      </c>
      <c r="AA444" s="76">
        <v>1.677</v>
      </c>
      <c r="AB444" s="76">
        <v>1209680</v>
      </c>
      <c r="AC444" s="76">
        <v>3.59</v>
      </c>
      <c r="AD444" s="76">
        <v>5.3999999999999999E-2</v>
      </c>
      <c r="AE444" s="76">
        <v>18.5</v>
      </c>
      <c r="AF444" s="76" t="s">
        <v>1016</v>
      </c>
      <c r="AG444" s="76">
        <v>183632506</v>
      </c>
      <c r="AH444" s="76">
        <v>115106763</v>
      </c>
      <c r="AI444" s="76">
        <v>70303211</v>
      </c>
      <c r="AJ444" s="76">
        <v>2901</v>
      </c>
      <c r="AK444" s="76">
        <v>765570</v>
      </c>
      <c r="AL444" s="76">
        <v>3126272</v>
      </c>
      <c r="AM444" s="76">
        <v>55.31</v>
      </c>
      <c r="AN444" s="76">
        <v>34.67</v>
      </c>
      <c r="AO444" s="76">
        <v>21.18</v>
      </c>
      <c r="AP444" s="76">
        <v>0</v>
      </c>
      <c r="AQ444" s="76">
        <v>9416</v>
      </c>
      <c r="AR444" s="76">
        <v>1764930</v>
      </c>
      <c r="AS444" s="76">
        <v>0.53200000000000003</v>
      </c>
      <c r="AT444" s="76">
        <v>56.02</v>
      </c>
      <c r="AU444" s="76">
        <v>35.607999999999997</v>
      </c>
      <c r="AV444" s="76">
        <v>38.299999999999997</v>
      </c>
      <c r="AW444" s="76">
        <v>15.413</v>
      </c>
      <c r="AX444" s="76">
        <v>9.7319999999999993</v>
      </c>
      <c r="AY444" s="76">
        <v>54225.446000000004</v>
      </c>
      <c r="AZ444" s="76">
        <v>1.2</v>
      </c>
      <c r="BA444" s="76">
        <v>151.089</v>
      </c>
      <c r="BB444" s="76">
        <v>10.79</v>
      </c>
      <c r="BC444" s="76">
        <v>19.100000000000001</v>
      </c>
      <c r="BD444" s="76">
        <v>24.6</v>
      </c>
      <c r="BE444" s="76"/>
      <c r="BF444" s="76">
        <v>2.77</v>
      </c>
      <c r="BG444" s="76">
        <v>78.86</v>
      </c>
      <c r="BH444" s="76">
        <v>0.92600000000000005</v>
      </c>
      <c r="BI444" s="76">
        <v>338289856</v>
      </c>
      <c r="BJ444" s="76">
        <v>608785</v>
      </c>
      <c r="BK444" s="76">
        <v>16.2</v>
      </c>
      <c r="BL444" s="76">
        <v>1.1100000000000001</v>
      </c>
      <c r="BM444" s="76">
        <v>1806.49641612904</v>
      </c>
      <c r="BN444" s="76"/>
      <c r="BO444" s="76"/>
      <c r="BP444" s="76"/>
      <c r="BQ444" s="76"/>
    </row>
    <row r="445" spans="1:69" x14ac:dyDescent="0.25">
      <c r="A445" s="25">
        <v>44291</v>
      </c>
      <c r="B445" s="25"/>
      <c r="C445" s="76">
        <v>30898735</v>
      </c>
      <c r="D445" s="76">
        <v>68251</v>
      </c>
      <c r="E445" s="76">
        <v>64711.286</v>
      </c>
      <c r="F445" s="76">
        <v>551907</v>
      </c>
      <c r="G445" s="76">
        <v>466</v>
      </c>
      <c r="H445" s="76">
        <v>784.14300000000003</v>
      </c>
      <c r="I445" s="76">
        <v>91338.047999999995</v>
      </c>
      <c r="J445" s="76">
        <v>201.75299999999999</v>
      </c>
      <c r="K445" s="76">
        <v>191.28899999999999</v>
      </c>
      <c r="L445" s="76">
        <v>1631.462</v>
      </c>
      <c r="M445" s="76">
        <v>1.3779999999999999</v>
      </c>
      <c r="N445" s="76">
        <v>2.3180000000000001</v>
      </c>
      <c r="O445" s="76">
        <v>1.05</v>
      </c>
      <c r="P445" s="76">
        <v>8849</v>
      </c>
      <c r="Q445" s="76">
        <v>26.158000000000001</v>
      </c>
      <c r="R445" s="76">
        <v>36624</v>
      </c>
      <c r="S445" s="76">
        <v>108.262</v>
      </c>
      <c r="T445" s="76"/>
      <c r="U445" s="76"/>
      <c r="V445" s="76">
        <v>36507</v>
      </c>
      <c r="W445" s="76">
        <v>107.916</v>
      </c>
      <c r="X445" s="76">
        <v>391118264</v>
      </c>
      <c r="Y445" s="76">
        <v>951736</v>
      </c>
      <c r="Z445" s="76">
        <v>1160.597</v>
      </c>
      <c r="AA445" s="76">
        <v>2.8239999999999998</v>
      </c>
      <c r="AB445" s="76">
        <v>1201028</v>
      </c>
      <c r="AC445" s="76">
        <v>3.5640000000000001</v>
      </c>
      <c r="AD445" s="76">
        <v>5.3999999999999999E-2</v>
      </c>
      <c r="AE445" s="76">
        <v>18.5</v>
      </c>
      <c r="AF445" s="76" t="s">
        <v>1016</v>
      </c>
      <c r="AG445" s="76">
        <v>186733717</v>
      </c>
      <c r="AH445" s="76">
        <v>116839531</v>
      </c>
      <c r="AI445" s="76">
        <v>71911174</v>
      </c>
      <c r="AJ445" s="76">
        <v>3014</v>
      </c>
      <c r="AK445" s="76">
        <v>3101211</v>
      </c>
      <c r="AL445" s="76">
        <v>3164162</v>
      </c>
      <c r="AM445" s="76">
        <v>56.24</v>
      </c>
      <c r="AN445" s="76">
        <v>35.19</v>
      </c>
      <c r="AO445" s="76">
        <v>21.66</v>
      </c>
      <c r="AP445" s="76">
        <v>0</v>
      </c>
      <c r="AQ445" s="76">
        <v>9530</v>
      </c>
      <c r="AR445" s="76">
        <v>1783189</v>
      </c>
      <c r="AS445" s="76">
        <v>0.53700000000000003</v>
      </c>
      <c r="AT445" s="76">
        <v>56.02</v>
      </c>
      <c r="AU445" s="76">
        <v>35.607999999999997</v>
      </c>
      <c r="AV445" s="76">
        <v>38.299999999999997</v>
      </c>
      <c r="AW445" s="76">
        <v>15.413</v>
      </c>
      <c r="AX445" s="76">
        <v>9.7319999999999993</v>
      </c>
      <c r="AY445" s="76">
        <v>54225.446000000004</v>
      </c>
      <c r="AZ445" s="76">
        <v>1.2</v>
      </c>
      <c r="BA445" s="76">
        <v>151.089</v>
      </c>
      <c r="BB445" s="76">
        <v>10.79</v>
      </c>
      <c r="BC445" s="76">
        <v>19.100000000000001</v>
      </c>
      <c r="BD445" s="76">
        <v>24.6</v>
      </c>
      <c r="BE445" s="76"/>
      <c r="BF445" s="76">
        <v>2.77</v>
      </c>
      <c r="BG445" s="76">
        <v>78.86</v>
      </c>
      <c r="BH445" s="76">
        <v>0.92600000000000005</v>
      </c>
      <c r="BI445" s="76">
        <v>338289856</v>
      </c>
      <c r="BJ445" s="76"/>
      <c r="BK445" s="76"/>
      <c r="BL445" s="76"/>
      <c r="BM445" s="76"/>
      <c r="BN445" s="76"/>
      <c r="BO445" s="76"/>
      <c r="BP445" s="76"/>
      <c r="BQ445" s="76"/>
    </row>
    <row r="446" spans="1:69" x14ac:dyDescent="0.25">
      <c r="A446" s="25">
        <v>44292</v>
      </c>
      <c r="B446" s="25"/>
      <c r="C446" s="76">
        <v>30962124</v>
      </c>
      <c r="D446" s="76">
        <v>63389</v>
      </c>
      <c r="E446" s="76">
        <v>64877.857000000004</v>
      </c>
      <c r="F446" s="76">
        <v>552739</v>
      </c>
      <c r="G446" s="76">
        <v>832</v>
      </c>
      <c r="H446" s="76">
        <v>775.71400000000006</v>
      </c>
      <c r="I446" s="76">
        <v>91525.428</v>
      </c>
      <c r="J446" s="76">
        <v>187.381</v>
      </c>
      <c r="K446" s="76">
        <v>191.78200000000001</v>
      </c>
      <c r="L446" s="76">
        <v>1633.921</v>
      </c>
      <c r="M446" s="76">
        <v>2.4590000000000001</v>
      </c>
      <c r="N446" s="76">
        <v>2.2930000000000001</v>
      </c>
      <c r="O446" s="76">
        <v>1.05</v>
      </c>
      <c r="P446" s="76">
        <v>9012</v>
      </c>
      <c r="Q446" s="76">
        <v>26.64</v>
      </c>
      <c r="R446" s="76">
        <v>37551</v>
      </c>
      <c r="S446" s="76">
        <v>111.002</v>
      </c>
      <c r="T446" s="76"/>
      <c r="U446" s="76"/>
      <c r="V446" s="76">
        <v>37136</v>
      </c>
      <c r="W446" s="76">
        <v>109.776</v>
      </c>
      <c r="X446" s="76">
        <v>392674127</v>
      </c>
      <c r="Y446" s="76">
        <v>1555863</v>
      </c>
      <c r="Z446" s="76">
        <v>1165.213</v>
      </c>
      <c r="AA446" s="76">
        <v>4.617</v>
      </c>
      <c r="AB446" s="76">
        <v>1203759</v>
      </c>
      <c r="AC446" s="76">
        <v>3.5720000000000001</v>
      </c>
      <c r="AD446" s="76">
        <v>5.3999999999999999E-2</v>
      </c>
      <c r="AE446" s="76">
        <v>18.5</v>
      </c>
      <c r="AF446" s="76" t="s">
        <v>1016</v>
      </c>
      <c r="AG446" s="76">
        <v>190706353</v>
      </c>
      <c r="AH446" s="76">
        <v>119123057</v>
      </c>
      <c r="AI446" s="76">
        <v>74000374</v>
      </c>
      <c r="AJ446" s="76">
        <v>3161</v>
      </c>
      <c r="AK446" s="76">
        <v>3972636</v>
      </c>
      <c r="AL446" s="76">
        <v>3218784</v>
      </c>
      <c r="AM446" s="76">
        <v>57.44</v>
      </c>
      <c r="AN446" s="76">
        <v>35.880000000000003</v>
      </c>
      <c r="AO446" s="76">
        <v>22.29</v>
      </c>
      <c r="AP446" s="76">
        <v>0</v>
      </c>
      <c r="AQ446" s="76">
        <v>9695</v>
      </c>
      <c r="AR446" s="76">
        <v>1822342</v>
      </c>
      <c r="AS446" s="76">
        <v>0.54900000000000004</v>
      </c>
      <c r="AT446" s="76">
        <v>56.02</v>
      </c>
      <c r="AU446" s="76">
        <v>35.607999999999997</v>
      </c>
      <c r="AV446" s="76">
        <v>38.299999999999997</v>
      </c>
      <c r="AW446" s="76">
        <v>15.413</v>
      </c>
      <c r="AX446" s="76">
        <v>9.7319999999999993</v>
      </c>
      <c r="AY446" s="76">
        <v>54225.446000000004</v>
      </c>
      <c r="AZ446" s="76">
        <v>1.2</v>
      </c>
      <c r="BA446" s="76">
        <v>151.089</v>
      </c>
      <c r="BB446" s="76">
        <v>10.79</v>
      </c>
      <c r="BC446" s="76">
        <v>19.100000000000001</v>
      </c>
      <c r="BD446" s="76">
        <v>24.6</v>
      </c>
      <c r="BE446" s="76"/>
      <c r="BF446" s="76">
        <v>2.77</v>
      </c>
      <c r="BG446" s="76">
        <v>78.86</v>
      </c>
      <c r="BH446" s="76">
        <v>0.92600000000000005</v>
      </c>
      <c r="BI446" s="76">
        <v>338289856</v>
      </c>
      <c r="BJ446" s="76"/>
      <c r="BK446" s="76"/>
      <c r="BL446" s="76"/>
      <c r="BM446" s="76"/>
      <c r="BN446" s="76"/>
      <c r="BO446" s="76"/>
      <c r="BP446" s="76"/>
      <c r="BQ446" s="76"/>
    </row>
    <row r="447" spans="1:69" x14ac:dyDescent="0.25">
      <c r="A447" s="25">
        <v>44293</v>
      </c>
      <c r="B447" s="25"/>
      <c r="C447" s="76">
        <v>31037881</v>
      </c>
      <c r="D447" s="76">
        <v>75757</v>
      </c>
      <c r="E447" s="76">
        <v>65784.570999999996</v>
      </c>
      <c r="F447" s="76">
        <v>555341</v>
      </c>
      <c r="G447" s="76">
        <v>2602</v>
      </c>
      <c r="H447" s="76">
        <v>994.42899999999997</v>
      </c>
      <c r="I447" s="76">
        <v>91749.37</v>
      </c>
      <c r="J447" s="76">
        <v>223.941</v>
      </c>
      <c r="K447" s="76">
        <v>194.46199999999999</v>
      </c>
      <c r="L447" s="76">
        <v>1641.6130000000001</v>
      </c>
      <c r="M447" s="76">
        <v>7.6920000000000002</v>
      </c>
      <c r="N447" s="76">
        <v>2.94</v>
      </c>
      <c r="O447" s="76">
        <v>1.05</v>
      </c>
      <c r="P447" s="76">
        <v>9024</v>
      </c>
      <c r="Q447" s="76">
        <v>26.675000000000001</v>
      </c>
      <c r="R447" s="76">
        <v>37748</v>
      </c>
      <c r="S447" s="76">
        <v>111.58499999999999</v>
      </c>
      <c r="T447" s="76"/>
      <c r="U447" s="76"/>
      <c r="V447" s="76">
        <v>37692</v>
      </c>
      <c r="W447" s="76">
        <v>111.419</v>
      </c>
      <c r="X447" s="76">
        <v>394344525</v>
      </c>
      <c r="Y447" s="76">
        <v>1670398</v>
      </c>
      <c r="Z447" s="76">
        <v>1170.17</v>
      </c>
      <c r="AA447" s="76">
        <v>4.9569999999999999</v>
      </c>
      <c r="AB447" s="76">
        <v>1215848</v>
      </c>
      <c r="AC447" s="76">
        <v>3.6080000000000001</v>
      </c>
      <c r="AD447" s="76">
        <v>5.5E-2</v>
      </c>
      <c r="AE447" s="76">
        <v>18.2</v>
      </c>
      <c r="AF447" s="76" t="s">
        <v>1016</v>
      </c>
      <c r="AG447" s="76">
        <v>195063685</v>
      </c>
      <c r="AH447" s="76">
        <v>121681847</v>
      </c>
      <c r="AI447" s="76">
        <v>76315974</v>
      </c>
      <c r="AJ447" s="76">
        <v>3301</v>
      </c>
      <c r="AK447" s="76">
        <v>4357332</v>
      </c>
      <c r="AL447" s="76">
        <v>3245118</v>
      </c>
      <c r="AM447" s="76">
        <v>58.75</v>
      </c>
      <c r="AN447" s="76">
        <v>36.65</v>
      </c>
      <c r="AO447" s="76">
        <v>22.99</v>
      </c>
      <c r="AP447" s="76">
        <v>0</v>
      </c>
      <c r="AQ447" s="76">
        <v>9774</v>
      </c>
      <c r="AR447" s="76">
        <v>1843935</v>
      </c>
      <c r="AS447" s="76">
        <v>0.55500000000000005</v>
      </c>
      <c r="AT447" s="76">
        <v>56.02</v>
      </c>
      <c r="AU447" s="76">
        <v>35.607999999999997</v>
      </c>
      <c r="AV447" s="76">
        <v>38.299999999999997</v>
      </c>
      <c r="AW447" s="76">
        <v>15.413</v>
      </c>
      <c r="AX447" s="76">
        <v>9.7319999999999993</v>
      </c>
      <c r="AY447" s="76">
        <v>54225.446000000004</v>
      </c>
      <c r="AZ447" s="76">
        <v>1.2</v>
      </c>
      <c r="BA447" s="76">
        <v>151.089</v>
      </c>
      <c r="BB447" s="76">
        <v>10.79</v>
      </c>
      <c r="BC447" s="76">
        <v>19.100000000000001</v>
      </c>
      <c r="BD447" s="76">
        <v>24.6</v>
      </c>
      <c r="BE447" s="76"/>
      <c r="BF447" s="76">
        <v>2.77</v>
      </c>
      <c r="BG447" s="76">
        <v>78.86</v>
      </c>
      <c r="BH447" s="76">
        <v>0.92600000000000005</v>
      </c>
      <c r="BI447" s="76">
        <v>338289856</v>
      </c>
      <c r="BJ447" s="76"/>
      <c r="BK447" s="76"/>
      <c r="BL447" s="76"/>
      <c r="BM447" s="76"/>
      <c r="BN447" s="76"/>
      <c r="BO447" s="76"/>
      <c r="BP447" s="76"/>
      <c r="BQ447" s="76"/>
    </row>
    <row r="448" spans="1:69" x14ac:dyDescent="0.25">
      <c r="A448" s="25">
        <v>44294</v>
      </c>
      <c r="B448" s="25"/>
      <c r="C448" s="76">
        <v>31117724</v>
      </c>
      <c r="D448" s="76">
        <v>79843</v>
      </c>
      <c r="E448" s="76">
        <v>66212.142999999996</v>
      </c>
      <c r="F448" s="76">
        <v>556353</v>
      </c>
      <c r="G448" s="76">
        <v>1012</v>
      </c>
      <c r="H448" s="76">
        <v>981.85699999999997</v>
      </c>
      <c r="I448" s="76">
        <v>91985.388999999996</v>
      </c>
      <c r="J448" s="76">
        <v>236.01900000000001</v>
      </c>
      <c r="K448" s="76">
        <v>195.726</v>
      </c>
      <c r="L448" s="76">
        <v>1644.604</v>
      </c>
      <c r="M448" s="76">
        <v>2.992</v>
      </c>
      <c r="N448" s="76">
        <v>2.9020000000000001</v>
      </c>
      <c r="O448" s="76">
        <v>1.06</v>
      </c>
      <c r="P448" s="76">
        <v>9194</v>
      </c>
      <c r="Q448" s="76">
        <v>27.178000000000001</v>
      </c>
      <c r="R448" s="76">
        <v>37953</v>
      </c>
      <c r="S448" s="76">
        <v>112.191</v>
      </c>
      <c r="T448" s="76"/>
      <c r="U448" s="76"/>
      <c r="V448" s="76">
        <v>38058</v>
      </c>
      <c r="W448" s="76">
        <v>112.501</v>
      </c>
      <c r="X448" s="76">
        <v>395863909</v>
      </c>
      <c r="Y448" s="76">
        <v>1519384</v>
      </c>
      <c r="Z448" s="76">
        <v>1174.6790000000001</v>
      </c>
      <c r="AA448" s="76">
        <v>4.5090000000000003</v>
      </c>
      <c r="AB448" s="76">
        <v>1226147</v>
      </c>
      <c r="AC448" s="76">
        <v>3.6379999999999999</v>
      </c>
      <c r="AD448" s="76">
        <v>5.5E-2</v>
      </c>
      <c r="AE448" s="76">
        <v>18.2</v>
      </c>
      <c r="AF448" s="76" t="s">
        <v>1016</v>
      </c>
      <c r="AG448" s="76">
        <v>199559815</v>
      </c>
      <c r="AH448" s="76">
        <v>124240623</v>
      </c>
      <c r="AI448" s="76">
        <v>78845723</v>
      </c>
      <c r="AJ448" s="76">
        <v>3464</v>
      </c>
      <c r="AK448" s="76">
        <v>4496130</v>
      </c>
      <c r="AL448" s="76">
        <v>3234602</v>
      </c>
      <c r="AM448" s="76">
        <v>60.11</v>
      </c>
      <c r="AN448" s="76">
        <v>37.42</v>
      </c>
      <c r="AO448" s="76">
        <v>23.75</v>
      </c>
      <c r="AP448" s="76">
        <v>0</v>
      </c>
      <c r="AQ448" s="76">
        <v>9743</v>
      </c>
      <c r="AR448" s="76">
        <v>1848737</v>
      </c>
      <c r="AS448" s="76">
        <v>0.55700000000000005</v>
      </c>
      <c r="AT448" s="76">
        <v>56.02</v>
      </c>
      <c r="AU448" s="76">
        <v>35.607999999999997</v>
      </c>
      <c r="AV448" s="76">
        <v>38.299999999999997</v>
      </c>
      <c r="AW448" s="76">
        <v>15.413</v>
      </c>
      <c r="AX448" s="76">
        <v>9.7319999999999993</v>
      </c>
      <c r="AY448" s="76">
        <v>54225.446000000004</v>
      </c>
      <c r="AZ448" s="76">
        <v>1.2</v>
      </c>
      <c r="BA448" s="76">
        <v>151.089</v>
      </c>
      <c r="BB448" s="76">
        <v>10.79</v>
      </c>
      <c r="BC448" s="76">
        <v>19.100000000000001</v>
      </c>
      <c r="BD448" s="76">
        <v>24.6</v>
      </c>
      <c r="BE448" s="76"/>
      <c r="BF448" s="76">
        <v>2.77</v>
      </c>
      <c r="BG448" s="76">
        <v>78.86</v>
      </c>
      <c r="BH448" s="76">
        <v>0.92600000000000005</v>
      </c>
      <c r="BI448" s="76">
        <v>338289856</v>
      </c>
      <c r="BJ448" s="76"/>
      <c r="BK448" s="76"/>
      <c r="BL448" s="76"/>
      <c r="BM448" s="76"/>
      <c r="BN448" s="76"/>
      <c r="BO448" s="76"/>
      <c r="BP448" s="76"/>
      <c r="BQ448" s="76"/>
    </row>
    <row r="449" spans="1:69" x14ac:dyDescent="0.25">
      <c r="A449" s="25">
        <v>44295</v>
      </c>
      <c r="B449" s="25"/>
      <c r="C449" s="76">
        <v>31202142</v>
      </c>
      <c r="D449" s="76">
        <v>84418</v>
      </c>
      <c r="E449" s="76">
        <v>67717.285999999993</v>
      </c>
      <c r="F449" s="76">
        <v>557256</v>
      </c>
      <c r="G449" s="76">
        <v>903</v>
      </c>
      <c r="H449" s="76">
        <v>983.42899999999997</v>
      </c>
      <c r="I449" s="76">
        <v>92234.932000000001</v>
      </c>
      <c r="J449" s="76">
        <v>249.54300000000001</v>
      </c>
      <c r="K449" s="76">
        <v>200.17500000000001</v>
      </c>
      <c r="L449" s="76">
        <v>1647.2739999999999</v>
      </c>
      <c r="M449" s="76">
        <v>2.669</v>
      </c>
      <c r="N449" s="76">
        <v>2.907</v>
      </c>
      <c r="O449" s="76">
        <v>1.06</v>
      </c>
      <c r="P449" s="76">
        <v>9145</v>
      </c>
      <c r="Q449" s="76">
        <v>27.033000000000001</v>
      </c>
      <c r="R449" s="76">
        <v>37856</v>
      </c>
      <c r="S449" s="76">
        <v>111.904</v>
      </c>
      <c r="T449" s="76"/>
      <c r="U449" s="76"/>
      <c r="V449" s="76">
        <v>38478</v>
      </c>
      <c r="W449" s="76">
        <v>113.74299999999999</v>
      </c>
      <c r="X449" s="76">
        <v>397317733</v>
      </c>
      <c r="Y449" s="76">
        <v>1453824</v>
      </c>
      <c r="Z449" s="76">
        <v>1178.9929999999999</v>
      </c>
      <c r="AA449" s="76">
        <v>4.3140000000000001</v>
      </c>
      <c r="AB449" s="76">
        <v>1241279</v>
      </c>
      <c r="AC449" s="76">
        <v>3.6829999999999998</v>
      </c>
      <c r="AD449" s="76">
        <v>5.5E-2</v>
      </c>
      <c r="AE449" s="76">
        <v>18.2</v>
      </c>
      <c r="AF449" s="76" t="s">
        <v>1016</v>
      </c>
      <c r="AG449" s="76">
        <v>203869299</v>
      </c>
      <c r="AH449" s="76">
        <v>126671162</v>
      </c>
      <c r="AI449" s="76">
        <v>81295324</v>
      </c>
      <c r="AJ449" s="76">
        <v>3614</v>
      </c>
      <c r="AK449" s="76">
        <v>4309484</v>
      </c>
      <c r="AL449" s="76">
        <v>3329802</v>
      </c>
      <c r="AM449" s="76">
        <v>61.4</v>
      </c>
      <c r="AN449" s="76">
        <v>38.15</v>
      </c>
      <c r="AO449" s="76">
        <v>24.49</v>
      </c>
      <c r="AP449" s="76">
        <v>0</v>
      </c>
      <c r="AQ449" s="76">
        <v>10029</v>
      </c>
      <c r="AR449" s="76">
        <v>1903961</v>
      </c>
      <c r="AS449" s="76">
        <v>0.57299999999999995</v>
      </c>
      <c r="AT449" s="76">
        <v>56.02</v>
      </c>
      <c r="AU449" s="76">
        <v>35.607999999999997</v>
      </c>
      <c r="AV449" s="76">
        <v>38.299999999999997</v>
      </c>
      <c r="AW449" s="76">
        <v>15.413</v>
      </c>
      <c r="AX449" s="76">
        <v>9.7319999999999993</v>
      </c>
      <c r="AY449" s="76">
        <v>54225.446000000004</v>
      </c>
      <c r="AZ449" s="76">
        <v>1.2</v>
      </c>
      <c r="BA449" s="76">
        <v>151.089</v>
      </c>
      <c r="BB449" s="76">
        <v>10.79</v>
      </c>
      <c r="BC449" s="76">
        <v>19.100000000000001</v>
      </c>
      <c r="BD449" s="76">
        <v>24.6</v>
      </c>
      <c r="BE449" s="76"/>
      <c r="BF449" s="76">
        <v>2.77</v>
      </c>
      <c r="BG449" s="76">
        <v>78.86</v>
      </c>
      <c r="BH449" s="76">
        <v>0.92600000000000005</v>
      </c>
      <c r="BI449" s="76">
        <v>338289856</v>
      </c>
      <c r="BJ449" s="76"/>
      <c r="BK449" s="76"/>
      <c r="BL449" s="76"/>
      <c r="BM449" s="76"/>
      <c r="BN449" s="76"/>
      <c r="BO449" s="76"/>
      <c r="BP449" s="76"/>
      <c r="BQ449" s="76"/>
    </row>
    <row r="450" spans="1:69" x14ac:dyDescent="0.25">
      <c r="A450" s="25">
        <v>44296</v>
      </c>
      <c r="B450" s="25"/>
      <c r="C450" s="76">
        <v>31272487</v>
      </c>
      <c r="D450" s="76">
        <v>70345</v>
      </c>
      <c r="E450" s="76">
        <v>68552.857000000004</v>
      </c>
      <c r="F450" s="76">
        <v>558016</v>
      </c>
      <c r="G450" s="76">
        <v>760</v>
      </c>
      <c r="H450" s="76">
        <v>984</v>
      </c>
      <c r="I450" s="76">
        <v>92442.875</v>
      </c>
      <c r="J450" s="76">
        <v>207.94300000000001</v>
      </c>
      <c r="K450" s="76">
        <v>202.64500000000001</v>
      </c>
      <c r="L450" s="76">
        <v>1649.52</v>
      </c>
      <c r="M450" s="76">
        <v>2.2469999999999999</v>
      </c>
      <c r="N450" s="76">
        <v>2.9089999999999998</v>
      </c>
      <c r="O450" s="76">
        <v>1.05</v>
      </c>
      <c r="P450" s="76">
        <v>9130</v>
      </c>
      <c r="Q450" s="76">
        <v>26.989000000000001</v>
      </c>
      <c r="R450" s="76">
        <v>37546</v>
      </c>
      <c r="S450" s="76">
        <v>110.988</v>
      </c>
      <c r="T450" s="76"/>
      <c r="U450" s="76"/>
      <c r="V450" s="76">
        <v>38792</v>
      </c>
      <c r="W450" s="76">
        <v>114.67100000000001</v>
      </c>
      <c r="X450" s="76">
        <v>398330367</v>
      </c>
      <c r="Y450" s="76">
        <v>1012634</v>
      </c>
      <c r="Z450" s="76">
        <v>1181.998</v>
      </c>
      <c r="AA450" s="76">
        <v>3.0049999999999999</v>
      </c>
      <c r="AB450" s="76">
        <v>1247009</v>
      </c>
      <c r="AC450" s="76">
        <v>3.7</v>
      </c>
      <c r="AD450" s="76">
        <v>5.5E-2</v>
      </c>
      <c r="AE450" s="76">
        <v>18.2</v>
      </c>
      <c r="AF450" s="76" t="s">
        <v>1016</v>
      </c>
      <c r="AG450" s="76">
        <v>206760148</v>
      </c>
      <c r="AH450" s="76">
        <v>128395878</v>
      </c>
      <c r="AI450" s="76">
        <v>82959328</v>
      </c>
      <c r="AJ450" s="76">
        <v>3712</v>
      </c>
      <c r="AK450" s="76">
        <v>2890849</v>
      </c>
      <c r="AL450" s="76">
        <v>3413316</v>
      </c>
      <c r="AM450" s="76">
        <v>62.28</v>
      </c>
      <c r="AN450" s="76">
        <v>38.67</v>
      </c>
      <c r="AO450" s="76">
        <v>24.99</v>
      </c>
      <c r="AP450" s="76">
        <v>0</v>
      </c>
      <c r="AQ450" s="76">
        <v>10281</v>
      </c>
      <c r="AR450" s="76">
        <v>1961000</v>
      </c>
      <c r="AS450" s="76">
        <v>0.59099999999999997</v>
      </c>
      <c r="AT450" s="76">
        <v>56.02</v>
      </c>
      <c r="AU450" s="76">
        <v>35.607999999999997</v>
      </c>
      <c r="AV450" s="76">
        <v>38.299999999999997</v>
      </c>
      <c r="AW450" s="76">
        <v>15.413</v>
      </c>
      <c r="AX450" s="76">
        <v>9.7319999999999993</v>
      </c>
      <c r="AY450" s="76">
        <v>54225.446000000004</v>
      </c>
      <c r="AZ450" s="76">
        <v>1.2</v>
      </c>
      <c r="BA450" s="76">
        <v>151.089</v>
      </c>
      <c r="BB450" s="76">
        <v>10.79</v>
      </c>
      <c r="BC450" s="76">
        <v>19.100000000000001</v>
      </c>
      <c r="BD450" s="76">
        <v>24.6</v>
      </c>
      <c r="BE450" s="76"/>
      <c r="BF450" s="76">
        <v>2.77</v>
      </c>
      <c r="BG450" s="76">
        <v>78.86</v>
      </c>
      <c r="BH450" s="76">
        <v>0.92600000000000005</v>
      </c>
      <c r="BI450" s="76">
        <v>338289856</v>
      </c>
      <c r="BJ450" s="76"/>
      <c r="BK450" s="76"/>
      <c r="BL450" s="76"/>
      <c r="BM450" s="76"/>
      <c r="BN450" s="76"/>
      <c r="BO450" s="76"/>
      <c r="BP450" s="76"/>
      <c r="BQ450" s="76"/>
    </row>
    <row r="451" spans="1:69" x14ac:dyDescent="0.25">
      <c r="A451" s="25">
        <v>44297</v>
      </c>
      <c r="B451" s="25"/>
      <c r="C451" s="76">
        <v>31319812</v>
      </c>
      <c r="D451" s="76">
        <v>47325</v>
      </c>
      <c r="E451" s="76">
        <v>69904</v>
      </c>
      <c r="F451" s="76">
        <v>558308</v>
      </c>
      <c r="G451" s="76">
        <v>292</v>
      </c>
      <c r="H451" s="76">
        <v>981</v>
      </c>
      <c r="I451" s="76">
        <v>92582.77</v>
      </c>
      <c r="J451" s="76">
        <v>139.89500000000001</v>
      </c>
      <c r="K451" s="76">
        <v>206.63900000000001</v>
      </c>
      <c r="L451" s="76">
        <v>1650.384</v>
      </c>
      <c r="M451" s="76">
        <v>0.86299999999999999</v>
      </c>
      <c r="N451" s="76">
        <v>2.9</v>
      </c>
      <c r="O451" s="76">
        <v>1.04</v>
      </c>
      <c r="P451" s="76">
        <v>9245</v>
      </c>
      <c r="Q451" s="76">
        <v>27.329000000000001</v>
      </c>
      <c r="R451" s="76">
        <v>38089</v>
      </c>
      <c r="S451" s="76">
        <v>112.593</v>
      </c>
      <c r="T451" s="76"/>
      <c r="U451" s="76"/>
      <c r="V451" s="76">
        <v>39199</v>
      </c>
      <c r="W451" s="76">
        <v>115.874</v>
      </c>
      <c r="X451" s="76">
        <v>398976042</v>
      </c>
      <c r="Y451" s="76">
        <v>645675</v>
      </c>
      <c r="Z451" s="76">
        <v>1183.914</v>
      </c>
      <c r="AA451" s="76">
        <v>1.9159999999999999</v>
      </c>
      <c r="AB451" s="76">
        <v>1258502</v>
      </c>
      <c r="AC451" s="76">
        <v>3.734</v>
      </c>
      <c r="AD451" s="76">
        <v>5.5E-2</v>
      </c>
      <c r="AE451" s="76">
        <v>18.2</v>
      </c>
      <c r="AF451" s="76" t="s">
        <v>1016</v>
      </c>
      <c r="AG451" s="76">
        <v>208161794</v>
      </c>
      <c r="AH451" s="76">
        <v>129229334</v>
      </c>
      <c r="AI451" s="76">
        <v>83764135</v>
      </c>
      <c r="AJ451" s="76">
        <v>3757</v>
      </c>
      <c r="AK451" s="76">
        <v>1401646</v>
      </c>
      <c r="AL451" s="76">
        <v>3504184</v>
      </c>
      <c r="AM451" s="76">
        <v>62.7</v>
      </c>
      <c r="AN451" s="76">
        <v>38.92</v>
      </c>
      <c r="AO451" s="76">
        <v>25.23</v>
      </c>
      <c r="AP451" s="76">
        <v>0</v>
      </c>
      <c r="AQ451" s="76">
        <v>10554</v>
      </c>
      <c r="AR451" s="76">
        <v>2017510</v>
      </c>
      <c r="AS451" s="76">
        <v>0.60799999999999998</v>
      </c>
      <c r="AT451" s="76">
        <v>56.02</v>
      </c>
      <c r="AU451" s="76">
        <v>35.607999999999997</v>
      </c>
      <c r="AV451" s="76">
        <v>38.299999999999997</v>
      </c>
      <c r="AW451" s="76">
        <v>15.413</v>
      </c>
      <c r="AX451" s="76">
        <v>9.7319999999999993</v>
      </c>
      <c r="AY451" s="76">
        <v>54225.446000000004</v>
      </c>
      <c r="AZ451" s="76">
        <v>1.2</v>
      </c>
      <c r="BA451" s="76">
        <v>151.089</v>
      </c>
      <c r="BB451" s="76">
        <v>10.79</v>
      </c>
      <c r="BC451" s="76">
        <v>19.100000000000001</v>
      </c>
      <c r="BD451" s="76">
        <v>24.6</v>
      </c>
      <c r="BE451" s="76"/>
      <c r="BF451" s="76">
        <v>2.77</v>
      </c>
      <c r="BG451" s="76">
        <v>78.86</v>
      </c>
      <c r="BH451" s="76">
        <v>0.92600000000000005</v>
      </c>
      <c r="BI451" s="76">
        <v>338289856</v>
      </c>
      <c r="BJ451" s="76">
        <v>611827.80000000005</v>
      </c>
      <c r="BK451" s="76">
        <v>16.03</v>
      </c>
      <c r="BL451" s="76">
        <v>5.25</v>
      </c>
      <c r="BM451" s="76">
        <v>1815.52555990721</v>
      </c>
      <c r="BN451" s="76"/>
      <c r="BO451" s="76"/>
      <c r="BP451" s="76"/>
      <c r="BQ451" s="76"/>
    </row>
    <row r="452" spans="1:69" x14ac:dyDescent="0.25">
      <c r="A452" s="25">
        <v>44298</v>
      </c>
      <c r="B452" s="25"/>
      <c r="C452" s="76">
        <v>31383041</v>
      </c>
      <c r="D452" s="76">
        <v>63229</v>
      </c>
      <c r="E452" s="76">
        <v>69186.570999999996</v>
      </c>
      <c r="F452" s="76">
        <v>558761</v>
      </c>
      <c r="G452" s="76">
        <v>453</v>
      </c>
      <c r="H452" s="76">
        <v>979.14300000000003</v>
      </c>
      <c r="I452" s="76">
        <v>92769.678</v>
      </c>
      <c r="J452" s="76">
        <v>186.90799999999999</v>
      </c>
      <c r="K452" s="76">
        <v>204.51900000000001</v>
      </c>
      <c r="L452" s="76">
        <v>1651.723</v>
      </c>
      <c r="M452" s="76">
        <v>1.339</v>
      </c>
      <c r="N452" s="76">
        <v>2.8940000000000001</v>
      </c>
      <c r="O452" s="76">
        <v>1.03</v>
      </c>
      <c r="P452" s="76">
        <v>9452</v>
      </c>
      <c r="Q452" s="76">
        <v>27.940999999999999</v>
      </c>
      <c r="R452" s="76">
        <v>38927</v>
      </c>
      <c r="S452" s="76">
        <v>115.07</v>
      </c>
      <c r="T452" s="76"/>
      <c r="U452" s="76"/>
      <c r="V452" s="76">
        <v>39432</v>
      </c>
      <c r="W452" s="76">
        <v>116.563</v>
      </c>
      <c r="X452" s="76">
        <v>400033232</v>
      </c>
      <c r="Y452" s="76">
        <v>1057190</v>
      </c>
      <c r="Z452" s="76">
        <v>1187.0509999999999</v>
      </c>
      <c r="AA452" s="76">
        <v>3.137</v>
      </c>
      <c r="AB452" s="76">
        <v>1273567</v>
      </c>
      <c r="AC452" s="76">
        <v>3.7789999999999999</v>
      </c>
      <c r="AD452" s="76">
        <v>5.5E-2</v>
      </c>
      <c r="AE452" s="76">
        <v>18.2</v>
      </c>
      <c r="AF452" s="76" t="s">
        <v>1016</v>
      </c>
      <c r="AG452" s="76">
        <v>211184913</v>
      </c>
      <c r="AH452" s="76">
        <v>130872111</v>
      </c>
      <c r="AI452" s="76">
        <v>85491671</v>
      </c>
      <c r="AJ452" s="76">
        <v>3878</v>
      </c>
      <c r="AK452" s="76">
        <v>3023119</v>
      </c>
      <c r="AL452" s="76">
        <v>3493028</v>
      </c>
      <c r="AM452" s="76">
        <v>63.61</v>
      </c>
      <c r="AN452" s="76">
        <v>39.42</v>
      </c>
      <c r="AO452" s="76">
        <v>25.75</v>
      </c>
      <c r="AP452" s="76">
        <v>0</v>
      </c>
      <c r="AQ452" s="76">
        <v>10521</v>
      </c>
      <c r="AR452" s="76">
        <v>2004654</v>
      </c>
      <c r="AS452" s="76">
        <v>0.60399999999999998</v>
      </c>
      <c r="AT452" s="76">
        <v>56.02</v>
      </c>
      <c r="AU452" s="76">
        <v>35.607999999999997</v>
      </c>
      <c r="AV452" s="76">
        <v>38.299999999999997</v>
      </c>
      <c r="AW452" s="76">
        <v>15.413</v>
      </c>
      <c r="AX452" s="76">
        <v>9.7319999999999993</v>
      </c>
      <c r="AY452" s="76">
        <v>54225.446000000004</v>
      </c>
      <c r="AZ452" s="76">
        <v>1.2</v>
      </c>
      <c r="BA452" s="76">
        <v>151.089</v>
      </c>
      <c r="BB452" s="76">
        <v>10.79</v>
      </c>
      <c r="BC452" s="76">
        <v>19.100000000000001</v>
      </c>
      <c r="BD452" s="76">
        <v>24.6</v>
      </c>
      <c r="BE452" s="76"/>
      <c r="BF452" s="76">
        <v>2.77</v>
      </c>
      <c r="BG452" s="76">
        <v>78.86</v>
      </c>
      <c r="BH452" s="76">
        <v>0.92600000000000005</v>
      </c>
      <c r="BI452" s="76">
        <v>338289856</v>
      </c>
      <c r="BJ452" s="76"/>
      <c r="BK452" s="76"/>
      <c r="BL452" s="76"/>
      <c r="BM452" s="76"/>
      <c r="BN452" s="76"/>
      <c r="BO452" s="76"/>
      <c r="BP452" s="76"/>
      <c r="BQ452" s="76"/>
    </row>
    <row r="453" spans="1:69" x14ac:dyDescent="0.25">
      <c r="A453" s="25">
        <v>44299</v>
      </c>
      <c r="B453" s="25"/>
      <c r="C453" s="76">
        <v>31463732</v>
      </c>
      <c r="D453" s="76">
        <v>80691</v>
      </c>
      <c r="E453" s="76">
        <v>71658.285999999993</v>
      </c>
      <c r="F453" s="76">
        <v>559625</v>
      </c>
      <c r="G453" s="76">
        <v>864</v>
      </c>
      <c r="H453" s="76">
        <v>983.71400000000006</v>
      </c>
      <c r="I453" s="76">
        <v>93008.203999999998</v>
      </c>
      <c r="J453" s="76">
        <v>238.52600000000001</v>
      </c>
      <c r="K453" s="76">
        <v>211.82499999999999</v>
      </c>
      <c r="L453" s="76">
        <v>1654.277</v>
      </c>
      <c r="M453" s="76">
        <v>2.5539999999999998</v>
      </c>
      <c r="N453" s="76">
        <v>2.9079999999999999</v>
      </c>
      <c r="O453" s="76">
        <v>1.03</v>
      </c>
      <c r="P453" s="76">
        <v>9536</v>
      </c>
      <c r="Q453" s="76">
        <v>28.189</v>
      </c>
      <c r="R453" s="76">
        <v>39201</v>
      </c>
      <c r="S453" s="76">
        <v>115.88</v>
      </c>
      <c r="T453" s="76"/>
      <c r="U453" s="76"/>
      <c r="V453" s="76">
        <v>39322</v>
      </c>
      <c r="W453" s="76">
        <v>116.238</v>
      </c>
      <c r="X453" s="76">
        <v>401647674</v>
      </c>
      <c r="Y453" s="76">
        <v>1614442</v>
      </c>
      <c r="Z453" s="76">
        <v>1191.8409999999999</v>
      </c>
      <c r="AA453" s="76">
        <v>4.7910000000000004</v>
      </c>
      <c r="AB453" s="76">
        <v>1281935</v>
      </c>
      <c r="AC453" s="76">
        <v>3.8039999999999998</v>
      </c>
      <c r="AD453" s="76">
        <v>5.5E-2</v>
      </c>
      <c r="AE453" s="76">
        <v>18.2</v>
      </c>
      <c r="AF453" s="76" t="s">
        <v>1016</v>
      </c>
      <c r="AG453" s="76">
        <v>214667986</v>
      </c>
      <c r="AH453" s="76">
        <v>132619386</v>
      </c>
      <c r="AI453" s="76">
        <v>87212216</v>
      </c>
      <c r="AJ453" s="76">
        <v>3975</v>
      </c>
      <c r="AK453" s="76">
        <v>3483073</v>
      </c>
      <c r="AL453" s="76">
        <v>3423090</v>
      </c>
      <c r="AM453" s="76">
        <v>64.66</v>
      </c>
      <c r="AN453" s="76">
        <v>39.94</v>
      </c>
      <c r="AO453" s="76">
        <v>26.27</v>
      </c>
      <c r="AP453" s="76">
        <v>0</v>
      </c>
      <c r="AQ453" s="76">
        <v>10310</v>
      </c>
      <c r="AR453" s="76">
        <v>1928047</v>
      </c>
      <c r="AS453" s="76">
        <v>0.58099999999999996</v>
      </c>
      <c r="AT453" s="76">
        <v>56.02</v>
      </c>
      <c r="AU453" s="76">
        <v>35.607999999999997</v>
      </c>
      <c r="AV453" s="76">
        <v>38.299999999999997</v>
      </c>
      <c r="AW453" s="76">
        <v>15.413</v>
      </c>
      <c r="AX453" s="76">
        <v>9.7319999999999993</v>
      </c>
      <c r="AY453" s="76">
        <v>54225.446000000004</v>
      </c>
      <c r="AZ453" s="76">
        <v>1.2</v>
      </c>
      <c r="BA453" s="76">
        <v>151.089</v>
      </c>
      <c r="BB453" s="76">
        <v>10.79</v>
      </c>
      <c r="BC453" s="76">
        <v>19.100000000000001</v>
      </c>
      <c r="BD453" s="76">
        <v>24.6</v>
      </c>
      <c r="BE453" s="76"/>
      <c r="BF453" s="76">
        <v>2.77</v>
      </c>
      <c r="BG453" s="76">
        <v>78.86</v>
      </c>
      <c r="BH453" s="76">
        <v>0.92600000000000005</v>
      </c>
      <c r="BI453" s="76">
        <v>338289856</v>
      </c>
      <c r="BJ453" s="76"/>
      <c r="BK453" s="76"/>
      <c r="BL453" s="76"/>
      <c r="BM453" s="76"/>
      <c r="BN453" s="76"/>
      <c r="BO453" s="76"/>
      <c r="BP453" s="76"/>
      <c r="BQ453" s="76"/>
    </row>
    <row r="454" spans="1:69" x14ac:dyDescent="0.25">
      <c r="A454" s="25">
        <v>44300</v>
      </c>
      <c r="B454" s="25"/>
      <c r="C454" s="76">
        <v>31538714</v>
      </c>
      <c r="D454" s="76">
        <v>74982</v>
      </c>
      <c r="E454" s="76">
        <v>71547.570999999996</v>
      </c>
      <c r="F454" s="76">
        <v>560562</v>
      </c>
      <c r="G454" s="76">
        <v>937</v>
      </c>
      <c r="H454" s="76">
        <v>745.85699999999997</v>
      </c>
      <c r="I454" s="76">
        <v>93229.854000000007</v>
      </c>
      <c r="J454" s="76">
        <v>221.65</v>
      </c>
      <c r="K454" s="76">
        <v>211.49799999999999</v>
      </c>
      <c r="L454" s="76">
        <v>1657.046</v>
      </c>
      <c r="M454" s="76">
        <v>2.77</v>
      </c>
      <c r="N454" s="76">
        <v>2.2050000000000001</v>
      </c>
      <c r="O454" s="76">
        <v>1.01</v>
      </c>
      <c r="P454" s="76">
        <v>9581</v>
      </c>
      <c r="Q454" s="76">
        <v>28.321999999999999</v>
      </c>
      <c r="R454" s="76">
        <v>39469</v>
      </c>
      <c r="S454" s="76">
        <v>116.672</v>
      </c>
      <c r="T454" s="76"/>
      <c r="U454" s="76"/>
      <c r="V454" s="76">
        <v>39340</v>
      </c>
      <c r="W454" s="76">
        <v>116.291</v>
      </c>
      <c r="X454" s="76">
        <v>403324959</v>
      </c>
      <c r="Y454" s="76">
        <v>1677285</v>
      </c>
      <c r="Z454" s="76">
        <v>1196.818</v>
      </c>
      <c r="AA454" s="76">
        <v>4.9770000000000003</v>
      </c>
      <c r="AB454" s="76">
        <v>1282919</v>
      </c>
      <c r="AC454" s="76">
        <v>3.8069999999999999</v>
      </c>
      <c r="AD454" s="76">
        <v>5.3999999999999999E-2</v>
      </c>
      <c r="AE454" s="76">
        <v>18.5</v>
      </c>
      <c r="AF454" s="76" t="s">
        <v>1016</v>
      </c>
      <c r="AG454" s="76">
        <v>218374265</v>
      </c>
      <c r="AH454" s="76">
        <v>134358975</v>
      </c>
      <c r="AI454" s="76">
        <v>89141318</v>
      </c>
      <c r="AJ454" s="76">
        <v>4132</v>
      </c>
      <c r="AK454" s="76">
        <v>3706279</v>
      </c>
      <c r="AL454" s="76">
        <v>3330083</v>
      </c>
      <c r="AM454" s="76">
        <v>65.77</v>
      </c>
      <c r="AN454" s="76">
        <v>40.47</v>
      </c>
      <c r="AO454" s="76">
        <v>26.85</v>
      </c>
      <c r="AP454" s="76">
        <v>0</v>
      </c>
      <c r="AQ454" s="76">
        <v>10030</v>
      </c>
      <c r="AR454" s="76">
        <v>1811018</v>
      </c>
      <c r="AS454" s="76">
        <v>0.54500000000000004</v>
      </c>
      <c r="AT454" s="76">
        <v>56.02</v>
      </c>
      <c r="AU454" s="76">
        <v>35.607999999999997</v>
      </c>
      <c r="AV454" s="76">
        <v>38.299999999999997</v>
      </c>
      <c r="AW454" s="76">
        <v>15.413</v>
      </c>
      <c r="AX454" s="76">
        <v>9.7319999999999993</v>
      </c>
      <c r="AY454" s="76">
        <v>54225.446000000004</v>
      </c>
      <c r="AZ454" s="76">
        <v>1.2</v>
      </c>
      <c r="BA454" s="76">
        <v>151.089</v>
      </c>
      <c r="BB454" s="76">
        <v>10.79</v>
      </c>
      <c r="BC454" s="76">
        <v>19.100000000000001</v>
      </c>
      <c r="BD454" s="76">
        <v>24.6</v>
      </c>
      <c r="BE454" s="76"/>
      <c r="BF454" s="76">
        <v>2.77</v>
      </c>
      <c r="BG454" s="76">
        <v>78.86</v>
      </c>
      <c r="BH454" s="76">
        <v>0.92600000000000005</v>
      </c>
      <c r="BI454" s="76">
        <v>338289856</v>
      </c>
      <c r="BJ454" s="76"/>
      <c r="BK454" s="76"/>
      <c r="BL454" s="76"/>
      <c r="BM454" s="76"/>
      <c r="BN454" s="76"/>
      <c r="BO454" s="76"/>
      <c r="BP454" s="76"/>
      <c r="BQ454" s="76"/>
    </row>
    <row r="455" spans="1:69" x14ac:dyDescent="0.25">
      <c r="A455" s="25">
        <v>44301</v>
      </c>
      <c r="B455" s="25"/>
      <c r="C455" s="76">
        <v>31612935</v>
      </c>
      <c r="D455" s="76">
        <v>74221</v>
      </c>
      <c r="E455" s="76">
        <v>70744.429000000004</v>
      </c>
      <c r="F455" s="76">
        <v>561469</v>
      </c>
      <c r="G455" s="76">
        <v>907</v>
      </c>
      <c r="H455" s="76">
        <v>730.85699999999997</v>
      </c>
      <c r="I455" s="76">
        <v>93449.255000000005</v>
      </c>
      <c r="J455" s="76">
        <v>219.40100000000001</v>
      </c>
      <c r="K455" s="76">
        <v>209.124</v>
      </c>
      <c r="L455" s="76">
        <v>1659.7280000000001</v>
      </c>
      <c r="M455" s="76">
        <v>2.681</v>
      </c>
      <c r="N455" s="76">
        <v>2.16</v>
      </c>
      <c r="O455" s="76">
        <v>0.99</v>
      </c>
      <c r="P455" s="76">
        <v>9476</v>
      </c>
      <c r="Q455" s="76">
        <v>28.010999999999999</v>
      </c>
      <c r="R455" s="76">
        <v>39188</v>
      </c>
      <c r="S455" s="76">
        <v>115.84099999999999</v>
      </c>
      <c r="T455" s="76"/>
      <c r="U455" s="76"/>
      <c r="V455" s="76">
        <v>39379</v>
      </c>
      <c r="W455" s="76">
        <v>116.40600000000001</v>
      </c>
      <c r="X455" s="76">
        <v>404810976</v>
      </c>
      <c r="Y455" s="76">
        <v>1486017</v>
      </c>
      <c r="Z455" s="76">
        <v>1201.2280000000001</v>
      </c>
      <c r="AA455" s="76">
        <v>4.41</v>
      </c>
      <c r="AB455" s="76">
        <v>1278152</v>
      </c>
      <c r="AC455" s="76">
        <v>3.7930000000000001</v>
      </c>
      <c r="AD455" s="76">
        <v>5.3999999999999999E-2</v>
      </c>
      <c r="AE455" s="76">
        <v>18.5</v>
      </c>
      <c r="AF455" s="76" t="s">
        <v>1016</v>
      </c>
      <c r="AG455" s="76">
        <v>222132404</v>
      </c>
      <c r="AH455" s="76">
        <v>136123501</v>
      </c>
      <c r="AI455" s="76">
        <v>91092735</v>
      </c>
      <c r="AJ455" s="76">
        <v>4313</v>
      </c>
      <c r="AK455" s="76">
        <v>3758139</v>
      </c>
      <c r="AL455" s="76">
        <v>3224656</v>
      </c>
      <c r="AM455" s="76">
        <v>66.91</v>
      </c>
      <c r="AN455" s="76">
        <v>41</v>
      </c>
      <c r="AO455" s="76">
        <v>27.44</v>
      </c>
      <c r="AP455" s="76">
        <v>0</v>
      </c>
      <c r="AQ455" s="76">
        <v>9713</v>
      </c>
      <c r="AR455" s="76">
        <v>1697554</v>
      </c>
      <c r="AS455" s="76">
        <v>0.51100000000000001</v>
      </c>
      <c r="AT455" s="76">
        <v>56.02</v>
      </c>
      <c r="AU455" s="76">
        <v>35.607999999999997</v>
      </c>
      <c r="AV455" s="76">
        <v>38.299999999999997</v>
      </c>
      <c r="AW455" s="76">
        <v>15.413</v>
      </c>
      <c r="AX455" s="76">
        <v>9.7319999999999993</v>
      </c>
      <c r="AY455" s="76">
        <v>54225.446000000004</v>
      </c>
      <c r="AZ455" s="76">
        <v>1.2</v>
      </c>
      <c r="BA455" s="76">
        <v>151.089</v>
      </c>
      <c r="BB455" s="76">
        <v>10.79</v>
      </c>
      <c r="BC455" s="76">
        <v>19.100000000000001</v>
      </c>
      <c r="BD455" s="76">
        <v>24.6</v>
      </c>
      <c r="BE455" s="76"/>
      <c r="BF455" s="76">
        <v>2.77</v>
      </c>
      <c r="BG455" s="76">
        <v>78.86</v>
      </c>
      <c r="BH455" s="76">
        <v>0.92600000000000005</v>
      </c>
      <c r="BI455" s="76">
        <v>338289856</v>
      </c>
      <c r="BJ455" s="76"/>
      <c r="BK455" s="76"/>
      <c r="BL455" s="76"/>
      <c r="BM455" s="76"/>
      <c r="BN455" s="76"/>
      <c r="BO455" s="76"/>
      <c r="BP455" s="76"/>
      <c r="BQ455" s="76"/>
    </row>
    <row r="456" spans="1:69" x14ac:dyDescent="0.25">
      <c r="A456" s="25">
        <v>44302</v>
      </c>
      <c r="B456" s="25"/>
      <c r="C456" s="76">
        <v>31695704</v>
      </c>
      <c r="D456" s="76">
        <v>82769</v>
      </c>
      <c r="E456" s="76">
        <v>70508.857000000004</v>
      </c>
      <c r="F456" s="76">
        <v>562339</v>
      </c>
      <c r="G456" s="76">
        <v>870</v>
      </c>
      <c r="H456" s="76">
        <v>726.14300000000003</v>
      </c>
      <c r="I456" s="76">
        <v>93693.923999999999</v>
      </c>
      <c r="J456" s="76">
        <v>244.66900000000001</v>
      </c>
      <c r="K456" s="76">
        <v>208.42699999999999</v>
      </c>
      <c r="L456" s="76">
        <v>1662.299</v>
      </c>
      <c r="M456" s="76">
        <v>2.5720000000000001</v>
      </c>
      <c r="N456" s="76">
        <v>2.1469999999999998</v>
      </c>
      <c r="O456" s="76">
        <v>0.97</v>
      </c>
      <c r="P456" s="76">
        <v>9530</v>
      </c>
      <c r="Q456" s="76">
        <v>28.170999999999999</v>
      </c>
      <c r="R456" s="76">
        <v>39406</v>
      </c>
      <c r="S456" s="76">
        <v>116.486</v>
      </c>
      <c r="T456" s="76"/>
      <c r="U456" s="76"/>
      <c r="V456" s="76">
        <v>39587</v>
      </c>
      <c r="W456" s="76">
        <v>117.021</v>
      </c>
      <c r="X456" s="76">
        <v>406268294</v>
      </c>
      <c r="Y456" s="76">
        <v>1457318</v>
      </c>
      <c r="Z456" s="76">
        <v>1205.5519999999999</v>
      </c>
      <c r="AA456" s="76">
        <v>4.3239999999999998</v>
      </c>
      <c r="AB456" s="76">
        <v>1278652</v>
      </c>
      <c r="AC456" s="76">
        <v>3.794</v>
      </c>
      <c r="AD456" s="76">
        <v>5.3999999999999999E-2</v>
      </c>
      <c r="AE456" s="76">
        <v>18.5</v>
      </c>
      <c r="AF456" s="76" t="s">
        <v>1016</v>
      </c>
      <c r="AG456" s="76">
        <v>225744581</v>
      </c>
      <c r="AH456" s="76">
        <v>137775969</v>
      </c>
      <c r="AI456" s="76">
        <v>93014600</v>
      </c>
      <c r="AJ456" s="76">
        <v>4455</v>
      </c>
      <c r="AK456" s="76">
        <v>3612177</v>
      </c>
      <c r="AL456" s="76">
        <v>3125040</v>
      </c>
      <c r="AM456" s="76">
        <v>67.989999999999995</v>
      </c>
      <c r="AN456" s="76">
        <v>41.5</v>
      </c>
      <c r="AO456" s="76">
        <v>28.02</v>
      </c>
      <c r="AP456" s="76">
        <v>0</v>
      </c>
      <c r="AQ456" s="76">
        <v>9413</v>
      </c>
      <c r="AR456" s="76">
        <v>1586401</v>
      </c>
      <c r="AS456" s="76">
        <v>0.47799999999999998</v>
      </c>
      <c r="AT456" s="76">
        <v>56.02</v>
      </c>
      <c r="AU456" s="76">
        <v>35.607999999999997</v>
      </c>
      <c r="AV456" s="76">
        <v>38.299999999999997</v>
      </c>
      <c r="AW456" s="76">
        <v>15.413</v>
      </c>
      <c r="AX456" s="76">
        <v>9.7319999999999993</v>
      </c>
      <c r="AY456" s="76">
        <v>54225.446000000004</v>
      </c>
      <c r="AZ456" s="76">
        <v>1.2</v>
      </c>
      <c r="BA456" s="76">
        <v>151.089</v>
      </c>
      <c r="BB456" s="76">
        <v>10.79</v>
      </c>
      <c r="BC456" s="76">
        <v>19.100000000000001</v>
      </c>
      <c r="BD456" s="76">
        <v>24.6</v>
      </c>
      <c r="BE456" s="76"/>
      <c r="BF456" s="76">
        <v>2.77</v>
      </c>
      <c r="BG456" s="76">
        <v>78.86</v>
      </c>
      <c r="BH456" s="76">
        <v>0.92600000000000005</v>
      </c>
      <c r="BI456" s="76">
        <v>338289856</v>
      </c>
      <c r="BJ456" s="76"/>
      <c r="BK456" s="76"/>
      <c r="BL456" s="76"/>
      <c r="BM456" s="76"/>
      <c r="BN456" s="76"/>
      <c r="BO456" s="76"/>
      <c r="BP456" s="76"/>
      <c r="BQ456" s="76"/>
    </row>
    <row r="457" spans="1:69" x14ac:dyDescent="0.25">
      <c r="A457" s="25">
        <v>44303</v>
      </c>
      <c r="B457" s="25"/>
      <c r="C457" s="76">
        <v>31751059</v>
      </c>
      <c r="D457" s="76">
        <v>55355</v>
      </c>
      <c r="E457" s="76">
        <v>68367.429000000004</v>
      </c>
      <c r="F457" s="76">
        <v>563048</v>
      </c>
      <c r="G457" s="76">
        <v>709</v>
      </c>
      <c r="H457" s="76">
        <v>718.85699999999997</v>
      </c>
      <c r="I457" s="76">
        <v>93857.555999999997</v>
      </c>
      <c r="J457" s="76">
        <v>163.63200000000001</v>
      </c>
      <c r="K457" s="76">
        <v>202.09700000000001</v>
      </c>
      <c r="L457" s="76">
        <v>1664.395</v>
      </c>
      <c r="M457" s="76">
        <v>2.0960000000000001</v>
      </c>
      <c r="N457" s="76">
        <v>2.125</v>
      </c>
      <c r="O457" s="76">
        <v>0.96</v>
      </c>
      <c r="P457" s="76">
        <v>9551</v>
      </c>
      <c r="Q457" s="76">
        <v>28.233000000000001</v>
      </c>
      <c r="R457" s="76">
        <v>39012</v>
      </c>
      <c r="S457" s="76">
        <v>115.321</v>
      </c>
      <c r="T457" s="76"/>
      <c r="U457" s="76"/>
      <c r="V457" s="76">
        <v>39865</v>
      </c>
      <c r="W457" s="76">
        <v>117.843</v>
      </c>
      <c r="X457" s="76">
        <v>407277303</v>
      </c>
      <c r="Y457" s="76">
        <v>1009009</v>
      </c>
      <c r="Z457" s="76">
        <v>1208.547</v>
      </c>
      <c r="AA457" s="76">
        <v>2.9940000000000002</v>
      </c>
      <c r="AB457" s="76">
        <v>1278134</v>
      </c>
      <c r="AC457" s="76">
        <v>3.7930000000000001</v>
      </c>
      <c r="AD457" s="76">
        <v>5.2999999999999999E-2</v>
      </c>
      <c r="AE457" s="76">
        <v>18.899999999999999</v>
      </c>
      <c r="AF457" s="76" t="s">
        <v>1016</v>
      </c>
      <c r="AG457" s="76">
        <v>228113521</v>
      </c>
      <c r="AH457" s="76">
        <v>138939398</v>
      </c>
      <c r="AI457" s="76">
        <v>94198880</v>
      </c>
      <c r="AJ457" s="76">
        <v>4538</v>
      </c>
      <c r="AK457" s="76">
        <v>2368940</v>
      </c>
      <c r="AL457" s="76">
        <v>3050482</v>
      </c>
      <c r="AM457" s="76">
        <v>68.709999999999994</v>
      </c>
      <c r="AN457" s="76">
        <v>41.85</v>
      </c>
      <c r="AO457" s="76">
        <v>28.37</v>
      </c>
      <c r="AP457" s="76">
        <v>0</v>
      </c>
      <c r="AQ457" s="76">
        <v>9188</v>
      </c>
      <c r="AR457" s="76">
        <v>1506217</v>
      </c>
      <c r="AS457" s="76">
        <v>0.45400000000000001</v>
      </c>
      <c r="AT457" s="76">
        <v>56.02</v>
      </c>
      <c r="AU457" s="76">
        <v>35.607999999999997</v>
      </c>
      <c r="AV457" s="76">
        <v>38.299999999999997</v>
      </c>
      <c r="AW457" s="76">
        <v>15.413</v>
      </c>
      <c r="AX457" s="76">
        <v>9.7319999999999993</v>
      </c>
      <c r="AY457" s="76">
        <v>54225.446000000004</v>
      </c>
      <c r="AZ457" s="76">
        <v>1.2</v>
      </c>
      <c r="BA457" s="76">
        <v>151.089</v>
      </c>
      <c r="BB457" s="76">
        <v>10.79</v>
      </c>
      <c r="BC457" s="76">
        <v>19.100000000000001</v>
      </c>
      <c r="BD457" s="76">
        <v>24.6</v>
      </c>
      <c r="BE457" s="76"/>
      <c r="BF457" s="76">
        <v>2.77</v>
      </c>
      <c r="BG457" s="76">
        <v>78.86</v>
      </c>
      <c r="BH457" s="76">
        <v>0.92600000000000005</v>
      </c>
      <c r="BI457" s="76">
        <v>338289856</v>
      </c>
      <c r="BJ457" s="76"/>
      <c r="BK457" s="76"/>
      <c r="BL457" s="76"/>
      <c r="BM457" s="76"/>
      <c r="BN457" s="76"/>
      <c r="BO457" s="76"/>
      <c r="BP457" s="76"/>
      <c r="BQ457" s="76"/>
    </row>
    <row r="458" spans="1:69" x14ac:dyDescent="0.25">
      <c r="A458" s="25">
        <v>44304</v>
      </c>
      <c r="B458" s="25"/>
      <c r="C458" s="76">
        <v>31794879</v>
      </c>
      <c r="D458" s="76">
        <v>43820</v>
      </c>
      <c r="E458" s="76">
        <v>67866.714000000007</v>
      </c>
      <c r="F458" s="76">
        <v>563398</v>
      </c>
      <c r="G458" s="76">
        <v>350</v>
      </c>
      <c r="H458" s="76">
        <v>727.14300000000003</v>
      </c>
      <c r="I458" s="76">
        <v>93987.09</v>
      </c>
      <c r="J458" s="76">
        <v>129.53399999999999</v>
      </c>
      <c r="K458" s="76">
        <v>200.61699999999999</v>
      </c>
      <c r="L458" s="76">
        <v>1665.43</v>
      </c>
      <c r="M458" s="76">
        <v>1.0349999999999999</v>
      </c>
      <c r="N458" s="76">
        <v>2.149</v>
      </c>
      <c r="O458" s="76">
        <v>0.95</v>
      </c>
      <c r="P458" s="76">
        <v>9632</v>
      </c>
      <c r="Q458" s="76">
        <v>28.472999999999999</v>
      </c>
      <c r="R458" s="76">
        <v>39460</v>
      </c>
      <c r="S458" s="76">
        <v>116.646</v>
      </c>
      <c r="T458" s="76"/>
      <c r="U458" s="76"/>
      <c r="V458" s="76">
        <v>39888</v>
      </c>
      <c r="W458" s="76">
        <v>117.911</v>
      </c>
      <c r="X458" s="76">
        <v>407890536</v>
      </c>
      <c r="Y458" s="76">
        <v>613233</v>
      </c>
      <c r="Z458" s="76">
        <v>1210.366</v>
      </c>
      <c r="AA458" s="76">
        <v>1.82</v>
      </c>
      <c r="AB458" s="76">
        <v>1273499</v>
      </c>
      <c r="AC458" s="76">
        <v>3.7789999999999999</v>
      </c>
      <c r="AD458" s="76">
        <v>5.1999999999999998E-2</v>
      </c>
      <c r="AE458" s="76">
        <v>19.2</v>
      </c>
      <c r="AF458" s="76" t="s">
        <v>1016</v>
      </c>
      <c r="AG458" s="76">
        <v>229249553</v>
      </c>
      <c r="AH458" s="76">
        <v>139479117</v>
      </c>
      <c r="AI458" s="76">
        <v>94783067</v>
      </c>
      <c r="AJ458" s="76">
        <v>4574</v>
      </c>
      <c r="AK458" s="76">
        <v>1136032</v>
      </c>
      <c r="AL458" s="76">
        <v>3012537</v>
      </c>
      <c r="AM458" s="76">
        <v>69.05</v>
      </c>
      <c r="AN458" s="76">
        <v>42.01</v>
      </c>
      <c r="AO458" s="76">
        <v>28.55</v>
      </c>
      <c r="AP458" s="76">
        <v>0</v>
      </c>
      <c r="AQ458" s="76">
        <v>9074</v>
      </c>
      <c r="AR458" s="76">
        <v>1464255</v>
      </c>
      <c r="AS458" s="76">
        <v>0.441</v>
      </c>
      <c r="AT458" s="76">
        <v>56.02</v>
      </c>
      <c r="AU458" s="76">
        <v>35.607999999999997</v>
      </c>
      <c r="AV458" s="76">
        <v>38.299999999999997</v>
      </c>
      <c r="AW458" s="76">
        <v>15.413</v>
      </c>
      <c r="AX458" s="76">
        <v>9.7319999999999993</v>
      </c>
      <c r="AY458" s="76">
        <v>54225.446000000004</v>
      </c>
      <c r="AZ458" s="76">
        <v>1.2</v>
      </c>
      <c r="BA458" s="76">
        <v>151.089</v>
      </c>
      <c r="BB458" s="76">
        <v>10.79</v>
      </c>
      <c r="BC458" s="76">
        <v>19.100000000000001</v>
      </c>
      <c r="BD458" s="76">
        <v>24.6</v>
      </c>
      <c r="BE458" s="76"/>
      <c r="BF458" s="76">
        <v>2.77</v>
      </c>
      <c r="BG458" s="76">
        <v>78.86</v>
      </c>
      <c r="BH458" s="76">
        <v>0.92600000000000005</v>
      </c>
      <c r="BI458" s="76">
        <v>338289856</v>
      </c>
      <c r="BJ458" s="76">
        <v>613416</v>
      </c>
      <c r="BK458" s="76">
        <v>15.83</v>
      </c>
      <c r="BL458" s="76">
        <v>2.76</v>
      </c>
      <c r="BM458" s="76">
        <v>1820.23835277842</v>
      </c>
      <c r="BN458" s="76"/>
      <c r="BO458" s="76"/>
      <c r="BP458" s="76"/>
      <c r="BQ458" s="76"/>
    </row>
    <row r="459" spans="1:69" x14ac:dyDescent="0.25">
      <c r="A459" s="25">
        <v>44305</v>
      </c>
      <c r="B459" s="25"/>
      <c r="C459" s="76">
        <v>31854749</v>
      </c>
      <c r="D459" s="76">
        <v>59870</v>
      </c>
      <c r="E459" s="76">
        <v>67386.857000000004</v>
      </c>
      <c r="F459" s="76">
        <v>563894</v>
      </c>
      <c r="G459" s="76">
        <v>496</v>
      </c>
      <c r="H459" s="76">
        <v>733.28599999999994</v>
      </c>
      <c r="I459" s="76">
        <v>94164.067999999999</v>
      </c>
      <c r="J459" s="76">
        <v>176.97800000000001</v>
      </c>
      <c r="K459" s="76">
        <v>199.19900000000001</v>
      </c>
      <c r="L459" s="76">
        <v>1666.896</v>
      </c>
      <c r="M459" s="76">
        <v>1.466</v>
      </c>
      <c r="N459" s="76">
        <v>2.1680000000000001</v>
      </c>
      <c r="O459" s="76">
        <v>0.93</v>
      </c>
      <c r="P459" s="76">
        <v>9828</v>
      </c>
      <c r="Q459" s="76">
        <v>29.052</v>
      </c>
      <c r="R459" s="76">
        <v>40212</v>
      </c>
      <c r="S459" s="76">
        <v>118.86799999999999</v>
      </c>
      <c r="T459" s="76"/>
      <c r="U459" s="76"/>
      <c r="V459" s="76">
        <v>39866</v>
      </c>
      <c r="W459" s="76">
        <v>117.846</v>
      </c>
      <c r="X459" s="76">
        <v>408911233</v>
      </c>
      <c r="Y459" s="76">
        <v>1020697</v>
      </c>
      <c r="Z459" s="76">
        <v>1213.395</v>
      </c>
      <c r="AA459" s="76">
        <v>3.0289999999999999</v>
      </c>
      <c r="AB459" s="76">
        <v>1268286</v>
      </c>
      <c r="AC459" s="76">
        <v>3.7629999999999999</v>
      </c>
      <c r="AD459" s="76">
        <v>5.1999999999999998E-2</v>
      </c>
      <c r="AE459" s="76">
        <v>19.2</v>
      </c>
      <c r="AF459" s="76" t="s">
        <v>1016</v>
      </c>
      <c r="AG459" s="76">
        <v>231839610</v>
      </c>
      <c r="AH459" s="76">
        <v>140571799</v>
      </c>
      <c r="AI459" s="76">
        <v>96249290</v>
      </c>
      <c r="AJ459" s="76">
        <v>4677</v>
      </c>
      <c r="AK459" s="76">
        <v>2590057</v>
      </c>
      <c r="AL459" s="76">
        <v>2950671</v>
      </c>
      <c r="AM459" s="76">
        <v>69.83</v>
      </c>
      <c r="AN459" s="76">
        <v>42.34</v>
      </c>
      <c r="AO459" s="76">
        <v>28.99</v>
      </c>
      <c r="AP459" s="76">
        <v>0</v>
      </c>
      <c r="AQ459" s="76">
        <v>8887</v>
      </c>
      <c r="AR459" s="76">
        <v>1385670</v>
      </c>
      <c r="AS459" s="76">
        <v>0.41699999999999998</v>
      </c>
      <c r="AT459" s="76">
        <v>56.02</v>
      </c>
      <c r="AU459" s="76">
        <v>35.607999999999997</v>
      </c>
      <c r="AV459" s="76">
        <v>38.299999999999997</v>
      </c>
      <c r="AW459" s="76">
        <v>15.413</v>
      </c>
      <c r="AX459" s="76">
        <v>9.7319999999999993</v>
      </c>
      <c r="AY459" s="76">
        <v>54225.446000000004</v>
      </c>
      <c r="AZ459" s="76">
        <v>1.2</v>
      </c>
      <c r="BA459" s="76">
        <v>151.089</v>
      </c>
      <c r="BB459" s="76">
        <v>10.79</v>
      </c>
      <c r="BC459" s="76">
        <v>19.100000000000001</v>
      </c>
      <c r="BD459" s="76">
        <v>24.6</v>
      </c>
      <c r="BE459" s="76"/>
      <c r="BF459" s="76">
        <v>2.77</v>
      </c>
      <c r="BG459" s="76">
        <v>78.86</v>
      </c>
      <c r="BH459" s="76">
        <v>0.92600000000000005</v>
      </c>
      <c r="BI459" s="76">
        <v>338289856</v>
      </c>
      <c r="BJ459" s="76"/>
      <c r="BK459" s="76"/>
      <c r="BL459" s="76"/>
      <c r="BM459" s="76"/>
      <c r="BN459" s="76"/>
      <c r="BO459" s="76"/>
      <c r="BP459" s="76"/>
      <c r="BQ459" s="76"/>
    </row>
    <row r="460" spans="1:69" x14ac:dyDescent="0.25">
      <c r="A460" s="25">
        <v>44306</v>
      </c>
      <c r="B460" s="25"/>
      <c r="C460" s="76">
        <v>31917054</v>
      </c>
      <c r="D460" s="76">
        <v>62305</v>
      </c>
      <c r="E460" s="76">
        <v>64760.286</v>
      </c>
      <c r="F460" s="76">
        <v>564731</v>
      </c>
      <c r="G460" s="76">
        <v>837</v>
      </c>
      <c r="H460" s="76">
        <v>729.42899999999997</v>
      </c>
      <c r="I460" s="76">
        <v>94348.244000000006</v>
      </c>
      <c r="J460" s="76">
        <v>184.17599999999999</v>
      </c>
      <c r="K460" s="76">
        <v>191.434</v>
      </c>
      <c r="L460" s="76">
        <v>1669.37</v>
      </c>
      <c r="M460" s="76">
        <v>2.4740000000000002</v>
      </c>
      <c r="N460" s="76">
        <v>2.1560000000000001</v>
      </c>
      <c r="O460" s="76">
        <v>0.92</v>
      </c>
      <c r="P460" s="76">
        <v>9918</v>
      </c>
      <c r="Q460" s="76">
        <v>29.318000000000001</v>
      </c>
      <c r="R460" s="76">
        <v>40206</v>
      </c>
      <c r="S460" s="76">
        <v>118.851</v>
      </c>
      <c r="T460" s="76"/>
      <c r="U460" s="76"/>
      <c r="V460" s="76">
        <v>39733</v>
      </c>
      <c r="W460" s="76">
        <v>117.453</v>
      </c>
      <c r="X460" s="76">
        <v>410482808</v>
      </c>
      <c r="Y460" s="76">
        <v>1571575</v>
      </c>
      <c r="Z460" s="76">
        <v>1218.058</v>
      </c>
      <c r="AA460" s="76">
        <v>4.6630000000000003</v>
      </c>
      <c r="AB460" s="76">
        <v>1262162</v>
      </c>
      <c r="AC460" s="76">
        <v>3.7450000000000001</v>
      </c>
      <c r="AD460" s="76">
        <v>5.0999999999999997E-2</v>
      </c>
      <c r="AE460" s="76">
        <v>19.600000000000001</v>
      </c>
      <c r="AF460" s="76" t="s">
        <v>1016</v>
      </c>
      <c r="AG460" s="76">
        <v>235078495</v>
      </c>
      <c r="AH460" s="76">
        <v>141939378</v>
      </c>
      <c r="AI460" s="76">
        <v>98086891</v>
      </c>
      <c r="AJ460" s="76">
        <v>4835</v>
      </c>
      <c r="AK460" s="76">
        <v>3238885</v>
      </c>
      <c r="AL460" s="76">
        <v>2915787</v>
      </c>
      <c r="AM460" s="76">
        <v>70.8</v>
      </c>
      <c r="AN460" s="76">
        <v>42.75</v>
      </c>
      <c r="AO460" s="76">
        <v>29.54</v>
      </c>
      <c r="AP460" s="76">
        <v>0</v>
      </c>
      <c r="AQ460" s="76">
        <v>8782</v>
      </c>
      <c r="AR460" s="76">
        <v>1331427</v>
      </c>
      <c r="AS460" s="76">
        <v>0.40100000000000002</v>
      </c>
      <c r="AT460" s="76">
        <v>56.02</v>
      </c>
      <c r="AU460" s="76">
        <v>35.607999999999997</v>
      </c>
      <c r="AV460" s="76">
        <v>38.299999999999997</v>
      </c>
      <c r="AW460" s="76">
        <v>15.413</v>
      </c>
      <c r="AX460" s="76">
        <v>9.7319999999999993</v>
      </c>
      <c r="AY460" s="76">
        <v>54225.446000000004</v>
      </c>
      <c r="AZ460" s="76">
        <v>1.2</v>
      </c>
      <c r="BA460" s="76">
        <v>151.089</v>
      </c>
      <c r="BB460" s="76">
        <v>10.79</v>
      </c>
      <c r="BC460" s="76">
        <v>19.100000000000001</v>
      </c>
      <c r="BD460" s="76">
        <v>24.6</v>
      </c>
      <c r="BE460" s="76"/>
      <c r="BF460" s="76">
        <v>2.77</v>
      </c>
      <c r="BG460" s="76">
        <v>78.86</v>
      </c>
      <c r="BH460" s="76">
        <v>0.92600000000000005</v>
      </c>
      <c r="BI460" s="76">
        <v>338289856</v>
      </c>
      <c r="BJ460" s="76"/>
      <c r="BK460" s="76"/>
      <c r="BL460" s="76"/>
      <c r="BM460" s="76"/>
      <c r="BN460" s="76"/>
      <c r="BO460" s="76"/>
      <c r="BP460" s="76"/>
      <c r="BQ460" s="76"/>
    </row>
    <row r="461" spans="1:69" x14ac:dyDescent="0.25">
      <c r="A461" s="25">
        <v>44307</v>
      </c>
      <c r="B461" s="25"/>
      <c r="C461" s="76">
        <v>31981765</v>
      </c>
      <c r="D461" s="76">
        <v>64711</v>
      </c>
      <c r="E461" s="76">
        <v>63293</v>
      </c>
      <c r="F461" s="76">
        <v>565629</v>
      </c>
      <c r="G461" s="76">
        <v>898</v>
      </c>
      <c r="H461" s="76">
        <v>723.85699999999997</v>
      </c>
      <c r="I461" s="76">
        <v>94539.532999999996</v>
      </c>
      <c r="J461" s="76">
        <v>191.28899999999999</v>
      </c>
      <c r="K461" s="76">
        <v>187.09700000000001</v>
      </c>
      <c r="L461" s="76">
        <v>1672.0250000000001</v>
      </c>
      <c r="M461" s="76">
        <v>2.6549999999999998</v>
      </c>
      <c r="N461" s="76">
        <v>2.14</v>
      </c>
      <c r="O461" s="76">
        <v>0.91</v>
      </c>
      <c r="P461" s="76">
        <v>9916</v>
      </c>
      <c r="Q461" s="76">
        <v>29.312000000000001</v>
      </c>
      <c r="R461" s="76">
        <v>40046</v>
      </c>
      <c r="S461" s="76">
        <v>118.378</v>
      </c>
      <c r="T461" s="76"/>
      <c r="U461" s="76"/>
      <c r="V461" s="76">
        <v>39552</v>
      </c>
      <c r="W461" s="76">
        <v>116.917</v>
      </c>
      <c r="X461" s="76">
        <v>412138819</v>
      </c>
      <c r="Y461" s="76">
        <v>1656011</v>
      </c>
      <c r="Z461" s="76">
        <v>1222.972</v>
      </c>
      <c r="AA461" s="76">
        <v>4.9139999999999997</v>
      </c>
      <c r="AB461" s="76">
        <v>1259123</v>
      </c>
      <c r="AC461" s="76">
        <v>3.7360000000000002</v>
      </c>
      <c r="AD461" s="76">
        <v>0.05</v>
      </c>
      <c r="AE461" s="76">
        <v>20</v>
      </c>
      <c r="AF461" s="76" t="s">
        <v>1016</v>
      </c>
      <c r="AG461" s="76">
        <v>238564604</v>
      </c>
      <c r="AH461" s="76">
        <v>143331502</v>
      </c>
      <c r="AI461" s="76">
        <v>100141157</v>
      </c>
      <c r="AJ461" s="76">
        <v>5017</v>
      </c>
      <c r="AK461" s="76">
        <v>3486109</v>
      </c>
      <c r="AL461" s="76">
        <v>2884334</v>
      </c>
      <c r="AM461" s="76">
        <v>71.849999999999994</v>
      </c>
      <c r="AN461" s="76">
        <v>43.17</v>
      </c>
      <c r="AO461" s="76">
        <v>30.16</v>
      </c>
      <c r="AP461" s="76">
        <v>0</v>
      </c>
      <c r="AQ461" s="76">
        <v>8688</v>
      </c>
      <c r="AR461" s="76">
        <v>1281790</v>
      </c>
      <c r="AS461" s="76">
        <v>0.38600000000000001</v>
      </c>
      <c r="AT461" s="76">
        <v>56.02</v>
      </c>
      <c r="AU461" s="76">
        <v>35.607999999999997</v>
      </c>
      <c r="AV461" s="76">
        <v>38.299999999999997</v>
      </c>
      <c r="AW461" s="76">
        <v>15.413</v>
      </c>
      <c r="AX461" s="76">
        <v>9.7319999999999993</v>
      </c>
      <c r="AY461" s="76">
        <v>54225.446000000004</v>
      </c>
      <c r="AZ461" s="76">
        <v>1.2</v>
      </c>
      <c r="BA461" s="76">
        <v>151.089</v>
      </c>
      <c r="BB461" s="76">
        <v>10.79</v>
      </c>
      <c r="BC461" s="76">
        <v>19.100000000000001</v>
      </c>
      <c r="BD461" s="76">
        <v>24.6</v>
      </c>
      <c r="BE461" s="76"/>
      <c r="BF461" s="76">
        <v>2.77</v>
      </c>
      <c r="BG461" s="76">
        <v>78.86</v>
      </c>
      <c r="BH461" s="76">
        <v>0.92600000000000005</v>
      </c>
      <c r="BI461" s="76">
        <v>338289856</v>
      </c>
      <c r="BJ461" s="76"/>
      <c r="BK461" s="76"/>
      <c r="BL461" s="76"/>
      <c r="BM461" s="76"/>
      <c r="BN461" s="76"/>
      <c r="BO461" s="76"/>
      <c r="BP461" s="76"/>
      <c r="BQ461" s="76"/>
    </row>
    <row r="462" spans="1:69" x14ac:dyDescent="0.25">
      <c r="A462" s="25">
        <v>44308</v>
      </c>
      <c r="B462" s="25"/>
      <c r="C462" s="76">
        <v>32047949</v>
      </c>
      <c r="D462" s="76">
        <v>66184</v>
      </c>
      <c r="E462" s="76">
        <v>62144.857000000004</v>
      </c>
      <c r="F462" s="76">
        <v>566570</v>
      </c>
      <c r="G462" s="76">
        <v>941</v>
      </c>
      <c r="H462" s="76">
        <v>728.71400000000006</v>
      </c>
      <c r="I462" s="76">
        <v>94735.176000000007</v>
      </c>
      <c r="J462" s="76">
        <v>195.643</v>
      </c>
      <c r="K462" s="76">
        <v>183.703</v>
      </c>
      <c r="L462" s="76">
        <v>1674.806</v>
      </c>
      <c r="M462" s="76">
        <v>2.782</v>
      </c>
      <c r="N462" s="76">
        <v>2.1539999999999999</v>
      </c>
      <c r="O462" s="76">
        <v>0.9</v>
      </c>
      <c r="P462" s="76">
        <v>9842</v>
      </c>
      <c r="Q462" s="76">
        <v>29.093</v>
      </c>
      <c r="R462" s="76">
        <v>39201</v>
      </c>
      <c r="S462" s="76">
        <v>115.88</v>
      </c>
      <c r="T462" s="76"/>
      <c r="U462" s="76"/>
      <c r="V462" s="76">
        <v>39242</v>
      </c>
      <c r="W462" s="76">
        <v>116.001</v>
      </c>
      <c r="X462" s="76">
        <v>413637377</v>
      </c>
      <c r="Y462" s="76">
        <v>1498558</v>
      </c>
      <c r="Z462" s="76">
        <v>1227.4190000000001</v>
      </c>
      <c r="AA462" s="76">
        <v>4.4470000000000001</v>
      </c>
      <c r="AB462" s="76">
        <v>1260914</v>
      </c>
      <c r="AC462" s="76">
        <v>3.742</v>
      </c>
      <c r="AD462" s="76">
        <v>4.9000000000000002E-2</v>
      </c>
      <c r="AE462" s="76">
        <v>20.399999999999999</v>
      </c>
      <c r="AF462" s="76" t="s">
        <v>1016</v>
      </c>
      <c r="AG462" s="76">
        <v>242071173</v>
      </c>
      <c r="AH462" s="76">
        <v>144746412</v>
      </c>
      <c r="AI462" s="76">
        <v>102196727</v>
      </c>
      <c r="AJ462" s="76">
        <v>5214</v>
      </c>
      <c r="AK462" s="76">
        <v>3506569</v>
      </c>
      <c r="AL462" s="76">
        <v>2848396</v>
      </c>
      <c r="AM462" s="76">
        <v>72.91</v>
      </c>
      <c r="AN462" s="76">
        <v>43.6</v>
      </c>
      <c r="AO462" s="76">
        <v>30.78</v>
      </c>
      <c r="AP462" s="76">
        <v>0</v>
      </c>
      <c r="AQ462" s="76">
        <v>8579</v>
      </c>
      <c r="AR462" s="76">
        <v>1231844</v>
      </c>
      <c r="AS462" s="76">
        <v>0.371</v>
      </c>
      <c r="AT462" s="76">
        <v>56.02</v>
      </c>
      <c r="AU462" s="76">
        <v>35.607999999999997</v>
      </c>
      <c r="AV462" s="76">
        <v>38.299999999999997</v>
      </c>
      <c r="AW462" s="76">
        <v>15.413</v>
      </c>
      <c r="AX462" s="76">
        <v>9.7319999999999993</v>
      </c>
      <c r="AY462" s="76">
        <v>54225.446000000004</v>
      </c>
      <c r="AZ462" s="76">
        <v>1.2</v>
      </c>
      <c r="BA462" s="76">
        <v>151.089</v>
      </c>
      <c r="BB462" s="76">
        <v>10.79</v>
      </c>
      <c r="BC462" s="76">
        <v>19.100000000000001</v>
      </c>
      <c r="BD462" s="76">
        <v>24.6</v>
      </c>
      <c r="BE462" s="76"/>
      <c r="BF462" s="76">
        <v>2.77</v>
      </c>
      <c r="BG462" s="76">
        <v>78.86</v>
      </c>
      <c r="BH462" s="76">
        <v>0.92600000000000005</v>
      </c>
      <c r="BI462" s="76">
        <v>338289856</v>
      </c>
      <c r="BJ462" s="76"/>
      <c r="BK462" s="76"/>
      <c r="BL462" s="76"/>
      <c r="BM462" s="76"/>
      <c r="BN462" s="76"/>
      <c r="BO462" s="76"/>
      <c r="BP462" s="76"/>
      <c r="BQ462" s="76"/>
    </row>
    <row r="463" spans="1:69" x14ac:dyDescent="0.25">
      <c r="A463" s="25">
        <v>44309</v>
      </c>
      <c r="B463" s="25"/>
      <c r="C463" s="76">
        <v>32110622</v>
      </c>
      <c r="D463" s="76">
        <v>62673</v>
      </c>
      <c r="E463" s="76">
        <v>59274</v>
      </c>
      <c r="F463" s="76">
        <v>567333</v>
      </c>
      <c r="G463" s="76">
        <v>763</v>
      </c>
      <c r="H463" s="76">
        <v>713.42899999999997</v>
      </c>
      <c r="I463" s="76">
        <v>94920.44</v>
      </c>
      <c r="J463" s="76">
        <v>185.26400000000001</v>
      </c>
      <c r="K463" s="76">
        <v>175.21700000000001</v>
      </c>
      <c r="L463" s="76">
        <v>1677.0619999999999</v>
      </c>
      <c r="M463" s="76">
        <v>2.2549999999999999</v>
      </c>
      <c r="N463" s="76">
        <v>2.109</v>
      </c>
      <c r="O463" s="76">
        <v>0.89</v>
      </c>
      <c r="P463" s="76">
        <v>9705</v>
      </c>
      <c r="Q463" s="76">
        <v>28.687999999999999</v>
      </c>
      <c r="R463" s="76">
        <v>38562</v>
      </c>
      <c r="S463" s="76">
        <v>113.991</v>
      </c>
      <c r="T463" s="76"/>
      <c r="U463" s="76"/>
      <c r="V463" s="76">
        <v>38542</v>
      </c>
      <c r="W463" s="76">
        <v>113.932</v>
      </c>
      <c r="X463" s="76">
        <v>415049563</v>
      </c>
      <c r="Y463" s="76">
        <v>1412186</v>
      </c>
      <c r="Z463" s="76">
        <v>1231.6099999999999</v>
      </c>
      <c r="AA463" s="76">
        <v>4.1900000000000004</v>
      </c>
      <c r="AB463" s="76">
        <v>1254467</v>
      </c>
      <c r="AC463" s="76">
        <v>3.722</v>
      </c>
      <c r="AD463" s="76">
        <v>4.8000000000000001E-2</v>
      </c>
      <c r="AE463" s="76">
        <v>20.8</v>
      </c>
      <c r="AF463" s="76" t="s">
        <v>1016</v>
      </c>
      <c r="AG463" s="76">
        <v>245379646</v>
      </c>
      <c r="AH463" s="76">
        <v>146115419</v>
      </c>
      <c r="AI463" s="76">
        <v>104103281</v>
      </c>
      <c r="AJ463" s="76">
        <v>5339</v>
      </c>
      <c r="AK463" s="76">
        <v>3308473</v>
      </c>
      <c r="AL463" s="76">
        <v>2805009</v>
      </c>
      <c r="AM463" s="76">
        <v>73.91</v>
      </c>
      <c r="AN463" s="76">
        <v>44.01</v>
      </c>
      <c r="AO463" s="76">
        <v>31.36</v>
      </c>
      <c r="AP463" s="76">
        <v>0</v>
      </c>
      <c r="AQ463" s="76">
        <v>8449</v>
      </c>
      <c r="AR463" s="76">
        <v>1191350</v>
      </c>
      <c r="AS463" s="76">
        <v>0.35899999999999999</v>
      </c>
      <c r="AT463" s="76">
        <v>56.02</v>
      </c>
      <c r="AU463" s="76">
        <v>35.607999999999997</v>
      </c>
      <c r="AV463" s="76">
        <v>38.299999999999997</v>
      </c>
      <c r="AW463" s="76">
        <v>15.413</v>
      </c>
      <c r="AX463" s="76">
        <v>9.7319999999999993</v>
      </c>
      <c r="AY463" s="76">
        <v>54225.446000000004</v>
      </c>
      <c r="AZ463" s="76">
        <v>1.2</v>
      </c>
      <c r="BA463" s="76">
        <v>151.089</v>
      </c>
      <c r="BB463" s="76">
        <v>10.79</v>
      </c>
      <c r="BC463" s="76">
        <v>19.100000000000001</v>
      </c>
      <c r="BD463" s="76">
        <v>24.6</v>
      </c>
      <c r="BE463" s="76"/>
      <c r="BF463" s="76">
        <v>2.77</v>
      </c>
      <c r="BG463" s="76">
        <v>78.86</v>
      </c>
      <c r="BH463" s="76">
        <v>0.92600000000000005</v>
      </c>
      <c r="BI463" s="76">
        <v>338289856</v>
      </c>
      <c r="BJ463" s="76"/>
      <c r="BK463" s="76"/>
      <c r="BL463" s="76"/>
      <c r="BM463" s="76"/>
      <c r="BN463" s="76"/>
      <c r="BO463" s="76"/>
      <c r="BP463" s="76"/>
      <c r="BQ463" s="76"/>
    </row>
    <row r="464" spans="1:69" x14ac:dyDescent="0.25">
      <c r="A464" s="25">
        <v>44310</v>
      </c>
      <c r="B464" s="25"/>
      <c r="C464" s="76">
        <v>32164909</v>
      </c>
      <c r="D464" s="76">
        <v>54287</v>
      </c>
      <c r="E464" s="76">
        <v>59121.428999999996</v>
      </c>
      <c r="F464" s="76">
        <v>568083</v>
      </c>
      <c r="G464" s="76">
        <v>750</v>
      </c>
      <c r="H464" s="76">
        <v>719.28599999999994</v>
      </c>
      <c r="I464" s="76">
        <v>95080.914999999994</v>
      </c>
      <c r="J464" s="76">
        <v>160.47499999999999</v>
      </c>
      <c r="K464" s="76">
        <v>174.76599999999999</v>
      </c>
      <c r="L464" s="76">
        <v>1679.279</v>
      </c>
      <c r="M464" s="76">
        <v>2.2170000000000001</v>
      </c>
      <c r="N464" s="76">
        <v>2.1259999999999999</v>
      </c>
      <c r="O464" s="76">
        <v>0.88</v>
      </c>
      <c r="P464" s="76">
        <v>9572</v>
      </c>
      <c r="Q464" s="76">
        <v>28.295000000000002</v>
      </c>
      <c r="R464" s="76">
        <v>37357</v>
      </c>
      <c r="S464" s="76">
        <v>110.429</v>
      </c>
      <c r="T464" s="76"/>
      <c r="U464" s="76"/>
      <c r="V464" s="76">
        <v>37757</v>
      </c>
      <c r="W464" s="76">
        <v>111.611</v>
      </c>
      <c r="X464" s="76">
        <v>416045235</v>
      </c>
      <c r="Y464" s="76">
        <v>995672</v>
      </c>
      <c r="Z464" s="76">
        <v>1234.5640000000001</v>
      </c>
      <c r="AA464" s="76">
        <v>2.9550000000000001</v>
      </c>
      <c r="AB464" s="76">
        <v>1252562</v>
      </c>
      <c r="AC464" s="76">
        <v>3.7170000000000001</v>
      </c>
      <c r="AD464" s="76">
        <v>4.7E-2</v>
      </c>
      <c r="AE464" s="76">
        <v>21.3</v>
      </c>
      <c r="AF464" s="76" t="s">
        <v>1016</v>
      </c>
      <c r="AG464" s="76">
        <v>247593555</v>
      </c>
      <c r="AH464" s="76">
        <v>147118248</v>
      </c>
      <c r="AI464" s="76">
        <v>105297882</v>
      </c>
      <c r="AJ464" s="76">
        <v>5435</v>
      </c>
      <c r="AK464" s="76">
        <v>2213909</v>
      </c>
      <c r="AL464" s="76">
        <v>2782862</v>
      </c>
      <c r="AM464" s="76">
        <v>74.569999999999993</v>
      </c>
      <c r="AN464" s="76">
        <v>44.31</v>
      </c>
      <c r="AO464" s="76">
        <v>31.72</v>
      </c>
      <c r="AP464" s="76">
        <v>0</v>
      </c>
      <c r="AQ464" s="76">
        <v>8382</v>
      </c>
      <c r="AR464" s="76">
        <v>1168407</v>
      </c>
      <c r="AS464" s="76">
        <v>0.35199999999999998</v>
      </c>
      <c r="AT464" s="76">
        <v>56.02</v>
      </c>
      <c r="AU464" s="76">
        <v>35.607999999999997</v>
      </c>
      <c r="AV464" s="76">
        <v>38.299999999999997</v>
      </c>
      <c r="AW464" s="76">
        <v>15.413</v>
      </c>
      <c r="AX464" s="76">
        <v>9.7319999999999993</v>
      </c>
      <c r="AY464" s="76">
        <v>54225.446000000004</v>
      </c>
      <c r="AZ464" s="76">
        <v>1.2</v>
      </c>
      <c r="BA464" s="76">
        <v>151.089</v>
      </c>
      <c r="BB464" s="76">
        <v>10.79</v>
      </c>
      <c r="BC464" s="76">
        <v>19.100000000000001</v>
      </c>
      <c r="BD464" s="76">
        <v>24.6</v>
      </c>
      <c r="BE464" s="76"/>
      <c r="BF464" s="76">
        <v>2.77</v>
      </c>
      <c r="BG464" s="76">
        <v>78.86</v>
      </c>
      <c r="BH464" s="76">
        <v>0.92600000000000005</v>
      </c>
      <c r="BI464" s="76">
        <v>338289856</v>
      </c>
      <c r="BJ464" s="76"/>
      <c r="BK464" s="76"/>
      <c r="BL464" s="76"/>
      <c r="BM464" s="76"/>
      <c r="BN464" s="76"/>
      <c r="BO464" s="76"/>
      <c r="BP464" s="76"/>
      <c r="BQ464" s="76"/>
    </row>
    <row r="465" spans="1:69" x14ac:dyDescent="0.25">
      <c r="A465" s="25">
        <v>44311</v>
      </c>
      <c r="B465" s="25"/>
      <c r="C465" s="76">
        <v>32199310</v>
      </c>
      <c r="D465" s="76">
        <v>34401</v>
      </c>
      <c r="E465" s="76">
        <v>57775.857000000004</v>
      </c>
      <c r="F465" s="76">
        <v>568392</v>
      </c>
      <c r="G465" s="76">
        <v>309</v>
      </c>
      <c r="H465" s="76">
        <v>713.42899999999997</v>
      </c>
      <c r="I465" s="76">
        <v>95182.606</v>
      </c>
      <c r="J465" s="76">
        <v>101.691</v>
      </c>
      <c r="K465" s="76">
        <v>170.78800000000001</v>
      </c>
      <c r="L465" s="76">
        <v>1680.192</v>
      </c>
      <c r="M465" s="76">
        <v>0.91300000000000003</v>
      </c>
      <c r="N465" s="76">
        <v>2.109</v>
      </c>
      <c r="O465" s="76">
        <v>0.88</v>
      </c>
      <c r="P465" s="76">
        <v>9546</v>
      </c>
      <c r="Q465" s="76">
        <v>28.218</v>
      </c>
      <c r="R465" s="76">
        <v>37133</v>
      </c>
      <c r="S465" s="76">
        <v>109.767</v>
      </c>
      <c r="T465" s="76"/>
      <c r="U465" s="76"/>
      <c r="V465" s="76">
        <v>37095</v>
      </c>
      <c r="W465" s="76">
        <v>109.654</v>
      </c>
      <c r="X465" s="76">
        <v>416636004</v>
      </c>
      <c r="Y465" s="76">
        <v>590769</v>
      </c>
      <c r="Z465" s="76">
        <v>1236.317</v>
      </c>
      <c r="AA465" s="76">
        <v>1.7529999999999999</v>
      </c>
      <c r="AB465" s="76">
        <v>1249353</v>
      </c>
      <c r="AC465" s="76">
        <v>3.7069999999999999</v>
      </c>
      <c r="AD465" s="76">
        <v>4.5999999999999999E-2</v>
      </c>
      <c r="AE465" s="76">
        <v>21.7</v>
      </c>
      <c r="AF465" s="76" t="s">
        <v>1016</v>
      </c>
      <c r="AG465" s="76">
        <v>248589385</v>
      </c>
      <c r="AH465" s="76">
        <v>147609168</v>
      </c>
      <c r="AI465" s="76">
        <v>105795703</v>
      </c>
      <c r="AJ465" s="76">
        <v>5501</v>
      </c>
      <c r="AK465" s="76">
        <v>995830</v>
      </c>
      <c r="AL465" s="76">
        <v>2762833</v>
      </c>
      <c r="AM465" s="76">
        <v>74.87</v>
      </c>
      <c r="AN465" s="76">
        <v>44.46</v>
      </c>
      <c r="AO465" s="76">
        <v>31.87</v>
      </c>
      <c r="AP465" s="76">
        <v>0</v>
      </c>
      <c r="AQ465" s="76">
        <v>8322</v>
      </c>
      <c r="AR465" s="76">
        <v>1161436</v>
      </c>
      <c r="AS465" s="76">
        <v>0.35</v>
      </c>
      <c r="AT465" s="76">
        <v>56.02</v>
      </c>
      <c r="AU465" s="76">
        <v>35.607999999999997</v>
      </c>
      <c r="AV465" s="76">
        <v>38.299999999999997</v>
      </c>
      <c r="AW465" s="76">
        <v>15.413</v>
      </c>
      <c r="AX465" s="76">
        <v>9.7319999999999993</v>
      </c>
      <c r="AY465" s="76">
        <v>54225.446000000004</v>
      </c>
      <c r="AZ465" s="76">
        <v>1.2</v>
      </c>
      <c r="BA465" s="76">
        <v>151.089</v>
      </c>
      <c r="BB465" s="76">
        <v>10.79</v>
      </c>
      <c r="BC465" s="76">
        <v>19.100000000000001</v>
      </c>
      <c r="BD465" s="76">
        <v>24.6</v>
      </c>
      <c r="BE465" s="76"/>
      <c r="BF465" s="76">
        <v>2.77</v>
      </c>
      <c r="BG465" s="76">
        <v>78.86</v>
      </c>
      <c r="BH465" s="76">
        <v>0.92600000000000005</v>
      </c>
      <c r="BI465" s="76">
        <v>338289856</v>
      </c>
      <c r="BJ465" s="76">
        <v>617243</v>
      </c>
      <c r="BK465" s="76">
        <v>15.7</v>
      </c>
      <c r="BL465" s="76">
        <v>6.78</v>
      </c>
      <c r="BM465" s="76">
        <v>1831.5945159304799</v>
      </c>
      <c r="BN465" s="76"/>
      <c r="BO465" s="76"/>
      <c r="BP465" s="76"/>
      <c r="BQ465" s="76"/>
    </row>
    <row r="466" spans="1:69" x14ac:dyDescent="0.25">
      <c r="A466" s="25">
        <v>44312</v>
      </c>
      <c r="B466" s="25"/>
      <c r="C466" s="76">
        <v>32242619</v>
      </c>
      <c r="D466" s="76">
        <v>43309</v>
      </c>
      <c r="E466" s="76">
        <v>55410</v>
      </c>
      <c r="F466" s="76">
        <v>568873</v>
      </c>
      <c r="G466" s="76">
        <v>481</v>
      </c>
      <c r="H466" s="76">
        <v>711.28599999999994</v>
      </c>
      <c r="I466" s="76">
        <v>95310.629000000001</v>
      </c>
      <c r="J466" s="76">
        <v>128.023</v>
      </c>
      <c r="K466" s="76">
        <v>163.79400000000001</v>
      </c>
      <c r="L466" s="76">
        <v>1681.614</v>
      </c>
      <c r="M466" s="76">
        <v>1.4219999999999999</v>
      </c>
      <c r="N466" s="76">
        <v>2.1030000000000002</v>
      </c>
      <c r="O466" s="76">
        <v>0.87</v>
      </c>
      <c r="P466" s="76">
        <v>9759</v>
      </c>
      <c r="Q466" s="76">
        <v>28.847999999999999</v>
      </c>
      <c r="R466" s="76">
        <v>37540</v>
      </c>
      <c r="S466" s="76">
        <v>110.97</v>
      </c>
      <c r="T466" s="76"/>
      <c r="U466" s="76"/>
      <c r="V466" s="76">
        <v>36496</v>
      </c>
      <c r="W466" s="76">
        <v>107.884</v>
      </c>
      <c r="X466" s="76">
        <v>417635615</v>
      </c>
      <c r="Y466" s="76">
        <v>999611</v>
      </c>
      <c r="Z466" s="76">
        <v>1239.2840000000001</v>
      </c>
      <c r="AA466" s="76">
        <v>2.9660000000000002</v>
      </c>
      <c r="AB466" s="76">
        <v>1246340</v>
      </c>
      <c r="AC466" s="76">
        <v>3.698</v>
      </c>
      <c r="AD466" s="76">
        <v>4.5999999999999999E-2</v>
      </c>
      <c r="AE466" s="76">
        <v>21.7</v>
      </c>
      <c r="AF466" s="76" t="s">
        <v>1016</v>
      </c>
      <c r="AG466" s="76">
        <v>250987931</v>
      </c>
      <c r="AH466" s="76">
        <v>148552012</v>
      </c>
      <c r="AI466" s="76">
        <v>107232171</v>
      </c>
      <c r="AJ466" s="76">
        <v>5644</v>
      </c>
      <c r="AK466" s="76">
        <v>2398546</v>
      </c>
      <c r="AL466" s="76">
        <v>2735474</v>
      </c>
      <c r="AM466" s="76">
        <v>75.599999999999994</v>
      </c>
      <c r="AN466" s="76">
        <v>44.74</v>
      </c>
      <c r="AO466" s="76">
        <v>32.299999999999997</v>
      </c>
      <c r="AP466" s="76">
        <v>0</v>
      </c>
      <c r="AQ466" s="76">
        <v>8239</v>
      </c>
      <c r="AR466" s="76">
        <v>1140030</v>
      </c>
      <c r="AS466" s="76">
        <v>0.34300000000000003</v>
      </c>
      <c r="AT466" s="76">
        <v>56.02</v>
      </c>
      <c r="AU466" s="76">
        <v>35.607999999999997</v>
      </c>
      <c r="AV466" s="76">
        <v>38.299999999999997</v>
      </c>
      <c r="AW466" s="76">
        <v>15.413</v>
      </c>
      <c r="AX466" s="76">
        <v>9.7319999999999993</v>
      </c>
      <c r="AY466" s="76">
        <v>54225.446000000004</v>
      </c>
      <c r="AZ466" s="76">
        <v>1.2</v>
      </c>
      <c r="BA466" s="76">
        <v>151.089</v>
      </c>
      <c r="BB466" s="76">
        <v>10.79</v>
      </c>
      <c r="BC466" s="76">
        <v>19.100000000000001</v>
      </c>
      <c r="BD466" s="76">
        <v>24.6</v>
      </c>
      <c r="BE466" s="76"/>
      <c r="BF466" s="76">
        <v>2.77</v>
      </c>
      <c r="BG466" s="76">
        <v>78.86</v>
      </c>
      <c r="BH466" s="76">
        <v>0.92600000000000005</v>
      </c>
      <c r="BI466" s="76">
        <v>338289856</v>
      </c>
      <c r="BJ466" s="76"/>
      <c r="BK466" s="76"/>
      <c r="BL466" s="76"/>
      <c r="BM466" s="76"/>
      <c r="BN466" s="76"/>
      <c r="BO466" s="76"/>
      <c r="BP466" s="76"/>
      <c r="BQ466" s="76"/>
    </row>
    <row r="467" spans="1:69" x14ac:dyDescent="0.25">
      <c r="A467" s="25">
        <v>44313</v>
      </c>
      <c r="B467" s="25"/>
      <c r="C467" s="76">
        <v>32294640</v>
      </c>
      <c r="D467" s="76">
        <v>52021</v>
      </c>
      <c r="E467" s="76">
        <v>53940.857000000004</v>
      </c>
      <c r="F467" s="76">
        <v>569539</v>
      </c>
      <c r="G467" s="76">
        <v>666</v>
      </c>
      <c r="H467" s="76">
        <v>686.85699999999997</v>
      </c>
      <c r="I467" s="76">
        <v>95464.406000000003</v>
      </c>
      <c r="J467" s="76">
        <v>153.77600000000001</v>
      </c>
      <c r="K467" s="76">
        <v>159.452</v>
      </c>
      <c r="L467" s="76">
        <v>1683.5830000000001</v>
      </c>
      <c r="M467" s="76">
        <v>1.9690000000000001</v>
      </c>
      <c r="N467" s="76">
        <v>2.0299999999999998</v>
      </c>
      <c r="O467" s="76">
        <v>0.87</v>
      </c>
      <c r="P467" s="76">
        <v>9665</v>
      </c>
      <c r="Q467" s="76">
        <v>28.57</v>
      </c>
      <c r="R467" s="76">
        <v>37207</v>
      </c>
      <c r="S467" s="76">
        <v>109.986</v>
      </c>
      <c r="T467" s="76"/>
      <c r="U467" s="76"/>
      <c r="V467" s="76">
        <v>35991</v>
      </c>
      <c r="W467" s="76">
        <v>106.39100000000001</v>
      </c>
      <c r="X467" s="76">
        <v>419210931</v>
      </c>
      <c r="Y467" s="76">
        <v>1575316</v>
      </c>
      <c r="Z467" s="76">
        <v>1243.9580000000001</v>
      </c>
      <c r="AA467" s="76">
        <v>4.6749999999999998</v>
      </c>
      <c r="AB467" s="76">
        <v>1246875</v>
      </c>
      <c r="AC467" s="76">
        <v>3.7</v>
      </c>
      <c r="AD467" s="76">
        <v>4.4999999999999998E-2</v>
      </c>
      <c r="AE467" s="76">
        <v>22.2</v>
      </c>
      <c r="AF467" s="76" t="s">
        <v>1016</v>
      </c>
      <c r="AG467" s="76">
        <v>253893211</v>
      </c>
      <c r="AH467" s="76">
        <v>149668116</v>
      </c>
      <c r="AI467" s="76">
        <v>109026489</v>
      </c>
      <c r="AJ467" s="76">
        <v>5787</v>
      </c>
      <c r="AK467" s="76">
        <v>2905280</v>
      </c>
      <c r="AL467" s="76">
        <v>2687817</v>
      </c>
      <c r="AM467" s="76">
        <v>76.47</v>
      </c>
      <c r="AN467" s="76">
        <v>45.08</v>
      </c>
      <c r="AO467" s="76">
        <v>32.840000000000003</v>
      </c>
      <c r="AP467" s="76">
        <v>0</v>
      </c>
      <c r="AQ467" s="76">
        <v>8096</v>
      </c>
      <c r="AR467" s="76">
        <v>1104105</v>
      </c>
      <c r="AS467" s="76">
        <v>0.33300000000000002</v>
      </c>
      <c r="AT467" s="76">
        <v>56.02</v>
      </c>
      <c r="AU467" s="76">
        <v>35.607999999999997</v>
      </c>
      <c r="AV467" s="76">
        <v>38.299999999999997</v>
      </c>
      <c r="AW467" s="76">
        <v>15.413</v>
      </c>
      <c r="AX467" s="76">
        <v>9.7319999999999993</v>
      </c>
      <c r="AY467" s="76">
        <v>54225.446000000004</v>
      </c>
      <c r="AZ467" s="76">
        <v>1.2</v>
      </c>
      <c r="BA467" s="76">
        <v>151.089</v>
      </c>
      <c r="BB467" s="76">
        <v>10.79</v>
      </c>
      <c r="BC467" s="76">
        <v>19.100000000000001</v>
      </c>
      <c r="BD467" s="76">
        <v>24.6</v>
      </c>
      <c r="BE467" s="76"/>
      <c r="BF467" s="76">
        <v>2.77</v>
      </c>
      <c r="BG467" s="76">
        <v>78.86</v>
      </c>
      <c r="BH467" s="76">
        <v>0.92600000000000005</v>
      </c>
      <c r="BI467" s="76">
        <v>338289856</v>
      </c>
      <c r="BJ467" s="76"/>
      <c r="BK467" s="76"/>
      <c r="BL467" s="76"/>
      <c r="BM467" s="76"/>
      <c r="BN467" s="76"/>
      <c r="BO467" s="76"/>
      <c r="BP467" s="76"/>
      <c r="BQ467" s="76"/>
    </row>
    <row r="468" spans="1:69" x14ac:dyDescent="0.25">
      <c r="A468" s="25">
        <v>44314</v>
      </c>
      <c r="B468" s="25"/>
      <c r="C468" s="76">
        <v>32350507</v>
      </c>
      <c r="D468" s="76">
        <v>55867</v>
      </c>
      <c r="E468" s="76">
        <v>52677.428999999996</v>
      </c>
      <c r="F468" s="76">
        <v>570523</v>
      </c>
      <c r="G468" s="76">
        <v>984</v>
      </c>
      <c r="H468" s="76">
        <v>699.14300000000003</v>
      </c>
      <c r="I468" s="76">
        <v>95629.551000000007</v>
      </c>
      <c r="J468" s="76">
        <v>165.14500000000001</v>
      </c>
      <c r="K468" s="76">
        <v>155.71700000000001</v>
      </c>
      <c r="L468" s="76">
        <v>1686.492</v>
      </c>
      <c r="M468" s="76">
        <v>2.9089999999999998</v>
      </c>
      <c r="N468" s="76">
        <v>2.0670000000000002</v>
      </c>
      <c r="O468" s="76">
        <v>0.87</v>
      </c>
      <c r="P468" s="76">
        <v>9535</v>
      </c>
      <c r="Q468" s="76">
        <v>28.186</v>
      </c>
      <c r="R468" s="76">
        <v>36881</v>
      </c>
      <c r="S468" s="76">
        <v>109.02200000000001</v>
      </c>
      <c r="T468" s="76"/>
      <c r="U468" s="76"/>
      <c r="V468" s="76">
        <v>35405</v>
      </c>
      <c r="W468" s="76">
        <v>104.65900000000001</v>
      </c>
      <c r="X468" s="76">
        <v>420792537</v>
      </c>
      <c r="Y468" s="76">
        <v>1581606</v>
      </c>
      <c r="Z468" s="76">
        <v>1248.6510000000001</v>
      </c>
      <c r="AA468" s="76">
        <v>4.6929999999999996</v>
      </c>
      <c r="AB468" s="76">
        <v>1236245</v>
      </c>
      <c r="AC468" s="76">
        <v>3.6680000000000001</v>
      </c>
      <c r="AD468" s="76">
        <v>4.3999999999999997E-2</v>
      </c>
      <c r="AE468" s="76">
        <v>22.7</v>
      </c>
      <c r="AF468" s="76" t="s">
        <v>1016</v>
      </c>
      <c r="AG468" s="76">
        <v>256992746</v>
      </c>
      <c r="AH468" s="76">
        <v>150821306</v>
      </c>
      <c r="AI468" s="76">
        <v>110997702</v>
      </c>
      <c r="AJ468" s="76">
        <v>5969</v>
      </c>
      <c r="AK468" s="76">
        <v>3099535</v>
      </c>
      <c r="AL468" s="76">
        <v>2632592</v>
      </c>
      <c r="AM468" s="76">
        <v>77.41</v>
      </c>
      <c r="AN468" s="76">
        <v>45.43</v>
      </c>
      <c r="AO468" s="76">
        <v>33.43</v>
      </c>
      <c r="AP468" s="76">
        <v>0</v>
      </c>
      <c r="AQ468" s="76">
        <v>7929</v>
      </c>
      <c r="AR468" s="76">
        <v>1069972</v>
      </c>
      <c r="AS468" s="76">
        <v>0.32200000000000001</v>
      </c>
      <c r="AT468" s="76">
        <v>56.02</v>
      </c>
      <c r="AU468" s="76">
        <v>35.607999999999997</v>
      </c>
      <c r="AV468" s="76">
        <v>38.299999999999997</v>
      </c>
      <c r="AW468" s="76">
        <v>15.413</v>
      </c>
      <c r="AX468" s="76">
        <v>9.7319999999999993</v>
      </c>
      <c r="AY468" s="76">
        <v>54225.446000000004</v>
      </c>
      <c r="AZ468" s="76">
        <v>1.2</v>
      </c>
      <c r="BA468" s="76">
        <v>151.089</v>
      </c>
      <c r="BB468" s="76">
        <v>10.79</v>
      </c>
      <c r="BC468" s="76">
        <v>19.100000000000001</v>
      </c>
      <c r="BD468" s="76">
        <v>24.6</v>
      </c>
      <c r="BE468" s="76"/>
      <c r="BF468" s="76">
        <v>2.77</v>
      </c>
      <c r="BG468" s="76">
        <v>78.86</v>
      </c>
      <c r="BH468" s="76">
        <v>0.92600000000000005</v>
      </c>
      <c r="BI468" s="76">
        <v>338289856</v>
      </c>
      <c r="BJ468" s="76"/>
      <c r="BK468" s="76"/>
      <c r="BL468" s="76"/>
      <c r="BM468" s="76"/>
      <c r="BN468" s="76"/>
      <c r="BO468" s="76"/>
      <c r="BP468" s="76"/>
      <c r="BQ468" s="76"/>
    </row>
    <row r="469" spans="1:69" x14ac:dyDescent="0.25">
      <c r="A469" s="25">
        <v>44315</v>
      </c>
      <c r="B469" s="25"/>
      <c r="C469" s="76">
        <v>32408189</v>
      </c>
      <c r="D469" s="76">
        <v>57682</v>
      </c>
      <c r="E469" s="76">
        <v>51462.857000000004</v>
      </c>
      <c r="F469" s="76">
        <v>571407</v>
      </c>
      <c r="G469" s="76">
        <v>884</v>
      </c>
      <c r="H469" s="76">
        <v>691</v>
      </c>
      <c r="I469" s="76">
        <v>95800.061000000002</v>
      </c>
      <c r="J469" s="76">
        <v>170.511</v>
      </c>
      <c r="K469" s="76">
        <v>152.12700000000001</v>
      </c>
      <c r="L469" s="76">
        <v>1689.105</v>
      </c>
      <c r="M469" s="76">
        <v>2.613</v>
      </c>
      <c r="N469" s="76">
        <v>2.0430000000000001</v>
      </c>
      <c r="O469" s="76">
        <v>0.87</v>
      </c>
      <c r="P469" s="76">
        <v>9371</v>
      </c>
      <c r="Q469" s="76">
        <v>27.701000000000001</v>
      </c>
      <c r="R469" s="76">
        <v>35989</v>
      </c>
      <c r="S469" s="76">
        <v>106.38500000000001</v>
      </c>
      <c r="T469" s="76"/>
      <c r="U469" s="76"/>
      <c r="V469" s="76">
        <v>34958</v>
      </c>
      <c r="W469" s="76">
        <v>103.337</v>
      </c>
      <c r="X469" s="76">
        <v>422214867</v>
      </c>
      <c r="Y469" s="76">
        <v>1422330</v>
      </c>
      <c r="Z469" s="76">
        <v>1252.8720000000001</v>
      </c>
      <c r="AA469" s="76">
        <v>4.2210000000000001</v>
      </c>
      <c r="AB469" s="76">
        <v>1225356</v>
      </c>
      <c r="AC469" s="76">
        <v>3.6360000000000001</v>
      </c>
      <c r="AD469" s="76">
        <v>4.2999999999999997E-2</v>
      </c>
      <c r="AE469" s="76">
        <v>23.3</v>
      </c>
      <c r="AF469" s="76" t="s">
        <v>1016</v>
      </c>
      <c r="AG469" s="76">
        <v>260052045</v>
      </c>
      <c r="AH469" s="76">
        <v>151945351</v>
      </c>
      <c r="AI469" s="76">
        <v>112980909</v>
      </c>
      <c r="AJ469" s="76">
        <v>6140</v>
      </c>
      <c r="AK469" s="76">
        <v>3059299</v>
      </c>
      <c r="AL469" s="76">
        <v>2568696</v>
      </c>
      <c r="AM469" s="76">
        <v>78.33</v>
      </c>
      <c r="AN469" s="76">
        <v>45.77</v>
      </c>
      <c r="AO469" s="76">
        <v>34.03</v>
      </c>
      <c r="AP469" s="76">
        <v>0</v>
      </c>
      <c r="AQ469" s="76">
        <v>7737</v>
      </c>
      <c r="AR469" s="76">
        <v>1028420</v>
      </c>
      <c r="AS469" s="76">
        <v>0.31</v>
      </c>
      <c r="AT469" s="76">
        <v>56.02</v>
      </c>
      <c r="AU469" s="76">
        <v>35.607999999999997</v>
      </c>
      <c r="AV469" s="76">
        <v>38.299999999999997</v>
      </c>
      <c r="AW469" s="76">
        <v>15.413</v>
      </c>
      <c r="AX469" s="76">
        <v>9.7319999999999993</v>
      </c>
      <c r="AY469" s="76">
        <v>54225.446000000004</v>
      </c>
      <c r="AZ469" s="76">
        <v>1.2</v>
      </c>
      <c r="BA469" s="76">
        <v>151.089</v>
      </c>
      <c r="BB469" s="76">
        <v>10.79</v>
      </c>
      <c r="BC469" s="76">
        <v>19.100000000000001</v>
      </c>
      <c r="BD469" s="76">
        <v>24.6</v>
      </c>
      <c r="BE469" s="76"/>
      <c r="BF469" s="76">
        <v>2.77</v>
      </c>
      <c r="BG469" s="76">
        <v>78.86</v>
      </c>
      <c r="BH469" s="76">
        <v>0.92600000000000005</v>
      </c>
      <c r="BI469" s="76">
        <v>338289856</v>
      </c>
      <c r="BJ469" s="76"/>
      <c r="BK469" s="76"/>
      <c r="BL469" s="76"/>
      <c r="BM469" s="76"/>
      <c r="BN469" s="76"/>
      <c r="BO469" s="76"/>
      <c r="BP469" s="76"/>
      <c r="BQ469" s="76"/>
    </row>
    <row r="470" spans="1:69" x14ac:dyDescent="0.25">
      <c r="A470" s="25">
        <v>44316</v>
      </c>
      <c r="B470" s="25"/>
      <c r="C470" s="76">
        <v>32465925</v>
      </c>
      <c r="D470" s="76">
        <v>57736</v>
      </c>
      <c r="E470" s="76">
        <v>50757.571000000004</v>
      </c>
      <c r="F470" s="76">
        <v>572211</v>
      </c>
      <c r="G470" s="76">
        <v>804</v>
      </c>
      <c r="H470" s="76">
        <v>696.85699999999997</v>
      </c>
      <c r="I470" s="76">
        <v>95970.732000000004</v>
      </c>
      <c r="J470" s="76">
        <v>170.67</v>
      </c>
      <c r="K470" s="76">
        <v>150.042</v>
      </c>
      <c r="L470" s="76">
        <v>1691.481</v>
      </c>
      <c r="M470" s="76">
        <v>2.3769999999999998</v>
      </c>
      <c r="N470" s="76">
        <v>2.06</v>
      </c>
      <c r="O470" s="76">
        <v>0.87</v>
      </c>
      <c r="P470" s="76">
        <v>9242</v>
      </c>
      <c r="Q470" s="76">
        <v>27.32</v>
      </c>
      <c r="R470" s="76">
        <v>35364</v>
      </c>
      <c r="S470" s="76">
        <v>104.538</v>
      </c>
      <c r="T470" s="76"/>
      <c r="U470" s="76"/>
      <c r="V470" s="76">
        <v>34747</v>
      </c>
      <c r="W470" s="76">
        <v>102.714</v>
      </c>
      <c r="X470" s="76">
        <v>423531287</v>
      </c>
      <c r="Y470" s="76">
        <v>1316420</v>
      </c>
      <c r="Z470" s="76">
        <v>1256.778</v>
      </c>
      <c r="AA470" s="76">
        <v>3.9060000000000001</v>
      </c>
      <c r="AB470" s="76">
        <v>1211675</v>
      </c>
      <c r="AC470" s="76">
        <v>3.5960000000000001</v>
      </c>
      <c r="AD470" s="76">
        <v>4.2999999999999997E-2</v>
      </c>
      <c r="AE470" s="76">
        <v>23.3</v>
      </c>
      <c r="AF470" s="76" t="s">
        <v>1016</v>
      </c>
      <c r="AG470" s="76">
        <v>262973781</v>
      </c>
      <c r="AH470" s="76">
        <v>153070113</v>
      </c>
      <c r="AI470" s="76">
        <v>114831399</v>
      </c>
      <c r="AJ470" s="76">
        <v>6335</v>
      </c>
      <c r="AK470" s="76">
        <v>2921736</v>
      </c>
      <c r="AL470" s="76">
        <v>2513448</v>
      </c>
      <c r="AM470" s="76">
        <v>79.209999999999994</v>
      </c>
      <c r="AN470" s="76">
        <v>46.1</v>
      </c>
      <c r="AO470" s="76">
        <v>34.590000000000003</v>
      </c>
      <c r="AP470" s="76">
        <v>0</v>
      </c>
      <c r="AQ470" s="76">
        <v>7570</v>
      </c>
      <c r="AR470" s="76">
        <v>993528</v>
      </c>
      <c r="AS470" s="76">
        <v>0.29899999999999999</v>
      </c>
      <c r="AT470" s="76">
        <v>56.02</v>
      </c>
      <c r="AU470" s="76">
        <v>35.607999999999997</v>
      </c>
      <c r="AV470" s="76">
        <v>38.299999999999997</v>
      </c>
      <c r="AW470" s="76">
        <v>15.413</v>
      </c>
      <c r="AX470" s="76">
        <v>9.7319999999999993</v>
      </c>
      <c r="AY470" s="76">
        <v>54225.446000000004</v>
      </c>
      <c r="AZ470" s="76">
        <v>1.2</v>
      </c>
      <c r="BA470" s="76">
        <v>151.089</v>
      </c>
      <c r="BB470" s="76">
        <v>10.79</v>
      </c>
      <c r="BC470" s="76">
        <v>19.100000000000001</v>
      </c>
      <c r="BD470" s="76">
        <v>24.6</v>
      </c>
      <c r="BE470" s="76"/>
      <c r="BF470" s="76">
        <v>2.77</v>
      </c>
      <c r="BG470" s="76">
        <v>78.86</v>
      </c>
      <c r="BH470" s="76">
        <v>0.92600000000000005</v>
      </c>
      <c r="BI470" s="76">
        <v>338289856</v>
      </c>
      <c r="BJ470" s="76"/>
      <c r="BK470" s="76"/>
      <c r="BL470" s="76"/>
      <c r="BM470" s="76"/>
      <c r="BN470" s="76"/>
      <c r="BO470" s="76"/>
      <c r="BP470" s="76"/>
      <c r="BQ470" s="76"/>
    </row>
    <row r="471" spans="1:69" x14ac:dyDescent="0.25">
      <c r="A471" s="25">
        <v>44317</v>
      </c>
      <c r="B471" s="25"/>
      <c r="C471" s="76">
        <v>32514084</v>
      </c>
      <c r="D471" s="76">
        <v>48159</v>
      </c>
      <c r="E471" s="76">
        <v>49882.142999999996</v>
      </c>
      <c r="F471" s="76">
        <v>572960</v>
      </c>
      <c r="G471" s="76">
        <v>749</v>
      </c>
      <c r="H471" s="76">
        <v>696.71400000000006</v>
      </c>
      <c r="I471" s="76">
        <v>96113.092000000004</v>
      </c>
      <c r="J471" s="76">
        <v>142.36000000000001</v>
      </c>
      <c r="K471" s="76">
        <v>147.45400000000001</v>
      </c>
      <c r="L471" s="76">
        <v>1693.6949999999999</v>
      </c>
      <c r="M471" s="76">
        <v>2.214</v>
      </c>
      <c r="N471" s="76">
        <v>2.06</v>
      </c>
      <c r="O471" s="76">
        <v>0.87</v>
      </c>
      <c r="P471" s="76">
        <v>9105</v>
      </c>
      <c r="Q471" s="76">
        <v>26.914999999999999</v>
      </c>
      <c r="R471" s="76">
        <v>34005</v>
      </c>
      <c r="S471" s="76">
        <v>100.52</v>
      </c>
      <c r="T471" s="76"/>
      <c r="U471" s="76"/>
      <c r="V471" s="76">
        <v>34220</v>
      </c>
      <c r="W471" s="76">
        <v>101.15600000000001</v>
      </c>
      <c r="X471" s="76">
        <v>424436560</v>
      </c>
      <c r="Y471" s="76">
        <v>905273</v>
      </c>
      <c r="Z471" s="76">
        <v>1259.4649999999999</v>
      </c>
      <c r="AA471" s="76">
        <v>2.6859999999999999</v>
      </c>
      <c r="AB471" s="76">
        <v>1198761</v>
      </c>
      <c r="AC471" s="76">
        <v>3.5569999999999999</v>
      </c>
      <c r="AD471" s="76">
        <v>4.2999999999999997E-2</v>
      </c>
      <c r="AE471" s="76">
        <v>23.3</v>
      </c>
      <c r="AF471" s="76" t="s">
        <v>1016</v>
      </c>
      <c r="AG471" s="76">
        <v>264839157</v>
      </c>
      <c r="AH471" s="76">
        <v>153783663</v>
      </c>
      <c r="AI471" s="76">
        <v>116005235</v>
      </c>
      <c r="AJ471" s="76">
        <v>6552</v>
      </c>
      <c r="AK471" s="76">
        <v>1865376</v>
      </c>
      <c r="AL471" s="76">
        <v>2463657</v>
      </c>
      <c r="AM471" s="76">
        <v>79.77</v>
      </c>
      <c r="AN471" s="76">
        <v>46.32</v>
      </c>
      <c r="AO471" s="76">
        <v>34.94</v>
      </c>
      <c r="AP471" s="76">
        <v>0</v>
      </c>
      <c r="AQ471" s="76">
        <v>7420</v>
      </c>
      <c r="AR471" s="76">
        <v>952202</v>
      </c>
      <c r="AS471" s="76">
        <v>0.28699999999999998</v>
      </c>
      <c r="AT471" s="76">
        <v>56.02</v>
      </c>
      <c r="AU471" s="76">
        <v>35.607999999999997</v>
      </c>
      <c r="AV471" s="76">
        <v>38.299999999999997</v>
      </c>
      <c r="AW471" s="76">
        <v>15.413</v>
      </c>
      <c r="AX471" s="76">
        <v>9.7319999999999993</v>
      </c>
      <c r="AY471" s="76">
        <v>54225.446000000004</v>
      </c>
      <c r="AZ471" s="76">
        <v>1.2</v>
      </c>
      <c r="BA471" s="76">
        <v>151.089</v>
      </c>
      <c r="BB471" s="76">
        <v>10.79</v>
      </c>
      <c r="BC471" s="76">
        <v>19.100000000000001</v>
      </c>
      <c r="BD471" s="76">
        <v>24.6</v>
      </c>
      <c r="BE471" s="76"/>
      <c r="BF471" s="76">
        <v>2.77</v>
      </c>
      <c r="BG471" s="76">
        <v>78.86</v>
      </c>
      <c r="BH471" s="76">
        <v>0.92600000000000005</v>
      </c>
      <c r="BI471" s="76">
        <v>338289856</v>
      </c>
      <c r="BJ471" s="76"/>
      <c r="BK471" s="76"/>
      <c r="BL471" s="76"/>
      <c r="BM471" s="76"/>
      <c r="BN471" s="76"/>
      <c r="BO471" s="76"/>
      <c r="BP471" s="76"/>
      <c r="BQ471" s="76"/>
    </row>
    <row r="472" spans="1:69" x14ac:dyDescent="0.25">
      <c r="A472" s="25">
        <v>44318</v>
      </c>
      <c r="B472" s="25"/>
      <c r="C472" s="76">
        <v>32544678</v>
      </c>
      <c r="D472" s="76">
        <v>30594</v>
      </c>
      <c r="E472" s="76">
        <v>49338.286</v>
      </c>
      <c r="F472" s="76">
        <v>573283</v>
      </c>
      <c r="G472" s="76">
        <v>323</v>
      </c>
      <c r="H472" s="76">
        <v>698.71400000000006</v>
      </c>
      <c r="I472" s="76">
        <v>96203.528999999995</v>
      </c>
      <c r="J472" s="76">
        <v>90.436999999999998</v>
      </c>
      <c r="K472" s="76">
        <v>145.846</v>
      </c>
      <c r="L472" s="76">
        <v>1694.65</v>
      </c>
      <c r="M472" s="76">
        <v>0.95499999999999996</v>
      </c>
      <c r="N472" s="76">
        <v>2.0649999999999999</v>
      </c>
      <c r="O472" s="76">
        <v>0.87</v>
      </c>
      <c r="P472" s="76">
        <v>9075</v>
      </c>
      <c r="Q472" s="76">
        <v>26.826000000000001</v>
      </c>
      <c r="R472" s="76">
        <v>33764</v>
      </c>
      <c r="S472" s="76">
        <v>99.808000000000007</v>
      </c>
      <c r="T472" s="76"/>
      <c r="U472" s="76"/>
      <c r="V472" s="76">
        <v>33735</v>
      </c>
      <c r="W472" s="76">
        <v>99.721999999999994</v>
      </c>
      <c r="X472" s="76">
        <v>424959580</v>
      </c>
      <c r="Y472" s="76">
        <v>523020</v>
      </c>
      <c r="Z472" s="76">
        <v>1261.0170000000001</v>
      </c>
      <c r="AA472" s="76">
        <v>1.552</v>
      </c>
      <c r="AB472" s="76">
        <v>1189082</v>
      </c>
      <c r="AC472" s="76">
        <v>3.528</v>
      </c>
      <c r="AD472" s="76">
        <v>4.2000000000000003E-2</v>
      </c>
      <c r="AE472" s="76">
        <v>23.8</v>
      </c>
      <c r="AF472" s="76" t="s">
        <v>1016</v>
      </c>
      <c r="AG472" s="76">
        <v>265721148</v>
      </c>
      <c r="AH472" s="76">
        <v>154110508</v>
      </c>
      <c r="AI472" s="76">
        <v>116592336</v>
      </c>
      <c r="AJ472" s="76">
        <v>6595</v>
      </c>
      <c r="AK472" s="76">
        <v>881991</v>
      </c>
      <c r="AL472" s="76">
        <v>2447395</v>
      </c>
      <c r="AM472" s="76">
        <v>80.03</v>
      </c>
      <c r="AN472" s="76">
        <v>46.42</v>
      </c>
      <c r="AO472" s="76">
        <v>35.119999999999997</v>
      </c>
      <c r="AP472" s="76">
        <v>0</v>
      </c>
      <c r="AQ472" s="76">
        <v>7371</v>
      </c>
      <c r="AR472" s="76">
        <v>928763</v>
      </c>
      <c r="AS472" s="76">
        <v>0.28000000000000003</v>
      </c>
      <c r="AT472" s="76">
        <v>56.02</v>
      </c>
      <c r="AU472" s="76">
        <v>35.607999999999997</v>
      </c>
      <c r="AV472" s="76">
        <v>38.299999999999997</v>
      </c>
      <c r="AW472" s="76">
        <v>15.413</v>
      </c>
      <c r="AX472" s="76">
        <v>9.7319999999999993</v>
      </c>
      <c r="AY472" s="76">
        <v>54225.446000000004</v>
      </c>
      <c r="AZ472" s="76">
        <v>1.2</v>
      </c>
      <c r="BA472" s="76">
        <v>151.089</v>
      </c>
      <c r="BB472" s="76">
        <v>10.79</v>
      </c>
      <c r="BC472" s="76">
        <v>19.100000000000001</v>
      </c>
      <c r="BD472" s="76">
        <v>24.6</v>
      </c>
      <c r="BE472" s="76"/>
      <c r="BF472" s="76">
        <v>2.77</v>
      </c>
      <c r="BG472" s="76">
        <v>78.86</v>
      </c>
      <c r="BH472" s="76">
        <v>0.92600000000000005</v>
      </c>
      <c r="BI472" s="76">
        <v>338289856</v>
      </c>
      <c r="BJ472" s="76">
        <v>621264.80000000005</v>
      </c>
      <c r="BK472" s="76">
        <v>15.58</v>
      </c>
      <c r="BL472" s="76">
        <v>7.21</v>
      </c>
      <c r="BM472" s="76">
        <v>1843.5287247010399</v>
      </c>
      <c r="BN472" s="76"/>
      <c r="BO472" s="76"/>
      <c r="BP472" s="76"/>
      <c r="BQ472" s="76"/>
    </row>
    <row r="473" spans="1:69" x14ac:dyDescent="0.25">
      <c r="A473" s="25">
        <v>44319</v>
      </c>
      <c r="B473" s="25"/>
      <c r="C473" s="76">
        <v>32590077</v>
      </c>
      <c r="D473" s="76">
        <v>45399</v>
      </c>
      <c r="E473" s="76">
        <v>49636.857000000004</v>
      </c>
      <c r="F473" s="76">
        <v>573769</v>
      </c>
      <c r="G473" s="76">
        <v>486</v>
      </c>
      <c r="H473" s="76">
        <v>699.42899999999997</v>
      </c>
      <c r="I473" s="76">
        <v>96337.731</v>
      </c>
      <c r="J473" s="76">
        <v>134.20099999999999</v>
      </c>
      <c r="K473" s="76">
        <v>146.72900000000001</v>
      </c>
      <c r="L473" s="76">
        <v>1696.087</v>
      </c>
      <c r="M473" s="76">
        <v>1.4370000000000001</v>
      </c>
      <c r="N473" s="76">
        <v>2.0680000000000001</v>
      </c>
      <c r="O473" s="76">
        <v>0.86</v>
      </c>
      <c r="P473" s="76">
        <v>9209</v>
      </c>
      <c r="Q473" s="76">
        <v>27.222000000000001</v>
      </c>
      <c r="R473" s="76">
        <v>33964</v>
      </c>
      <c r="S473" s="76">
        <v>100.399</v>
      </c>
      <c r="T473" s="76"/>
      <c r="U473" s="76"/>
      <c r="V473" s="76">
        <v>33514</v>
      </c>
      <c r="W473" s="76">
        <v>99.069000000000003</v>
      </c>
      <c r="X473" s="76">
        <v>425857470</v>
      </c>
      <c r="Y473" s="76">
        <v>897890</v>
      </c>
      <c r="Z473" s="76">
        <v>1263.681</v>
      </c>
      <c r="AA473" s="76">
        <v>2.6640000000000001</v>
      </c>
      <c r="AB473" s="76">
        <v>1174551</v>
      </c>
      <c r="AC473" s="76">
        <v>3.4849999999999999</v>
      </c>
      <c r="AD473" s="76">
        <v>4.2000000000000003E-2</v>
      </c>
      <c r="AE473" s="76">
        <v>23.8</v>
      </c>
      <c r="AF473" s="76" t="s">
        <v>1016</v>
      </c>
      <c r="AG473" s="76">
        <v>267690796</v>
      </c>
      <c r="AH473" s="76">
        <v>154754443</v>
      </c>
      <c r="AI473" s="76">
        <v>117994605</v>
      </c>
      <c r="AJ473" s="76">
        <v>6732</v>
      </c>
      <c r="AK473" s="76">
        <v>1969648</v>
      </c>
      <c r="AL473" s="76">
        <v>2386124</v>
      </c>
      <c r="AM473" s="76">
        <v>80.63</v>
      </c>
      <c r="AN473" s="76">
        <v>46.61</v>
      </c>
      <c r="AO473" s="76">
        <v>35.54</v>
      </c>
      <c r="AP473" s="76">
        <v>0</v>
      </c>
      <c r="AQ473" s="76">
        <v>7187</v>
      </c>
      <c r="AR473" s="76">
        <v>886062</v>
      </c>
      <c r="AS473" s="76">
        <v>0.26700000000000002</v>
      </c>
      <c r="AT473" s="76">
        <v>56.02</v>
      </c>
      <c r="AU473" s="76">
        <v>35.607999999999997</v>
      </c>
      <c r="AV473" s="76">
        <v>38.299999999999997</v>
      </c>
      <c r="AW473" s="76">
        <v>15.413</v>
      </c>
      <c r="AX473" s="76">
        <v>9.7319999999999993</v>
      </c>
      <c r="AY473" s="76">
        <v>54225.446000000004</v>
      </c>
      <c r="AZ473" s="76">
        <v>1.2</v>
      </c>
      <c r="BA473" s="76">
        <v>151.089</v>
      </c>
      <c r="BB473" s="76">
        <v>10.79</v>
      </c>
      <c r="BC473" s="76">
        <v>19.100000000000001</v>
      </c>
      <c r="BD473" s="76">
        <v>24.6</v>
      </c>
      <c r="BE473" s="76"/>
      <c r="BF473" s="76">
        <v>2.77</v>
      </c>
      <c r="BG473" s="76">
        <v>78.86</v>
      </c>
      <c r="BH473" s="76">
        <v>0.92600000000000005</v>
      </c>
      <c r="BI473" s="76">
        <v>338289856</v>
      </c>
      <c r="BJ473" s="76"/>
      <c r="BK473" s="76"/>
      <c r="BL473" s="76"/>
      <c r="BM473" s="76"/>
      <c r="BN473" s="76"/>
      <c r="BO473" s="76"/>
      <c r="BP473" s="76"/>
      <c r="BQ473" s="76"/>
    </row>
    <row r="474" spans="1:69" x14ac:dyDescent="0.25">
      <c r="A474" s="25">
        <v>44320</v>
      </c>
      <c r="B474" s="25"/>
      <c r="C474" s="76">
        <v>32632795</v>
      </c>
      <c r="D474" s="76">
        <v>42718</v>
      </c>
      <c r="E474" s="76">
        <v>48307.857000000004</v>
      </c>
      <c r="F474" s="76">
        <v>574644</v>
      </c>
      <c r="G474" s="76">
        <v>875</v>
      </c>
      <c r="H474" s="76">
        <v>729.28599999999994</v>
      </c>
      <c r="I474" s="76">
        <v>96464.006999999998</v>
      </c>
      <c r="J474" s="76">
        <v>126.276</v>
      </c>
      <c r="K474" s="76">
        <v>142.80000000000001</v>
      </c>
      <c r="L474" s="76">
        <v>1698.673</v>
      </c>
      <c r="M474" s="76">
        <v>2.5870000000000002</v>
      </c>
      <c r="N474" s="76">
        <v>2.1560000000000001</v>
      </c>
      <c r="O474" s="76">
        <v>0.84</v>
      </c>
      <c r="P474" s="76">
        <v>9180</v>
      </c>
      <c r="Q474" s="76">
        <v>27.135999999999999</v>
      </c>
      <c r="R474" s="76">
        <v>33755</v>
      </c>
      <c r="S474" s="76">
        <v>99.781000000000006</v>
      </c>
      <c r="T474" s="76"/>
      <c r="U474" s="76"/>
      <c r="V474" s="76">
        <v>32998</v>
      </c>
      <c r="W474" s="76">
        <v>97.543999999999997</v>
      </c>
      <c r="X474" s="76">
        <v>427281297</v>
      </c>
      <c r="Y474" s="76">
        <v>1423827</v>
      </c>
      <c r="Z474" s="76">
        <v>1267.9059999999999</v>
      </c>
      <c r="AA474" s="76">
        <v>4.2249999999999996</v>
      </c>
      <c r="AB474" s="76">
        <v>1152909</v>
      </c>
      <c r="AC474" s="76">
        <v>3.4209999999999998</v>
      </c>
      <c r="AD474" s="76">
        <v>4.1000000000000002E-2</v>
      </c>
      <c r="AE474" s="76">
        <v>24.4</v>
      </c>
      <c r="AF474" s="76" t="s">
        <v>1016</v>
      </c>
      <c r="AG474" s="76">
        <v>270199142</v>
      </c>
      <c r="AH474" s="76">
        <v>155575345</v>
      </c>
      <c r="AI474" s="76">
        <v>119755172</v>
      </c>
      <c r="AJ474" s="76">
        <v>6845</v>
      </c>
      <c r="AK474" s="76">
        <v>2508346</v>
      </c>
      <c r="AL474" s="76">
        <v>2329419</v>
      </c>
      <c r="AM474" s="76">
        <v>81.38</v>
      </c>
      <c r="AN474" s="76">
        <v>46.86</v>
      </c>
      <c r="AO474" s="76">
        <v>36.07</v>
      </c>
      <c r="AP474" s="76">
        <v>0</v>
      </c>
      <c r="AQ474" s="76">
        <v>7016</v>
      </c>
      <c r="AR474" s="76">
        <v>843890</v>
      </c>
      <c r="AS474" s="76">
        <v>0.254</v>
      </c>
      <c r="AT474" s="76">
        <v>56.02</v>
      </c>
      <c r="AU474" s="76">
        <v>35.607999999999997</v>
      </c>
      <c r="AV474" s="76">
        <v>38.299999999999997</v>
      </c>
      <c r="AW474" s="76">
        <v>15.413</v>
      </c>
      <c r="AX474" s="76">
        <v>9.7319999999999993</v>
      </c>
      <c r="AY474" s="76">
        <v>54225.446000000004</v>
      </c>
      <c r="AZ474" s="76">
        <v>1.2</v>
      </c>
      <c r="BA474" s="76">
        <v>151.089</v>
      </c>
      <c r="BB474" s="76">
        <v>10.79</v>
      </c>
      <c r="BC474" s="76">
        <v>19.100000000000001</v>
      </c>
      <c r="BD474" s="76">
        <v>24.6</v>
      </c>
      <c r="BE474" s="76"/>
      <c r="BF474" s="76">
        <v>2.77</v>
      </c>
      <c r="BG474" s="76">
        <v>78.86</v>
      </c>
      <c r="BH474" s="76">
        <v>0.92600000000000005</v>
      </c>
      <c r="BI474" s="76">
        <v>338289856</v>
      </c>
      <c r="BJ474" s="76"/>
      <c r="BK474" s="76"/>
      <c r="BL474" s="76"/>
      <c r="BM474" s="76"/>
      <c r="BN474" s="76"/>
      <c r="BO474" s="76"/>
      <c r="BP474" s="76"/>
      <c r="BQ474" s="76"/>
    </row>
    <row r="475" spans="1:69" x14ac:dyDescent="0.25">
      <c r="A475" s="25">
        <v>44321</v>
      </c>
      <c r="B475" s="25"/>
      <c r="C475" s="76">
        <v>32678611</v>
      </c>
      <c r="D475" s="76">
        <v>45816</v>
      </c>
      <c r="E475" s="76">
        <v>46872</v>
      </c>
      <c r="F475" s="76">
        <v>575458</v>
      </c>
      <c r="G475" s="76">
        <v>814</v>
      </c>
      <c r="H475" s="76">
        <v>705</v>
      </c>
      <c r="I475" s="76">
        <v>96599.441000000006</v>
      </c>
      <c r="J475" s="76">
        <v>135.434</v>
      </c>
      <c r="K475" s="76">
        <v>138.55600000000001</v>
      </c>
      <c r="L475" s="76">
        <v>1701.08</v>
      </c>
      <c r="M475" s="76">
        <v>2.4060000000000001</v>
      </c>
      <c r="N475" s="76">
        <v>2.0840000000000001</v>
      </c>
      <c r="O475" s="76">
        <v>0.83</v>
      </c>
      <c r="P475" s="76">
        <v>8951</v>
      </c>
      <c r="Q475" s="76">
        <v>26.46</v>
      </c>
      <c r="R475" s="76">
        <v>33339</v>
      </c>
      <c r="S475" s="76">
        <v>98.552000000000007</v>
      </c>
      <c r="T475" s="76"/>
      <c r="U475" s="76"/>
      <c r="V475" s="76">
        <v>32496</v>
      </c>
      <c r="W475" s="76">
        <v>96.06</v>
      </c>
      <c r="X475" s="76">
        <v>428813494</v>
      </c>
      <c r="Y475" s="76">
        <v>1532197</v>
      </c>
      <c r="Z475" s="76">
        <v>1272.453</v>
      </c>
      <c r="AA475" s="76">
        <v>4.5469999999999997</v>
      </c>
      <c r="AB475" s="76">
        <v>1145851</v>
      </c>
      <c r="AC475" s="76">
        <v>3.4</v>
      </c>
      <c r="AD475" s="76">
        <v>0.04</v>
      </c>
      <c r="AE475" s="76">
        <v>25</v>
      </c>
      <c r="AF475" s="76" t="s">
        <v>1016</v>
      </c>
      <c r="AG475" s="76">
        <v>272760157</v>
      </c>
      <c r="AH475" s="76">
        <v>156395870</v>
      </c>
      <c r="AI475" s="76">
        <v>121569287</v>
      </c>
      <c r="AJ475" s="76">
        <v>7012</v>
      </c>
      <c r="AK475" s="76">
        <v>2561015</v>
      </c>
      <c r="AL475" s="76">
        <v>2252487</v>
      </c>
      <c r="AM475" s="76">
        <v>82.15</v>
      </c>
      <c r="AN475" s="76">
        <v>47.11</v>
      </c>
      <c r="AO475" s="76">
        <v>36.619999999999997</v>
      </c>
      <c r="AP475" s="76">
        <v>0</v>
      </c>
      <c r="AQ475" s="76">
        <v>6784</v>
      </c>
      <c r="AR475" s="76">
        <v>796366</v>
      </c>
      <c r="AS475" s="76">
        <v>0.24</v>
      </c>
      <c r="AT475" s="76">
        <v>56.02</v>
      </c>
      <c r="AU475" s="76">
        <v>35.607999999999997</v>
      </c>
      <c r="AV475" s="76">
        <v>38.299999999999997</v>
      </c>
      <c r="AW475" s="76">
        <v>15.413</v>
      </c>
      <c r="AX475" s="76">
        <v>9.7319999999999993</v>
      </c>
      <c r="AY475" s="76">
        <v>54225.446000000004</v>
      </c>
      <c r="AZ475" s="76">
        <v>1.2</v>
      </c>
      <c r="BA475" s="76">
        <v>151.089</v>
      </c>
      <c r="BB475" s="76">
        <v>10.79</v>
      </c>
      <c r="BC475" s="76">
        <v>19.100000000000001</v>
      </c>
      <c r="BD475" s="76">
        <v>24.6</v>
      </c>
      <c r="BE475" s="76"/>
      <c r="BF475" s="76">
        <v>2.77</v>
      </c>
      <c r="BG475" s="76">
        <v>78.86</v>
      </c>
      <c r="BH475" s="76">
        <v>0.92600000000000005</v>
      </c>
      <c r="BI475" s="76">
        <v>338289856</v>
      </c>
      <c r="BJ475" s="76"/>
      <c r="BK475" s="76"/>
      <c r="BL475" s="76"/>
      <c r="BM475" s="76"/>
      <c r="BN475" s="76"/>
      <c r="BO475" s="76"/>
      <c r="BP475" s="76"/>
      <c r="BQ475" s="76"/>
    </row>
    <row r="476" spans="1:69" x14ac:dyDescent="0.25">
      <c r="A476" s="25">
        <v>44322</v>
      </c>
      <c r="B476" s="25"/>
      <c r="C476" s="76">
        <v>32724541</v>
      </c>
      <c r="D476" s="76">
        <v>45930</v>
      </c>
      <c r="E476" s="76">
        <v>45193.142999999996</v>
      </c>
      <c r="F476" s="76">
        <v>576254</v>
      </c>
      <c r="G476" s="76">
        <v>796</v>
      </c>
      <c r="H476" s="76">
        <v>692.42899999999997</v>
      </c>
      <c r="I476" s="76">
        <v>96735.212</v>
      </c>
      <c r="J476" s="76">
        <v>135.77099999999999</v>
      </c>
      <c r="K476" s="76">
        <v>133.59299999999999</v>
      </c>
      <c r="L476" s="76">
        <v>1703.433</v>
      </c>
      <c r="M476" s="76">
        <v>2.3530000000000002</v>
      </c>
      <c r="N476" s="76">
        <v>2.0470000000000002</v>
      </c>
      <c r="O476" s="76">
        <v>0.83</v>
      </c>
      <c r="P476" s="76">
        <v>8833</v>
      </c>
      <c r="Q476" s="76">
        <v>26.111000000000001</v>
      </c>
      <c r="R476" s="76">
        <v>32505</v>
      </c>
      <c r="S476" s="76">
        <v>96.085999999999999</v>
      </c>
      <c r="T476" s="76"/>
      <c r="U476" s="76"/>
      <c r="V476" s="76">
        <v>31872</v>
      </c>
      <c r="W476" s="76">
        <v>94.215000000000003</v>
      </c>
      <c r="X476" s="76">
        <v>430124989</v>
      </c>
      <c r="Y476" s="76">
        <v>1311495</v>
      </c>
      <c r="Z476" s="76">
        <v>1276.3440000000001</v>
      </c>
      <c r="AA476" s="76">
        <v>3.8919999999999999</v>
      </c>
      <c r="AB476" s="76">
        <v>1130017</v>
      </c>
      <c r="AC476" s="76">
        <v>3.3530000000000002</v>
      </c>
      <c r="AD476" s="76">
        <v>3.9E-2</v>
      </c>
      <c r="AE476" s="76">
        <v>25.6</v>
      </c>
      <c r="AF476" s="76" t="s">
        <v>1016</v>
      </c>
      <c r="AG476" s="76">
        <v>275293127</v>
      </c>
      <c r="AH476" s="76">
        <v>157178890</v>
      </c>
      <c r="AI476" s="76">
        <v>123394261</v>
      </c>
      <c r="AJ476" s="76">
        <v>7126</v>
      </c>
      <c r="AK476" s="76">
        <v>2532970</v>
      </c>
      <c r="AL476" s="76">
        <v>2177297</v>
      </c>
      <c r="AM476" s="76">
        <v>82.92</v>
      </c>
      <c r="AN476" s="76">
        <v>47.34</v>
      </c>
      <c r="AO476" s="76">
        <v>37.17</v>
      </c>
      <c r="AP476" s="76">
        <v>0</v>
      </c>
      <c r="AQ476" s="76">
        <v>6558</v>
      </c>
      <c r="AR476" s="76">
        <v>747648</v>
      </c>
      <c r="AS476" s="76">
        <v>0.22500000000000001</v>
      </c>
      <c r="AT476" s="76">
        <v>56.02</v>
      </c>
      <c r="AU476" s="76">
        <v>35.607999999999997</v>
      </c>
      <c r="AV476" s="76">
        <v>38.299999999999997</v>
      </c>
      <c r="AW476" s="76">
        <v>15.413</v>
      </c>
      <c r="AX476" s="76">
        <v>9.7319999999999993</v>
      </c>
      <c r="AY476" s="76">
        <v>54225.446000000004</v>
      </c>
      <c r="AZ476" s="76">
        <v>1.2</v>
      </c>
      <c r="BA476" s="76">
        <v>151.089</v>
      </c>
      <c r="BB476" s="76">
        <v>10.79</v>
      </c>
      <c r="BC476" s="76">
        <v>19.100000000000001</v>
      </c>
      <c r="BD476" s="76">
        <v>24.6</v>
      </c>
      <c r="BE476" s="76"/>
      <c r="BF476" s="76">
        <v>2.77</v>
      </c>
      <c r="BG476" s="76">
        <v>78.86</v>
      </c>
      <c r="BH476" s="76">
        <v>0.92600000000000005</v>
      </c>
      <c r="BI476" s="76">
        <v>338289856</v>
      </c>
      <c r="BJ476" s="76"/>
      <c r="BK476" s="76"/>
      <c r="BL476" s="76"/>
      <c r="BM476" s="76"/>
      <c r="BN476" s="76"/>
      <c r="BO476" s="76"/>
      <c r="BP476" s="76"/>
      <c r="BQ476" s="76"/>
    </row>
    <row r="477" spans="1:69" x14ac:dyDescent="0.25">
      <c r="A477" s="25">
        <v>44323</v>
      </c>
      <c r="B477" s="25"/>
      <c r="C477" s="76">
        <v>32772719</v>
      </c>
      <c r="D477" s="76">
        <v>48178</v>
      </c>
      <c r="E477" s="76">
        <v>43827.714</v>
      </c>
      <c r="F477" s="76">
        <v>577012</v>
      </c>
      <c r="G477" s="76">
        <v>758</v>
      </c>
      <c r="H477" s="76">
        <v>685.85699999999997</v>
      </c>
      <c r="I477" s="76">
        <v>96877.629000000001</v>
      </c>
      <c r="J477" s="76">
        <v>142.416</v>
      </c>
      <c r="K477" s="76">
        <v>129.55699999999999</v>
      </c>
      <c r="L477" s="76">
        <v>1705.673</v>
      </c>
      <c r="M477" s="76">
        <v>2.2410000000000001</v>
      </c>
      <c r="N477" s="76">
        <v>2.0270000000000001</v>
      </c>
      <c r="O477" s="76">
        <v>0.82</v>
      </c>
      <c r="P477" s="76">
        <v>8646</v>
      </c>
      <c r="Q477" s="76">
        <v>25.558</v>
      </c>
      <c r="R477" s="76">
        <v>31832</v>
      </c>
      <c r="S477" s="76">
        <v>94.096999999999994</v>
      </c>
      <c r="T477" s="76"/>
      <c r="U477" s="76"/>
      <c r="V477" s="76">
        <v>31194</v>
      </c>
      <c r="W477" s="76">
        <v>92.210999999999999</v>
      </c>
      <c r="X477" s="76">
        <v>431304249</v>
      </c>
      <c r="Y477" s="76">
        <v>1179260</v>
      </c>
      <c r="Z477" s="76">
        <v>1279.8440000000001</v>
      </c>
      <c r="AA477" s="76">
        <v>3.4990000000000001</v>
      </c>
      <c r="AB477" s="76">
        <v>1110423</v>
      </c>
      <c r="AC477" s="76">
        <v>3.2949999999999999</v>
      </c>
      <c r="AD477" s="76">
        <v>3.7999999999999999E-2</v>
      </c>
      <c r="AE477" s="76">
        <v>26.3</v>
      </c>
      <c r="AF477" s="76" t="s">
        <v>1016</v>
      </c>
      <c r="AG477" s="76">
        <v>277812862</v>
      </c>
      <c r="AH477" s="76">
        <v>157978997</v>
      </c>
      <c r="AI477" s="76">
        <v>125187896</v>
      </c>
      <c r="AJ477" s="76">
        <v>7262</v>
      </c>
      <c r="AK477" s="76">
        <v>2519735</v>
      </c>
      <c r="AL477" s="76">
        <v>2119869</v>
      </c>
      <c r="AM477" s="76">
        <v>83.68</v>
      </c>
      <c r="AN477" s="76">
        <v>47.58</v>
      </c>
      <c r="AO477" s="76">
        <v>37.71</v>
      </c>
      <c r="AP477" s="76">
        <v>0</v>
      </c>
      <c r="AQ477" s="76">
        <v>6385</v>
      </c>
      <c r="AR477" s="76">
        <v>701269</v>
      </c>
      <c r="AS477" s="76">
        <v>0.21099999999999999</v>
      </c>
      <c r="AT477" s="76">
        <v>56.02</v>
      </c>
      <c r="AU477" s="76">
        <v>35.607999999999997</v>
      </c>
      <c r="AV477" s="76">
        <v>38.299999999999997</v>
      </c>
      <c r="AW477" s="76">
        <v>15.413</v>
      </c>
      <c r="AX477" s="76">
        <v>9.7319999999999993</v>
      </c>
      <c r="AY477" s="76">
        <v>54225.446000000004</v>
      </c>
      <c r="AZ477" s="76">
        <v>1.2</v>
      </c>
      <c r="BA477" s="76">
        <v>151.089</v>
      </c>
      <c r="BB477" s="76">
        <v>10.79</v>
      </c>
      <c r="BC477" s="76">
        <v>19.100000000000001</v>
      </c>
      <c r="BD477" s="76">
        <v>24.6</v>
      </c>
      <c r="BE477" s="76"/>
      <c r="BF477" s="76">
        <v>2.77</v>
      </c>
      <c r="BG477" s="76">
        <v>78.86</v>
      </c>
      <c r="BH477" s="76">
        <v>0.92600000000000005</v>
      </c>
      <c r="BI477" s="76">
        <v>338289856</v>
      </c>
      <c r="BJ477" s="76"/>
      <c r="BK477" s="76"/>
      <c r="BL477" s="76"/>
      <c r="BM477" s="76"/>
      <c r="BN477" s="76"/>
      <c r="BO477" s="76"/>
      <c r="BP477" s="76"/>
      <c r="BQ477" s="76"/>
    </row>
    <row r="478" spans="1:69" x14ac:dyDescent="0.25">
      <c r="A478" s="25">
        <v>44324</v>
      </c>
      <c r="B478" s="25"/>
      <c r="C478" s="76">
        <v>32807674</v>
      </c>
      <c r="D478" s="76">
        <v>34955</v>
      </c>
      <c r="E478" s="76">
        <v>41941.428999999996</v>
      </c>
      <c r="F478" s="76">
        <v>577651</v>
      </c>
      <c r="G478" s="76">
        <v>639</v>
      </c>
      <c r="H478" s="76">
        <v>670.14300000000003</v>
      </c>
      <c r="I478" s="76">
        <v>96980.956999999995</v>
      </c>
      <c r="J478" s="76">
        <v>103.32899999999999</v>
      </c>
      <c r="K478" s="76">
        <v>123.98099999999999</v>
      </c>
      <c r="L478" s="76">
        <v>1707.5619999999999</v>
      </c>
      <c r="M478" s="76">
        <v>1.889</v>
      </c>
      <c r="N478" s="76">
        <v>1.9810000000000001</v>
      </c>
      <c r="O478" s="76">
        <v>0.82</v>
      </c>
      <c r="P478" s="76">
        <v>8468</v>
      </c>
      <c r="Q478" s="76">
        <v>25.032</v>
      </c>
      <c r="R478" s="76">
        <v>30635</v>
      </c>
      <c r="S478" s="76">
        <v>90.558000000000007</v>
      </c>
      <c r="T478" s="76"/>
      <c r="U478" s="76"/>
      <c r="V478" s="76">
        <v>30794</v>
      </c>
      <c r="W478" s="76">
        <v>91.028000000000006</v>
      </c>
      <c r="X478" s="76">
        <v>432157712</v>
      </c>
      <c r="Y478" s="76">
        <v>853463</v>
      </c>
      <c r="Z478" s="76">
        <v>1282.376</v>
      </c>
      <c r="AA478" s="76">
        <v>2.5329999999999999</v>
      </c>
      <c r="AB478" s="76">
        <v>1103022</v>
      </c>
      <c r="AC478" s="76">
        <v>3.2730000000000001</v>
      </c>
      <c r="AD478" s="76">
        <v>3.6999999999999998E-2</v>
      </c>
      <c r="AE478" s="76">
        <v>27</v>
      </c>
      <c r="AF478" s="76" t="s">
        <v>1016</v>
      </c>
      <c r="AG478" s="76">
        <v>279354588</v>
      </c>
      <c r="AH478" s="76">
        <v>158485431</v>
      </c>
      <c r="AI478" s="76">
        <v>126282150</v>
      </c>
      <c r="AJ478" s="76">
        <v>7344</v>
      </c>
      <c r="AK478" s="76">
        <v>1541726</v>
      </c>
      <c r="AL478" s="76">
        <v>2073633</v>
      </c>
      <c r="AM478" s="76">
        <v>84.14</v>
      </c>
      <c r="AN478" s="76">
        <v>47.74</v>
      </c>
      <c r="AO478" s="76">
        <v>38.04</v>
      </c>
      <c r="AP478" s="76">
        <v>0</v>
      </c>
      <c r="AQ478" s="76">
        <v>6246</v>
      </c>
      <c r="AR478" s="76">
        <v>671681</v>
      </c>
      <c r="AS478" s="76">
        <v>0.20200000000000001</v>
      </c>
      <c r="AT478" s="76">
        <v>56.02</v>
      </c>
      <c r="AU478" s="76">
        <v>35.607999999999997</v>
      </c>
      <c r="AV478" s="76">
        <v>38.299999999999997</v>
      </c>
      <c r="AW478" s="76">
        <v>15.413</v>
      </c>
      <c r="AX478" s="76">
        <v>9.7319999999999993</v>
      </c>
      <c r="AY478" s="76">
        <v>54225.446000000004</v>
      </c>
      <c r="AZ478" s="76">
        <v>1.2</v>
      </c>
      <c r="BA478" s="76">
        <v>151.089</v>
      </c>
      <c r="BB478" s="76">
        <v>10.79</v>
      </c>
      <c r="BC478" s="76">
        <v>19.100000000000001</v>
      </c>
      <c r="BD478" s="76">
        <v>24.6</v>
      </c>
      <c r="BE478" s="76"/>
      <c r="BF478" s="76">
        <v>2.77</v>
      </c>
      <c r="BG478" s="76">
        <v>78.86</v>
      </c>
      <c r="BH478" s="76">
        <v>0.92600000000000005</v>
      </c>
      <c r="BI478" s="76">
        <v>338289856</v>
      </c>
      <c r="BJ478" s="76"/>
      <c r="BK478" s="76"/>
      <c r="BL478" s="76"/>
      <c r="BM478" s="76"/>
      <c r="BN478" s="76"/>
      <c r="BO478" s="76"/>
      <c r="BP478" s="76"/>
      <c r="BQ478" s="76"/>
    </row>
    <row r="479" spans="1:69" x14ac:dyDescent="0.25">
      <c r="A479" s="25">
        <v>44325</v>
      </c>
      <c r="B479" s="25"/>
      <c r="C479" s="76">
        <v>32830409</v>
      </c>
      <c r="D479" s="76">
        <v>22735</v>
      </c>
      <c r="E479" s="76">
        <v>40818.714</v>
      </c>
      <c r="F479" s="76">
        <v>577914</v>
      </c>
      <c r="G479" s="76">
        <v>263</v>
      </c>
      <c r="H479" s="76">
        <v>661.57100000000003</v>
      </c>
      <c r="I479" s="76">
        <v>97048.163</v>
      </c>
      <c r="J479" s="76">
        <v>67.206000000000003</v>
      </c>
      <c r="K479" s="76">
        <v>120.66200000000001</v>
      </c>
      <c r="L479" s="76">
        <v>1708.34</v>
      </c>
      <c r="M479" s="76">
        <v>0.77700000000000002</v>
      </c>
      <c r="N479" s="76">
        <v>1.956</v>
      </c>
      <c r="O479" s="76">
        <v>0.82</v>
      </c>
      <c r="P479" s="76">
        <v>8359</v>
      </c>
      <c r="Q479" s="76">
        <v>24.71</v>
      </c>
      <c r="R479" s="76">
        <v>30154</v>
      </c>
      <c r="S479" s="76">
        <v>89.137</v>
      </c>
      <c r="T479" s="76"/>
      <c r="U479" s="76"/>
      <c r="V479" s="76">
        <v>30187</v>
      </c>
      <c r="W479" s="76">
        <v>89.233999999999995</v>
      </c>
      <c r="X479" s="76">
        <v>432642983</v>
      </c>
      <c r="Y479" s="76">
        <v>485271</v>
      </c>
      <c r="Z479" s="76">
        <v>1283.816</v>
      </c>
      <c r="AA479" s="76">
        <v>1.44</v>
      </c>
      <c r="AB479" s="76">
        <v>1097629</v>
      </c>
      <c r="AC479" s="76">
        <v>3.2570000000000001</v>
      </c>
      <c r="AD479" s="76">
        <v>3.5999999999999997E-2</v>
      </c>
      <c r="AE479" s="76">
        <v>27.8</v>
      </c>
      <c r="AF479" s="76" t="s">
        <v>1016</v>
      </c>
      <c r="AG479" s="76">
        <v>279971747</v>
      </c>
      <c r="AH479" s="76">
        <v>158690133</v>
      </c>
      <c r="AI479" s="76">
        <v>126721926</v>
      </c>
      <c r="AJ479" s="76">
        <v>7371</v>
      </c>
      <c r="AK479" s="76">
        <v>617159</v>
      </c>
      <c r="AL479" s="76">
        <v>2035800</v>
      </c>
      <c r="AM479" s="76">
        <v>84.33</v>
      </c>
      <c r="AN479" s="76">
        <v>47.8</v>
      </c>
      <c r="AO479" s="76">
        <v>38.17</v>
      </c>
      <c r="AP479" s="76">
        <v>0</v>
      </c>
      <c r="AQ479" s="76">
        <v>6132</v>
      </c>
      <c r="AR479" s="76">
        <v>654232</v>
      </c>
      <c r="AS479" s="76">
        <v>0.19700000000000001</v>
      </c>
      <c r="AT479" s="76">
        <v>54.17</v>
      </c>
      <c r="AU479" s="76">
        <v>35.607999999999997</v>
      </c>
      <c r="AV479" s="76">
        <v>38.299999999999997</v>
      </c>
      <c r="AW479" s="76">
        <v>15.413</v>
      </c>
      <c r="AX479" s="76">
        <v>9.7319999999999993</v>
      </c>
      <c r="AY479" s="76">
        <v>54225.446000000004</v>
      </c>
      <c r="AZ479" s="76">
        <v>1.2</v>
      </c>
      <c r="BA479" s="76">
        <v>151.089</v>
      </c>
      <c r="BB479" s="76">
        <v>10.79</v>
      </c>
      <c r="BC479" s="76">
        <v>19.100000000000001</v>
      </c>
      <c r="BD479" s="76">
        <v>24.6</v>
      </c>
      <c r="BE479" s="76"/>
      <c r="BF479" s="76">
        <v>2.77</v>
      </c>
      <c r="BG479" s="76">
        <v>78.86</v>
      </c>
      <c r="BH479" s="76">
        <v>0.92600000000000005</v>
      </c>
      <c r="BI479" s="76">
        <v>338289856</v>
      </c>
      <c r="BJ479" s="76">
        <v>624445</v>
      </c>
      <c r="BK479" s="76">
        <v>15.45</v>
      </c>
      <c r="BL479" s="76">
        <v>5.7</v>
      </c>
      <c r="BM479" s="76">
        <v>1852.96558648734</v>
      </c>
      <c r="BN479" s="76"/>
      <c r="BO479" s="76"/>
      <c r="BP479" s="76"/>
      <c r="BQ479" s="76"/>
    </row>
    <row r="480" spans="1:69" x14ac:dyDescent="0.25">
      <c r="A480" s="25">
        <v>44326</v>
      </c>
      <c r="B480" s="25"/>
      <c r="C480" s="76">
        <v>32863222</v>
      </c>
      <c r="D480" s="76">
        <v>32813</v>
      </c>
      <c r="E480" s="76">
        <v>39020.714</v>
      </c>
      <c r="F480" s="76">
        <v>578316</v>
      </c>
      <c r="G480" s="76">
        <v>402</v>
      </c>
      <c r="H480" s="76">
        <v>649.57100000000003</v>
      </c>
      <c r="I480" s="76">
        <v>97145.159</v>
      </c>
      <c r="J480" s="76">
        <v>96.997</v>
      </c>
      <c r="K480" s="76">
        <v>115.34699999999999</v>
      </c>
      <c r="L480" s="76">
        <v>1709.528</v>
      </c>
      <c r="M480" s="76">
        <v>1.1879999999999999</v>
      </c>
      <c r="N480" s="76">
        <v>1.92</v>
      </c>
      <c r="O480" s="76">
        <v>0.81</v>
      </c>
      <c r="P480" s="76">
        <v>8341</v>
      </c>
      <c r="Q480" s="76">
        <v>24.655999999999999</v>
      </c>
      <c r="R480" s="76">
        <v>29987</v>
      </c>
      <c r="S480" s="76">
        <v>88.643000000000001</v>
      </c>
      <c r="T480" s="76"/>
      <c r="U480" s="76"/>
      <c r="V480" s="76">
        <v>29502</v>
      </c>
      <c r="W480" s="76">
        <v>87.209000000000003</v>
      </c>
      <c r="X480" s="76">
        <v>433503786</v>
      </c>
      <c r="Y480" s="76">
        <v>860803</v>
      </c>
      <c r="Z480" s="76">
        <v>1286.3699999999999</v>
      </c>
      <c r="AA480" s="76">
        <v>2.5539999999999998</v>
      </c>
      <c r="AB480" s="76">
        <v>1092331</v>
      </c>
      <c r="AC480" s="76">
        <v>3.2410000000000001</v>
      </c>
      <c r="AD480" s="76">
        <v>3.5000000000000003E-2</v>
      </c>
      <c r="AE480" s="76">
        <v>28.6</v>
      </c>
      <c r="AF480" s="76" t="s">
        <v>1016</v>
      </c>
      <c r="AG480" s="76">
        <v>281582899</v>
      </c>
      <c r="AH480" s="76">
        <v>159174686</v>
      </c>
      <c r="AI480" s="76">
        <v>127901262</v>
      </c>
      <c r="AJ480" s="76">
        <v>7481</v>
      </c>
      <c r="AK480" s="76">
        <v>1611152</v>
      </c>
      <c r="AL480" s="76">
        <v>1984586</v>
      </c>
      <c r="AM480" s="76">
        <v>84.81</v>
      </c>
      <c r="AN480" s="76">
        <v>47.94</v>
      </c>
      <c r="AO480" s="76">
        <v>38.520000000000003</v>
      </c>
      <c r="AP480" s="76">
        <v>0</v>
      </c>
      <c r="AQ480" s="76">
        <v>5978</v>
      </c>
      <c r="AR480" s="76">
        <v>631463</v>
      </c>
      <c r="AS480" s="76">
        <v>0.19</v>
      </c>
      <c r="AT480" s="76">
        <v>54.17</v>
      </c>
      <c r="AU480" s="76">
        <v>35.607999999999997</v>
      </c>
      <c r="AV480" s="76">
        <v>38.299999999999997</v>
      </c>
      <c r="AW480" s="76">
        <v>15.413</v>
      </c>
      <c r="AX480" s="76">
        <v>9.7319999999999993</v>
      </c>
      <c r="AY480" s="76">
        <v>54225.446000000004</v>
      </c>
      <c r="AZ480" s="76">
        <v>1.2</v>
      </c>
      <c r="BA480" s="76">
        <v>151.089</v>
      </c>
      <c r="BB480" s="76">
        <v>10.79</v>
      </c>
      <c r="BC480" s="76">
        <v>19.100000000000001</v>
      </c>
      <c r="BD480" s="76">
        <v>24.6</v>
      </c>
      <c r="BE480" s="76"/>
      <c r="BF480" s="76">
        <v>2.77</v>
      </c>
      <c r="BG480" s="76">
        <v>78.86</v>
      </c>
      <c r="BH480" s="76">
        <v>0.92600000000000005</v>
      </c>
      <c r="BI480" s="76">
        <v>338289856</v>
      </c>
      <c r="BJ480" s="76"/>
      <c r="BK480" s="76"/>
      <c r="BL480" s="76"/>
      <c r="BM480" s="76"/>
      <c r="BN480" s="76"/>
      <c r="BO480" s="76"/>
      <c r="BP480" s="76"/>
      <c r="BQ480" s="76"/>
    </row>
    <row r="481" spans="1:69" x14ac:dyDescent="0.25">
      <c r="A481" s="25">
        <v>44327</v>
      </c>
      <c r="B481" s="25"/>
      <c r="C481" s="76">
        <v>32898497</v>
      </c>
      <c r="D481" s="76">
        <v>35275</v>
      </c>
      <c r="E481" s="76">
        <v>37957.428999999996</v>
      </c>
      <c r="F481" s="76">
        <v>578996</v>
      </c>
      <c r="G481" s="76">
        <v>680</v>
      </c>
      <c r="H481" s="76">
        <v>621.71400000000006</v>
      </c>
      <c r="I481" s="76">
        <v>97249.433999999994</v>
      </c>
      <c r="J481" s="76">
        <v>104.274</v>
      </c>
      <c r="K481" s="76">
        <v>112.20399999999999</v>
      </c>
      <c r="L481" s="76">
        <v>1711.538</v>
      </c>
      <c r="M481" s="76">
        <v>2.0099999999999998</v>
      </c>
      <c r="N481" s="76">
        <v>1.8380000000000001</v>
      </c>
      <c r="O481" s="76">
        <v>0.81</v>
      </c>
      <c r="P481" s="76">
        <v>8298</v>
      </c>
      <c r="Q481" s="76">
        <v>24.529</v>
      </c>
      <c r="R481" s="76">
        <v>29482</v>
      </c>
      <c r="S481" s="76">
        <v>87.15</v>
      </c>
      <c r="T481" s="76"/>
      <c r="U481" s="76"/>
      <c r="V481" s="76">
        <v>28806</v>
      </c>
      <c r="W481" s="76">
        <v>85.152000000000001</v>
      </c>
      <c r="X481" s="76">
        <v>434840876</v>
      </c>
      <c r="Y481" s="76">
        <v>1337090</v>
      </c>
      <c r="Z481" s="76">
        <v>1290.338</v>
      </c>
      <c r="AA481" s="76">
        <v>3.968</v>
      </c>
      <c r="AB481" s="76">
        <v>1079940</v>
      </c>
      <c r="AC481" s="76">
        <v>3.2050000000000001</v>
      </c>
      <c r="AD481" s="76">
        <v>3.5000000000000003E-2</v>
      </c>
      <c r="AE481" s="76">
        <v>28.6</v>
      </c>
      <c r="AF481" s="76" t="s">
        <v>1016</v>
      </c>
      <c r="AG481" s="76">
        <v>283638910</v>
      </c>
      <c r="AH481" s="76">
        <v>159833545</v>
      </c>
      <c r="AI481" s="76">
        <v>129359795</v>
      </c>
      <c r="AJ481" s="76">
        <v>7594</v>
      </c>
      <c r="AK481" s="76">
        <v>2056011</v>
      </c>
      <c r="AL481" s="76">
        <v>1919967</v>
      </c>
      <c r="AM481" s="76">
        <v>85.43</v>
      </c>
      <c r="AN481" s="76">
        <v>48.14</v>
      </c>
      <c r="AO481" s="76">
        <v>38.96</v>
      </c>
      <c r="AP481" s="76">
        <v>0</v>
      </c>
      <c r="AQ481" s="76">
        <v>5783</v>
      </c>
      <c r="AR481" s="76">
        <v>608314</v>
      </c>
      <c r="AS481" s="76">
        <v>0.183</v>
      </c>
      <c r="AT481" s="76">
        <v>56.94</v>
      </c>
      <c r="AU481" s="76">
        <v>35.607999999999997</v>
      </c>
      <c r="AV481" s="76">
        <v>38.299999999999997</v>
      </c>
      <c r="AW481" s="76">
        <v>15.413</v>
      </c>
      <c r="AX481" s="76">
        <v>9.7319999999999993</v>
      </c>
      <c r="AY481" s="76">
        <v>54225.446000000004</v>
      </c>
      <c r="AZ481" s="76">
        <v>1.2</v>
      </c>
      <c r="BA481" s="76">
        <v>151.089</v>
      </c>
      <c r="BB481" s="76">
        <v>10.79</v>
      </c>
      <c r="BC481" s="76">
        <v>19.100000000000001</v>
      </c>
      <c r="BD481" s="76">
        <v>24.6</v>
      </c>
      <c r="BE481" s="76"/>
      <c r="BF481" s="76">
        <v>2.77</v>
      </c>
      <c r="BG481" s="76">
        <v>78.86</v>
      </c>
      <c r="BH481" s="76">
        <v>0.92600000000000005</v>
      </c>
      <c r="BI481" s="76">
        <v>338289856</v>
      </c>
      <c r="BJ481" s="76"/>
      <c r="BK481" s="76"/>
      <c r="BL481" s="76"/>
      <c r="BM481" s="76"/>
      <c r="BN481" s="76"/>
      <c r="BO481" s="76"/>
      <c r="BP481" s="76"/>
      <c r="BQ481" s="76"/>
    </row>
    <row r="482" spans="1:69" x14ac:dyDescent="0.25">
      <c r="A482" s="25">
        <v>44328</v>
      </c>
      <c r="B482" s="25"/>
      <c r="C482" s="76">
        <v>32934472</v>
      </c>
      <c r="D482" s="76">
        <v>35975</v>
      </c>
      <c r="E482" s="76">
        <v>36551.571000000004</v>
      </c>
      <c r="F482" s="76">
        <v>579762</v>
      </c>
      <c r="G482" s="76">
        <v>766</v>
      </c>
      <c r="H482" s="76">
        <v>614.85699999999997</v>
      </c>
      <c r="I482" s="76">
        <v>97355.778000000006</v>
      </c>
      <c r="J482" s="76">
        <v>106.34399999999999</v>
      </c>
      <c r="K482" s="76">
        <v>108.048</v>
      </c>
      <c r="L482" s="76">
        <v>1713.8019999999999</v>
      </c>
      <c r="M482" s="76">
        <v>2.2639999999999998</v>
      </c>
      <c r="N482" s="76">
        <v>1.8180000000000001</v>
      </c>
      <c r="O482" s="76">
        <v>0.81</v>
      </c>
      <c r="P482" s="76">
        <v>8114</v>
      </c>
      <c r="Q482" s="76">
        <v>23.984999999999999</v>
      </c>
      <c r="R482" s="76">
        <v>29113</v>
      </c>
      <c r="S482" s="76">
        <v>86.058999999999997</v>
      </c>
      <c r="T482" s="76"/>
      <c r="U482" s="76"/>
      <c r="V482" s="76">
        <v>28202</v>
      </c>
      <c r="W482" s="76">
        <v>83.366</v>
      </c>
      <c r="X482" s="76">
        <v>436186659</v>
      </c>
      <c r="Y482" s="76">
        <v>1345783</v>
      </c>
      <c r="Z482" s="76">
        <v>1294.3320000000001</v>
      </c>
      <c r="AA482" s="76">
        <v>3.9929999999999999</v>
      </c>
      <c r="AB482" s="76">
        <v>1053309</v>
      </c>
      <c r="AC482" s="76">
        <v>3.1259999999999999</v>
      </c>
      <c r="AD482" s="76">
        <v>3.4000000000000002E-2</v>
      </c>
      <c r="AE482" s="76">
        <v>29.4</v>
      </c>
      <c r="AF482" s="76" t="s">
        <v>1016</v>
      </c>
      <c r="AG482" s="76">
        <v>285663902</v>
      </c>
      <c r="AH482" s="76">
        <v>160479690</v>
      </c>
      <c r="AI482" s="76">
        <v>130805748</v>
      </c>
      <c r="AJ482" s="76">
        <v>7705</v>
      </c>
      <c r="AK482" s="76">
        <v>2024992</v>
      </c>
      <c r="AL482" s="76">
        <v>1843392</v>
      </c>
      <c r="AM482" s="76">
        <v>86.04</v>
      </c>
      <c r="AN482" s="76">
        <v>48.34</v>
      </c>
      <c r="AO482" s="76">
        <v>39.4</v>
      </c>
      <c r="AP482" s="76">
        <v>0</v>
      </c>
      <c r="AQ482" s="76">
        <v>5552</v>
      </c>
      <c r="AR482" s="76">
        <v>583403</v>
      </c>
      <c r="AS482" s="76">
        <v>0.17599999999999999</v>
      </c>
      <c r="AT482" s="76">
        <v>56.94</v>
      </c>
      <c r="AU482" s="76">
        <v>35.607999999999997</v>
      </c>
      <c r="AV482" s="76">
        <v>38.299999999999997</v>
      </c>
      <c r="AW482" s="76">
        <v>15.413</v>
      </c>
      <c r="AX482" s="76">
        <v>9.7319999999999993</v>
      </c>
      <c r="AY482" s="76">
        <v>54225.446000000004</v>
      </c>
      <c r="AZ482" s="76">
        <v>1.2</v>
      </c>
      <c r="BA482" s="76">
        <v>151.089</v>
      </c>
      <c r="BB482" s="76">
        <v>10.79</v>
      </c>
      <c r="BC482" s="76">
        <v>19.100000000000001</v>
      </c>
      <c r="BD482" s="76">
        <v>24.6</v>
      </c>
      <c r="BE482" s="76"/>
      <c r="BF482" s="76">
        <v>2.77</v>
      </c>
      <c r="BG482" s="76">
        <v>78.86</v>
      </c>
      <c r="BH482" s="76">
        <v>0.92600000000000005</v>
      </c>
      <c r="BI482" s="76">
        <v>338289856</v>
      </c>
      <c r="BJ482" s="76"/>
      <c r="BK482" s="76"/>
      <c r="BL482" s="76"/>
      <c r="BM482" s="76"/>
      <c r="BN482" s="76"/>
      <c r="BO482" s="76"/>
      <c r="BP482" s="76"/>
      <c r="BQ482" s="76"/>
    </row>
    <row r="483" spans="1:69" x14ac:dyDescent="0.25">
      <c r="A483" s="25">
        <v>44329</v>
      </c>
      <c r="B483" s="25"/>
      <c r="C483" s="76">
        <v>32972345</v>
      </c>
      <c r="D483" s="76">
        <v>37873</v>
      </c>
      <c r="E483" s="76">
        <v>35400.571000000004</v>
      </c>
      <c r="F483" s="76">
        <v>580509</v>
      </c>
      <c r="G483" s="76">
        <v>747</v>
      </c>
      <c r="H483" s="76">
        <v>607.85699999999997</v>
      </c>
      <c r="I483" s="76">
        <v>97467.732000000004</v>
      </c>
      <c r="J483" s="76">
        <v>111.95399999999999</v>
      </c>
      <c r="K483" s="76">
        <v>104.646</v>
      </c>
      <c r="L483" s="76">
        <v>1716.011</v>
      </c>
      <c r="M483" s="76">
        <v>2.2080000000000002</v>
      </c>
      <c r="N483" s="76">
        <v>1.7969999999999999</v>
      </c>
      <c r="O483" s="76">
        <v>0.81</v>
      </c>
      <c r="P483" s="76">
        <v>7917</v>
      </c>
      <c r="Q483" s="76">
        <v>23.402999999999999</v>
      </c>
      <c r="R483" s="76">
        <v>28174</v>
      </c>
      <c r="S483" s="76">
        <v>83.284000000000006</v>
      </c>
      <c r="T483" s="76"/>
      <c r="U483" s="76"/>
      <c r="V483" s="76">
        <v>27569</v>
      </c>
      <c r="W483" s="76">
        <v>81.495000000000005</v>
      </c>
      <c r="X483" s="76">
        <v>437383019</v>
      </c>
      <c r="Y483" s="76">
        <v>1196360</v>
      </c>
      <c r="Z483" s="76">
        <v>1297.8820000000001</v>
      </c>
      <c r="AA483" s="76">
        <v>3.55</v>
      </c>
      <c r="AB483" s="76">
        <v>1036861</v>
      </c>
      <c r="AC483" s="76">
        <v>3.077</v>
      </c>
      <c r="AD483" s="76">
        <v>3.3000000000000002E-2</v>
      </c>
      <c r="AE483" s="76">
        <v>30.3</v>
      </c>
      <c r="AF483" s="76" t="s">
        <v>1016</v>
      </c>
      <c r="AG483" s="76">
        <v>287950340</v>
      </c>
      <c r="AH483" s="76">
        <v>161409016</v>
      </c>
      <c r="AI483" s="76">
        <v>132220909</v>
      </c>
      <c r="AJ483" s="76">
        <v>7810</v>
      </c>
      <c r="AK483" s="76">
        <v>2286438</v>
      </c>
      <c r="AL483" s="76">
        <v>1808173</v>
      </c>
      <c r="AM483" s="76">
        <v>86.73</v>
      </c>
      <c r="AN483" s="76">
        <v>48.62</v>
      </c>
      <c r="AO483" s="76">
        <v>39.82</v>
      </c>
      <c r="AP483" s="76">
        <v>0</v>
      </c>
      <c r="AQ483" s="76">
        <v>5446</v>
      </c>
      <c r="AR483" s="76">
        <v>604304</v>
      </c>
      <c r="AS483" s="76">
        <v>0.182</v>
      </c>
      <c r="AT483" s="76">
        <v>56.94</v>
      </c>
      <c r="AU483" s="76">
        <v>35.607999999999997</v>
      </c>
      <c r="AV483" s="76">
        <v>38.299999999999997</v>
      </c>
      <c r="AW483" s="76">
        <v>15.413</v>
      </c>
      <c r="AX483" s="76">
        <v>9.7319999999999993</v>
      </c>
      <c r="AY483" s="76">
        <v>54225.446000000004</v>
      </c>
      <c r="AZ483" s="76">
        <v>1.2</v>
      </c>
      <c r="BA483" s="76">
        <v>151.089</v>
      </c>
      <c r="BB483" s="76">
        <v>10.79</v>
      </c>
      <c r="BC483" s="76">
        <v>19.100000000000001</v>
      </c>
      <c r="BD483" s="76">
        <v>24.6</v>
      </c>
      <c r="BE483" s="76"/>
      <c r="BF483" s="76">
        <v>2.77</v>
      </c>
      <c r="BG483" s="76">
        <v>78.86</v>
      </c>
      <c r="BH483" s="76">
        <v>0.92600000000000005</v>
      </c>
      <c r="BI483" s="76">
        <v>338289856</v>
      </c>
      <c r="BJ483" s="76"/>
      <c r="BK483" s="76"/>
      <c r="BL483" s="76"/>
      <c r="BM483" s="76"/>
      <c r="BN483" s="76"/>
      <c r="BO483" s="76"/>
      <c r="BP483" s="76"/>
      <c r="BQ483" s="76"/>
    </row>
    <row r="484" spans="1:69" x14ac:dyDescent="0.25">
      <c r="A484" s="25">
        <v>44330</v>
      </c>
      <c r="B484" s="25"/>
      <c r="C484" s="76">
        <v>33013946</v>
      </c>
      <c r="D484" s="76">
        <v>41601</v>
      </c>
      <c r="E484" s="76">
        <v>34461</v>
      </c>
      <c r="F484" s="76">
        <v>581140</v>
      </c>
      <c r="G484" s="76">
        <v>631</v>
      </c>
      <c r="H484" s="76">
        <v>589.71400000000006</v>
      </c>
      <c r="I484" s="76">
        <v>97590.706000000006</v>
      </c>
      <c r="J484" s="76">
        <v>122.974</v>
      </c>
      <c r="K484" s="76">
        <v>101.86799999999999</v>
      </c>
      <c r="L484" s="76">
        <v>1717.876</v>
      </c>
      <c r="M484" s="76">
        <v>1.865</v>
      </c>
      <c r="N484" s="76">
        <v>1.7430000000000001</v>
      </c>
      <c r="O484" s="76">
        <v>0.81</v>
      </c>
      <c r="P484" s="76">
        <v>7628</v>
      </c>
      <c r="Q484" s="76">
        <v>22.548999999999999</v>
      </c>
      <c r="R484" s="76">
        <v>27422</v>
      </c>
      <c r="S484" s="76">
        <v>81.061000000000007</v>
      </c>
      <c r="T484" s="76"/>
      <c r="U484" s="76"/>
      <c r="V484" s="76">
        <v>26924</v>
      </c>
      <c r="W484" s="76">
        <v>79.588999999999999</v>
      </c>
      <c r="X484" s="76">
        <v>438470356</v>
      </c>
      <c r="Y484" s="76">
        <v>1087337</v>
      </c>
      <c r="Z484" s="76">
        <v>1301.1079999999999</v>
      </c>
      <c r="AA484" s="76">
        <v>3.2269999999999999</v>
      </c>
      <c r="AB484" s="76">
        <v>1023730</v>
      </c>
      <c r="AC484" s="76">
        <v>3.0379999999999998</v>
      </c>
      <c r="AD484" s="76">
        <v>3.2000000000000001E-2</v>
      </c>
      <c r="AE484" s="76">
        <v>31.2</v>
      </c>
      <c r="AF484" s="76" t="s">
        <v>1016</v>
      </c>
      <c r="AG484" s="76">
        <v>290411566</v>
      </c>
      <c r="AH484" s="76">
        <v>162504403</v>
      </c>
      <c r="AI484" s="76">
        <v>133664708</v>
      </c>
      <c r="AJ484" s="76">
        <v>7917</v>
      </c>
      <c r="AK484" s="76">
        <v>2461226</v>
      </c>
      <c r="AL484" s="76">
        <v>1799815</v>
      </c>
      <c r="AM484" s="76">
        <v>87.47</v>
      </c>
      <c r="AN484" s="76">
        <v>48.95</v>
      </c>
      <c r="AO484" s="76">
        <v>40.26</v>
      </c>
      <c r="AP484" s="76">
        <v>0</v>
      </c>
      <c r="AQ484" s="76">
        <v>5421</v>
      </c>
      <c r="AR484" s="76">
        <v>646487</v>
      </c>
      <c r="AS484" s="76">
        <v>0.19500000000000001</v>
      </c>
      <c r="AT484" s="76">
        <v>56.94</v>
      </c>
      <c r="AU484" s="76">
        <v>35.607999999999997</v>
      </c>
      <c r="AV484" s="76">
        <v>38.299999999999997</v>
      </c>
      <c r="AW484" s="76">
        <v>15.413</v>
      </c>
      <c r="AX484" s="76">
        <v>9.7319999999999993</v>
      </c>
      <c r="AY484" s="76">
        <v>54225.446000000004</v>
      </c>
      <c r="AZ484" s="76">
        <v>1.2</v>
      </c>
      <c r="BA484" s="76">
        <v>151.089</v>
      </c>
      <c r="BB484" s="76">
        <v>10.79</v>
      </c>
      <c r="BC484" s="76">
        <v>19.100000000000001</v>
      </c>
      <c r="BD484" s="76">
        <v>24.6</v>
      </c>
      <c r="BE484" s="76"/>
      <c r="BF484" s="76">
        <v>2.77</v>
      </c>
      <c r="BG484" s="76">
        <v>78.86</v>
      </c>
      <c r="BH484" s="76">
        <v>0.92600000000000005</v>
      </c>
      <c r="BI484" s="76">
        <v>338289856</v>
      </c>
      <c r="BJ484" s="76"/>
      <c r="BK484" s="76"/>
      <c r="BL484" s="76"/>
      <c r="BM484" s="76"/>
      <c r="BN484" s="76"/>
      <c r="BO484" s="76"/>
      <c r="BP484" s="76"/>
      <c r="BQ484" s="76"/>
    </row>
    <row r="485" spans="1:69" x14ac:dyDescent="0.25">
      <c r="A485" s="25">
        <v>44331</v>
      </c>
      <c r="B485" s="25"/>
      <c r="C485" s="76">
        <v>33044413</v>
      </c>
      <c r="D485" s="76">
        <v>30467</v>
      </c>
      <c r="E485" s="76">
        <v>33819.857000000004</v>
      </c>
      <c r="F485" s="76">
        <v>581664</v>
      </c>
      <c r="G485" s="76">
        <v>524</v>
      </c>
      <c r="H485" s="76">
        <v>573.28599999999994</v>
      </c>
      <c r="I485" s="76">
        <v>97680.767999999996</v>
      </c>
      <c r="J485" s="76">
        <v>90.061999999999998</v>
      </c>
      <c r="K485" s="76">
        <v>99.972999999999999</v>
      </c>
      <c r="L485" s="76">
        <v>1719.425</v>
      </c>
      <c r="M485" s="76">
        <v>1.5489999999999999</v>
      </c>
      <c r="N485" s="76">
        <v>1.6950000000000001</v>
      </c>
      <c r="O485" s="76">
        <v>0.81</v>
      </c>
      <c r="P485" s="76">
        <v>7409</v>
      </c>
      <c r="Q485" s="76">
        <v>21.901</v>
      </c>
      <c r="R485" s="76">
        <v>26184</v>
      </c>
      <c r="S485" s="76">
        <v>77.400999999999996</v>
      </c>
      <c r="T485" s="76"/>
      <c r="U485" s="76"/>
      <c r="V485" s="76">
        <v>26272</v>
      </c>
      <c r="W485" s="76">
        <v>77.661000000000001</v>
      </c>
      <c r="X485" s="76">
        <v>439259062</v>
      </c>
      <c r="Y485" s="76">
        <v>788706</v>
      </c>
      <c r="Z485" s="76">
        <v>1303.4490000000001</v>
      </c>
      <c r="AA485" s="76">
        <v>2.34</v>
      </c>
      <c r="AB485" s="76">
        <v>1014479</v>
      </c>
      <c r="AC485" s="76">
        <v>3.01</v>
      </c>
      <c r="AD485" s="76">
        <v>3.1E-2</v>
      </c>
      <c r="AE485" s="76">
        <v>32.299999999999997</v>
      </c>
      <c r="AF485" s="76" t="s">
        <v>1016</v>
      </c>
      <c r="AG485" s="76">
        <v>292265184</v>
      </c>
      <c r="AH485" s="76">
        <v>163413936</v>
      </c>
      <c r="AI485" s="76">
        <v>134661550</v>
      </c>
      <c r="AJ485" s="76">
        <v>8013</v>
      </c>
      <c r="AK485" s="76">
        <v>1853618</v>
      </c>
      <c r="AL485" s="76">
        <v>1844371</v>
      </c>
      <c r="AM485" s="76">
        <v>88.03</v>
      </c>
      <c r="AN485" s="76">
        <v>49.22</v>
      </c>
      <c r="AO485" s="76">
        <v>40.56</v>
      </c>
      <c r="AP485" s="76">
        <v>0</v>
      </c>
      <c r="AQ485" s="76">
        <v>5555</v>
      </c>
      <c r="AR485" s="76">
        <v>704072</v>
      </c>
      <c r="AS485" s="76">
        <v>0.21199999999999999</v>
      </c>
      <c r="AT485" s="76">
        <v>56.94</v>
      </c>
      <c r="AU485" s="76">
        <v>35.607999999999997</v>
      </c>
      <c r="AV485" s="76">
        <v>38.299999999999997</v>
      </c>
      <c r="AW485" s="76">
        <v>15.413</v>
      </c>
      <c r="AX485" s="76">
        <v>9.7319999999999993</v>
      </c>
      <c r="AY485" s="76">
        <v>54225.446000000004</v>
      </c>
      <c r="AZ485" s="76">
        <v>1.2</v>
      </c>
      <c r="BA485" s="76">
        <v>151.089</v>
      </c>
      <c r="BB485" s="76">
        <v>10.79</v>
      </c>
      <c r="BC485" s="76">
        <v>19.100000000000001</v>
      </c>
      <c r="BD485" s="76">
        <v>24.6</v>
      </c>
      <c r="BE485" s="76"/>
      <c r="BF485" s="76">
        <v>2.77</v>
      </c>
      <c r="BG485" s="76">
        <v>78.86</v>
      </c>
      <c r="BH485" s="76">
        <v>0.92600000000000005</v>
      </c>
      <c r="BI485" s="76">
        <v>338289856</v>
      </c>
      <c r="BJ485" s="76"/>
      <c r="BK485" s="76"/>
      <c r="BL485" s="76"/>
      <c r="BM485" s="76"/>
      <c r="BN485" s="76"/>
      <c r="BO485" s="76"/>
      <c r="BP485" s="76"/>
      <c r="BQ485" s="76"/>
    </row>
    <row r="486" spans="1:69" x14ac:dyDescent="0.25">
      <c r="A486" s="25">
        <v>44332</v>
      </c>
      <c r="B486" s="25"/>
      <c r="C486" s="76">
        <v>33062045</v>
      </c>
      <c r="D486" s="76">
        <v>17632</v>
      </c>
      <c r="E486" s="76">
        <v>33090.857000000004</v>
      </c>
      <c r="F486" s="76">
        <v>581933</v>
      </c>
      <c r="G486" s="76">
        <v>269</v>
      </c>
      <c r="H486" s="76">
        <v>574.14300000000003</v>
      </c>
      <c r="I486" s="76">
        <v>97732.888999999996</v>
      </c>
      <c r="J486" s="76">
        <v>52.121000000000002</v>
      </c>
      <c r="K486" s="76">
        <v>97.817999999999998</v>
      </c>
      <c r="L486" s="76">
        <v>1720.22</v>
      </c>
      <c r="M486" s="76">
        <v>0.79500000000000004</v>
      </c>
      <c r="N486" s="76">
        <v>1.6970000000000001</v>
      </c>
      <c r="O486" s="76">
        <v>0.8</v>
      </c>
      <c r="P486" s="76">
        <v>7270</v>
      </c>
      <c r="Q486" s="76">
        <v>21.49</v>
      </c>
      <c r="R486" s="76">
        <v>25646</v>
      </c>
      <c r="S486" s="76">
        <v>75.811000000000007</v>
      </c>
      <c r="T486" s="76"/>
      <c r="U486" s="76"/>
      <c r="V486" s="76">
        <v>25800</v>
      </c>
      <c r="W486" s="76">
        <v>76.266000000000005</v>
      </c>
      <c r="X486" s="76">
        <v>439713638</v>
      </c>
      <c r="Y486" s="76">
        <v>454576</v>
      </c>
      <c r="Z486" s="76">
        <v>1304.797</v>
      </c>
      <c r="AA486" s="76">
        <v>1.349</v>
      </c>
      <c r="AB486" s="76">
        <v>1010094</v>
      </c>
      <c r="AC486" s="76">
        <v>2.9969999999999999</v>
      </c>
      <c r="AD486" s="76">
        <v>3.1E-2</v>
      </c>
      <c r="AE486" s="76">
        <v>32.299999999999997</v>
      </c>
      <c r="AF486" s="76" t="s">
        <v>1016</v>
      </c>
      <c r="AG486" s="76">
        <v>293201228</v>
      </c>
      <c r="AH486" s="76">
        <v>163892401</v>
      </c>
      <c r="AI486" s="76">
        <v>135149817</v>
      </c>
      <c r="AJ486" s="76">
        <v>8038</v>
      </c>
      <c r="AK486" s="76">
        <v>936044</v>
      </c>
      <c r="AL486" s="76">
        <v>1889926</v>
      </c>
      <c r="AM486" s="76">
        <v>88.31</v>
      </c>
      <c r="AN486" s="76">
        <v>49.36</v>
      </c>
      <c r="AO486" s="76">
        <v>40.71</v>
      </c>
      <c r="AP486" s="76">
        <v>0</v>
      </c>
      <c r="AQ486" s="76">
        <v>5692</v>
      </c>
      <c r="AR486" s="76">
        <v>743181</v>
      </c>
      <c r="AS486" s="76">
        <v>0.224</v>
      </c>
      <c r="AT486" s="76">
        <v>56.94</v>
      </c>
      <c r="AU486" s="76">
        <v>35.607999999999997</v>
      </c>
      <c r="AV486" s="76">
        <v>38.299999999999997</v>
      </c>
      <c r="AW486" s="76">
        <v>15.413</v>
      </c>
      <c r="AX486" s="76">
        <v>9.7319999999999993</v>
      </c>
      <c r="AY486" s="76">
        <v>54225.446000000004</v>
      </c>
      <c r="AZ486" s="76">
        <v>1.2</v>
      </c>
      <c r="BA486" s="76">
        <v>151.089</v>
      </c>
      <c r="BB486" s="76">
        <v>10.79</v>
      </c>
      <c r="BC486" s="76">
        <v>19.100000000000001</v>
      </c>
      <c r="BD486" s="76">
        <v>24.6</v>
      </c>
      <c r="BE486" s="76"/>
      <c r="BF486" s="76">
        <v>2.77</v>
      </c>
      <c r="BG486" s="76">
        <v>78.86</v>
      </c>
      <c r="BH486" s="76">
        <v>0.92600000000000005</v>
      </c>
      <c r="BI486" s="76">
        <v>338289856</v>
      </c>
      <c r="BJ486" s="76">
        <v>627896.6</v>
      </c>
      <c r="BK486" s="76">
        <v>15.32</v>
      </c>
      <c r="BL486" s="76">
        <v>6.27</v>
      </c>
      <c r="BM486" s="76">
        <v>1863.20779519799</v>
      </c>
      <c r="BN486" s="76"/>
      <c r="BO486" s="76"/>
      <c r="BP486" s="76"/>
      <c r="BQ486" s="76"/>
    </row>
    <row r="487" spans="1:69" x14ac:dyDescent="0.25">
      <c r="A487" s="25">
        <v>44333</v>
      </c>
      <c r="B487" s="25"/>
      <c r="C487" s="76">
        <v>33087575</v>
      </c>
      <c r="D487" s="76">
        <v>25530</v>
      </c>
      <c r="E487" s="76">
        <v>32050.429</v>
      </c>
      <c r="F487" s="76">
        <v>582335</v>
      </c>
      <c r="G487" s="76">
        <v>402</v>
      </c>
      <c r="H487" s="76">
        <v>574.14300000000003</v>
      </c>
      <c r="I487" s="76">
        <v>97808.357000000004</v>
      </c>
      <c r="J487" s="76">
        <v>75.468000000000004</v>
      </c>
      <c r="K487" s="76">
        <v>94.742999999999995</v>
      </c>
      <c r="L487" s="76">
        <v>1721.4079999999999</v>
      </c>
      <c r="M487" s="76">
        <v>1.1879999999999999</v>
      </c>
      <c r="N487" s="76">
        <v>1.6970000000000001</v>
      </c>
      <c r="O487" s="76">
        <v>0.79</v>
      </c>
      <c r="P487" s="76">
        <v>7299</v>
      </c>
      <c r="Q487" s="76">
        <v>21.576000000000001</v>
      </c>
      <c r="R487" s="76">
        <v>25563</v>
      </c>
      <c r="S487" s="76">
        <v>75.564999999999998</v>
      </c>
      <c r="T487" s="76"/>
      <c r="U487" s="76"/>
      <c r="V487" s="76">
        <v>25228</v>
      </c>
      <c r="W487" s="76">
        <v>74.575000000000003</v>
      </c>
      <c r="X487" s="76">
        <v>440512557</v>
      </c>
      <c r="Y487" s="76">
        <v>798919</v>
      </c>
      <c r="Z487" s="76">
        <v>1307.1679999999999</v>
      </c>
      <c r="AA487" s="76">
        <v>2.371</v>
      </c>
      <c r="AB487" s="76">
        <v>1001253</v>
      </c>
      <c r="AC487" s="76">
        <v>2.9710000000000001</v>
      </c>
      <c r="AD487" s="76">
        <v>0.03</v>
      </c>
      <c r="AE487" s="76">
        <v>33.299999999999997</v>
      </c>
      <c r="AF487" s="76" t="s">
        <v>1016</v>
      </c>
      <c r="AG487" s="76">
        <v>295031580</v>
      </c>
      <c r="AH487" s="76">
        <v>164781677</v>
      </c>
      <c r="AI487" s="76">
        <v>136166590</v>
      </c>
      <c r="AJ487" s="76">
        <v>8131</v>
      </c>
      <c r="AK487" s="76">
        <v>1830352</v>
      </c>
      <c r="AL487" s="76">
        <v>1921240</v>
      </c>
      <c r="AM487" s="76">
        <v>88.86</v>
      </c>
      <c r="AN487" s="76">
        <v>49.63</v>
      </c>
      <c r="AO487" s="76">
        <v>41.01</v>
      </c>
      <c r="AP487" s="76">
        <v>0</v>
      </c>
      <c r="AQ487" s="76">
        <v>5787</v>
      </c>
      <c r="AR487" s="76">
        <v>800999</v>
      </c>
      <c r="AS487" s="76">
        <v>0.24099999999999999</v>
      </c>
      <c r="AT487" s="76">
        <v>56.94</v>
      </c>
      <c r="AU487" s="76">
        <v>35.607999999999997</v>
      </c>
      <c r="AV487" s="76">
        <v>38.299999999999997</v>
      </c>
      <c r="AW487" s="76">
        <v>15.413</v>
      </c>
      <c r="AX487" s="76">
        <v>9.7319999999999993</v>
      </c>
      <c r="AY487" s="76">
        <v>54225.446000000004</v>
      </c>
      <c r="AZ487" s="76">
        <v>1.2</v>
      </c>
      <c r="BA487" s="76">
        <v>151.089</v>
      </c>
      <c r="BB487" s="76">
        <v>10.79</v>
      </c>
      <c r="BC487" s="76">
        <v>19.100000000000001</v>
      </c>
      <c r="BD487" s="76">
        <v>24.6</v>
      </c>
      <c r="BE487" s="76"/>
      <c r="BF487" s="76">
        <v>2.77</v>
      </c>
      <c r="BG487" s="76">
        <v>78.86</v>
      </c>
      <c r="BH487" s="76">
        <v>0.92600000000000005</v>
      </c>
      <c r="BI487" s="76">
        <v>338289856</v>
      </c>
      <c r="BJ487" s="76"/>
      <c r="BK487" s="76"/>
      <c r="BL487" s="76"/>
      <c r="BM487" s="76"/>
      <c r="BN487" s="76"/>
      <c r="BO487" s="76"/>
      <c r="BP487" s="76"/>
      <c r="BQ487" s="76"/>
    </row>
    <row r="488" spans="1:69" x14ac:dyDescent="0.25">
      <c r="A488" s="25">
        <v>44334</v>
      </c>
      <c r="B488" s="25"/>
      <c r="C488" s="76">
        <v>33116583</v>
      </c>
      <c r="D488" s="76">
        <v>29008</v>
      </c>
      <c r="E488" s="76">
        <v>31155.143</v>
      </c>
      <c r="F488" s="76">
        <v>583116</v>
      </c>
      <c r="G488" s="76">
        <v>781</v>
      </c>
      <c r="H488" s="76">
        <v>588.57100000000003</v>
      </c>
      <c r="I488" s="76">
        <v>97894.106</v>
      </c>
      <c r="J488" s="76">
        <v>85.748999999999995</v>
      </c>
      <c r="K488" s="76">
        <v>92.096000000000004</v>
      </c>
      <c r="L488" s="76">
        <v>1723.7170000000001</v>
      </c>
      <c r="M488" s="76">
        <v>2.3090000000000002</v>
      </c>
      <c r="N488" s="76">
        <v>1.74</v>
      </c>
      <c r="O488" s="76">
        <v>0.78</v>
      </c>
      <c r="P488" s="76">
        <v>7163</v>
      </c>
      <c r="Q488" s="76">
        <v>21.173999999999999</v>
      </c>
      <c r="R488" s="76">
        <v>25023</v>
      </c>
      <c r="S488" s="76">
        <v>73.968999999999994</v>
      </c>
      <c r="T488" s="76"/>
      <c r="U488" s="76"/>
      <c r="V488" s="76">
        <v>24702</v>
      </c>
      <c r="W488" s="76">
        <v>73.02</v>
      </c>
      <c r="X488" s="76">
        <v>441727952</v>
      </c>
      <c r="Y488" s="76">
        <v>1215395</v>
      </c>
      <c r="Z488" s="76">
        <v>1310.7750000000001</v>
      </c>
      <c r="AA488" s="76">
        <v>3.6070000000000002</v>
      </c>
      <c r="AB488" s="76">
        <v>983868</v>
      </c>
      <c r="AC488" s="76">
        <v>2.92</v>
      </c>
      <c r="AD488" s="76">
        <v>0.03</v>
      </c>
      <c r="AE488" s="76">
        <v>33.299999999999997</v>
      </c>
      <c r="AF488" s="76" t="s">
        <v>1016</v>
      </c>
      <c r="AG488" s="76">
        <v>297113354</v>
      </c>
      <c r="AH488" s="76">
        <v>165776242</v>
      </c>
      <c r="AI488" s="76">
        <v>137337845</v>
      </c>
      <c r="AJ488" s="76">
        <v>8218</v>
      </c>
      <c r="AK488" s="76">
        <v>2081774</v>
      </c>
      <c r="AL488" s="76">
        <v>1924921</v>
      </c>
      <c r="AM488" s="76">
        <v>89.49</v>
      </c>
      <c r="AN488" s="76">
        <v>49.93</v>
      </c>
      <c r="AO488" s="76">
        <v>41.37</v>
      </c>
      <c r="AP488" s="76">
        <v>0</v>
      </c>
      <c r="AQ488" s="76">
        <v>5798</v>
      </c>
      <c r="AR488" s="76">
        <v>848957</v>
      </c>
      <c r="AS488" s="76">
        <v>0.25600000000000001</v>
      </c>
      <c r="AT488" s="76">
        <v>56.94</v>
      </c>
      <c r="AU488" s="76">
        <v>35.607999999999997</v>
      </c>
      <c r="AV488" s="76">
        <v>38.299999999999997</v>
      </c>
      <c r="AW488" s="76">
        <v>15.413</v>
      </c>
      <c r="AX488" s="76">
        <v>9.7319999999999993</v>
      </c>
      <c r="AY488" s="76">
        <v>54225.446000000004</v>
      </c>
      <c r="AZ488" s="76">
        <v>1.2</v>
      </c>
      <c r="BA488" s="76">
        <v>151.089</v>
      </c>
      <c r="BB488" s="76">
        <v>10.79</v>
      </c>
      <c r="BC488" s="76">
        <v>19.100000000000001</v>
      </c>
      <c r="BD488" s="76">
        <v>24.6</v>
      </c>
      <c r="BE488" s="76"/>
      <c r="BF488" s="76">
        <v>2.77</v>
      </c>
      <c r="BG488" s="76">
        <v>78.86</v>
      </c>
      <c r="BH488" s="76">
        <v>0.92600000000000005</v>
      </c>
      <c r="BI488" s="76">
        <v>338289856</v>
      </c>
      <c r="BJ488" s="76"/>
      <c r="BK488" s="76"/>
      <c r="BL488" s="76"/>
      <c r="BM488" s="76"/>
      <c r="BN488" s="76"/>
      <c r="BO488" s="76"/>
      <c r="BP488" s="76"/>
      <c r="BQ488" s="76"/>
    </row>
    <row r="489" spans="1:69" x14ac:dyDescent="0.25">
      <c r="A489" s="25">
        <v>44335</v>
      </c>
      <c r="B489" s="25"/>
      <c r="C489" s="76">
        <v>33145654</v>
      </c>
      <c r="D489" s="76">
        <v>29071</v>
      </c>
      <c r="E489" s="76">
        <v>30168.857</v>
      </c>
      <c r="F489" s="76">
        <v>583770</v>
      </c>
      <c r="G489" s="76">
        <v>654</v>
      </c>
      <c r="H489" s="76">
        <v>572.57100000000003</v>
      </c>
      <c r="I489" s="76">
        <v>97980.040999999997</v>
      </c>
      <c r="J489" s="76">
        <v>85.935000000000002</v>
      </c>
      <c r="K489" s="76">
        <v>89.18</v>
      </c>
      <c r="L489" s="76">
        <v>1725.65</v>
      </c>
      <c r="M489" s="76">
        <v>1.9330000000000001</v>
      </c>
      <c r="N489" s="76">
        <v>1.6930000000000001</v>
      </c>
      <c r="O489" s="76">
        <v>0.78</v>
      </c>
      <c r="P489" s="76">
        <v>7056</v>
      </c>
      <c r="Q489" s="76">
        <v>20.858000000000001</v>
      </c>
      <c r="R489" s="76">
        <v>24925</v>
      </c>
      <c r="S489" s="76">
        <v>73.679000000000002</v>
      </c>
      <c r="T489" s="76"/>
      <c r="U489" s="76"/>
      <c r="V489" s="76">
        <v>24294</v>
      </c>
      <c r="W489" s="76">
        <v>71.813999999999993</v>
      </c>
      <c r="X489" s="76">
        <v>442909268</v>
      </c>
      <c r="Y489" s="76">
        <v>1181316</v>
      </c>
      <c r="Z489" s="76">
        <v>1314.28</v>
      </c>
      <c r="AA489" s="76">
        <v>3.5049999999999999</v>
      </c>
      <c r="AB489" s="76">
        <v>960373</v>
      </c>
      <c r="AC489" s="76">
        <v>2.85</v>
      </c>
      <c r="AD489" s="76">
        <v>2.9000000000000001E-2</v>
      </c>
      <c r="AE489" s="76">
        <v>34.5</v>
      </c>
      <c r="AF489" s="76" t="s">
        <v>1016</v>
      </c>
      <c r="AG489" s="76">
        <v>299209233</v>
      </c>
      <c r="AH489" s="76">
        <v>166765729</v>
      </c>
      <c r="AI489" s="76">
        <v>138523908</v>
      </c>
      <c r="AJ489" s="76">
        <v>8320</v>
      </c>
      <c r="AK489" s="76">
        <v>2095879</v>
      </c>
      <c r="AL489" s="76">
        <v>1935047</v>
      </c>
      <c r="AM489" s="76">
        <v>90.12</v>
      </c>
      <c r="AN489" s="76">
        <v>50.23</v>
      </c>
      <c r="AO489" s="76">
        <v>41.72</v>
      </c>
      <c r="AP489" s="76">
        <v>0</v>
      </c>
      <c r="AQ489" s="76">
        <v>5828</v>
      </c>
      <c r="AR489" s="76">
        <v>898006</v>
      </c>
      <c r="AS489" s="76">
        <v>0.27</v>
      </c>
      <c r="AT489" s="76">
        <v>56.94</v>
      </c>
      <c r="AU489" s="76">
        <v>35.607999999999997</v>
      </c>
      <c r="AV489" s="76">
        <v>38.299999999999997</v>
      </c>
      <c r="AW489" s="76">
        <v>15.413</v>
      </c>
      <c r="AX489" s="76">
        <v>9.7319999999999993</v>
      </c>
      <c r="AY489" s="76">
        <v>54225.446000000004</v>
      </c>
      <c r="AZ489" s="76">
        <v>1.2</v>
      </c>
      <c r="BA489" s="76">
        <v>151.089</v>
      </c>
      <c r="BB489" s="76">
        <v>10.79</v>
      </c>
      <c r="BC489" s="76">
        <v>19.100000000000001</v>
      </c>
      <c r="BD489" s="76">
        <v>24.6</v>
      </c>
      <c r="BE489" s="76"/>
      <c r="BF489" s="76">
        <v>2.77</v>
      </c>
      <c r="BG489" s="76">
        <v>78.86</v>
      </c>
      <c r="BH489" s="76">
        <v>0.92600000000000005</v>
      </c>
      <c r="BI489" s="76">
        <v>338289856</v>
      </c>
      <c r="BJ489" s="76"/>
      <c r="BK489" s="76"/>
      <c r="BL489" s="76"/>
      <c r="BM489" s="76"/>
      <c r="BN489" s="76"/>
      <c r="BO489" s="76"/>
      <c r="BP489" s="76"/>
      <c r="BQ489" s="76"/>
    </row>
    <row r="490" spans="1:69" x14ac:dyDescent="0.25">
      <c r="A490" s="25">
        <v>44336</v>
      </c>
      <c r="B490" s="25"/>
      <c r="C490" s="76">
        <v>33175647</v>
      </c>
      <c r="D490" s="76">
        <v>29993</v>
      </c>
      <c r="E490" s="76">
        <v>29043.143</v>
      </c>
      <c r="F490" s="76">
        <v>584454</v>
      </c>
      <c r="G490" s="76">
        <v>684</v>
      </c>
      <c r="H490" s="76">
        <v>563.57100000000003</v>
      </c>
      <c r="I490" s="76">
        <v>98068.702000000005</v>
      </c>
      <c r="J490" s="76">
        <v>88.661000000000001</v>
      </c>
      <c r="K490" s="76">
        <v>85.852999999999994</v>
      </c>
      <c r="L490" s="76">
        <v>1727.672</v>
      </c>
      <c r="M490" s="76">
        <v>2.0219999999999998</v>
      </c>
      <c r="N490" s="76">
        <v>1.6659999999999999</v>
      </c>
      <c r="O490" s="76">
        <v>0.77</v>
      </c>
      <c r="P490" s="76">
        <v>6841</v>
      </c>
      <c r="Q490" s="76">
        <v>20.222000000000001</v>
      </c>
      <c r="R490" s="76">
        <v>23954</v>
      </c>
      <c r="S490" s="76">
        <v>70.808999999999997</v>
      </c>
      <c r="T490" s="76"/>
      <c r="U490" s="76"/>
      <c r="V490" s="76">
        <v>23785</v>
      </c>
      <c r="W490" s="76">
        <v>70.31</v>
      </c>
      <c r="X490" s="76">
        <v>443918689</v>
      </c>
      <c r="Y490" s="76">
        <v>1009421</v>
      </c>
      <c r="Z490" s="76">
        <v>1317.2750000000001</v>
      </c>
      <c r="AA490" s="76">
        <v>2.9950000000000001</v>
      </c>
      <c r="AB490" s="76">
        <v>933667</v>
      </c>
      <c r="AC490" s="76">
        <v>2.7709999999999999</v>
      </c>
      <c r="AD490" s="76">
        <v>2.9000000000000001E-2</v>
      </c>
      <c r="AE490" s="76">
        <v>34.5</v>
      </c>
      <c r="AF490" s="76" t="s">
        <v>1016</v>
      </c>
      <c r="AG490" s="76">
        <v>301236468</v>
      </c>
      <c r="AH490" s="76">
        <v>167689060</v>
      </c>
      <c r="AI490" s="76">
        <v>139707880</v>
      </c>
      <c r="AJ490" s="76">
        <v>8433</v>
      </c>
      <c r="AK490" s="76">
        <v>2027235</v>
      </c>
      <c r="AL490" s="76">
        <v>1898018</v>
      </c>
      <c r="AM490" s="76">
        <v>90.73</v>
      </c>
      <c r="AN490" s="76">
        <v>50.51</v>
      </c>
      <c r="AO490" s="76">
        <v>42.08</v>
      </c>
      <c r="AP490" s="76">
        <v>0</v>
      </c>
      <c r="AQ490" s="76">
        <v>5717</v>
      </c>
      <c r="AR490" s="76">
        <v>897149</v>
      </c>
      <c r="AS490" s="76">
        <v>0.27</v>
      </c>
      <c r="AT490" s="76">
        <v>56.94</v>
      </c>
      <c r="AU490" s="76">
        <v>35.607999999999997</v>
      </c>
      <c r="AV490" s="76">
        <v>38.299999999999997</v>
      </c>
      <c r="AW490" s="76">
        <v>15.413</v>
      </c>
      <c r="AX490" s="76">
        <v>9.7319999999999993</v>
      </c>
      <c r="AY490" s="76">
        <v>54225.446000000004</v>
      </c>
      <c r="AZ490" s="76">
        <v>1.2</v>
      </c>
      <c r="BA490" s="76">
        <v>151.089</v>
      </c>
      <c r="BB490" s="76">
        <v>10.79</v>
      </c>
      <c r="BC490" s="76">
        <v>19.100000000000001</v>
      </c>
      <c r="BD490" s="76">
        <v>24.6</v>
      </c>
      <c r="BE490" s="76"/>
      <c r="BF490" s="76">
        <v>2.77</v>
      </c>
      <c r="BG490" s="76">
        <v>78.86</v>
      </c>
      <c r="BH490" s="76">
        <v>0.92600000000000005</v>
      </c>
      <c r="BI490" s="76">
        <v>338289856</v>
      </c>
      <c r="BJ490" s="76"/>
      <c r="BK490" s="76"/>
      <c r="BL490" s="76"/>
      <c r="BM490" s="76"/>
      <c r="BN490" s="76"/>
      <c r="BO490" s="76"/>
      <c r="BP490" s="76"/>
      <c r="BQ490" s="76"/>
    </row>
    <row r="491" spans="1:69" x14ac:dyDescent="0.25">
      <c r="A491" s="25">
        <v>44337</v>
      </c>
      <c r="B491" s="25"/>
      <c r="C491" s="76">
        <v>33204324</v>
      </c>
      <c r="D491" s="76">
        <v>28677</v>
      </c>
      <c r="E491" s="76">
        <v>27196.857</v>
      </c>
      <c r="F491" s="76">
        <v>585056</v>
      </c>
      <c r="G491" s="76">
        <v>602</v>
      </c>
      <c r="H491" s="76">
        <v>559.42899999999997</v>
      </c>
      <c r="I491" s="76">
        <v>98153.471999999994</v>
      </c>
      <c r="J491" s="76">
        <v>84.77</v>
      </c>
      <c r="K491" s="76">
        <v>80.394999999999996</v>
      </c>
      <c r="L491" s="76">
        <v>1729.452</v>
      </c>
      <c r="M491" s="76">
        <v>1.78</v>
      </c>
      <c r="N491" s="76">
        <v>1.6539999999999999</v>
      </c>
      <c r="O491" s="76">
        <v>0.77</v>
      </c>
      <c r="P491" s="76">
        <v>6664</v>
      </c>
      <c r="Q491" s="76">
        <v>19.699000000000002</v>
      </c>
      <c r="R491" s="76">
        <v>23397</v>
      </c>
      <c r="S491" s="76">
        <v>69.162999999999997</v>
      </c>
      <c r="T491" s="76"/>
      <c r="U491" s="76"/>
      <c r="V491" s="76">
        <v>23350</v>
      </c>
      <c r="W491" s="76">
        <v>69.024000000000001</v>
      </c>
      <c r="X491" s="76">
        <v>444905422</v>
      </c>
      <c r="Y491" s="76">
        <v>986733</v>
      </c>
      <c r="Z491" s="76">
        <v>1320.203</v>
      </c>
      <c r="AA491" s="76">
        <v>2.9279999999999999</v>
      </c>
      <c r="AB491" s="76">
        <v>919295</v>
      </c>
      <c r="AC491" s="76">
        <v>2.7280000000000002</v>
      </c>
      <c r="AD491" s="76">
        <v>2.8000000000000001E-2</v>
      </c>
      <c r="AE491" s="76">
        <v>35.700000000000003</v>
      </c>
      <c r="AF491" s="76" t="s">
        <v>1016</v>
      </c>
      <c r="AG491" s="76">
        <v>303306418</v>
      </c>
      <c r="AH491" s="76">
        <v>168624113</v>
      </c>
      <c r="AI491" s="76">
        <v>140921895</v>
      </c>
      <c r="AJ491" s="76">
        <v>8534</v>
      </c>
      <c r="AK491" s="76">
        <v>2069950</v>
      </c>
      <c r="AL491" s="76">
        <v>1842122</v>
      </c>
      <c r="AM491" s="76">
        <v>91.35</v>
      </c>
      <c r="AN491" s="76">
        <v>50.79</v>
      </c>
      <c r="AO491" s="76">
        <v>42.45</v>
      </c>
      <c r="AP491" s="76">
        <v>0</v>
      </c>
      <c r="AQ491" s="76">
        <v>5548</v>
      </c>
      <c r="AR491" s="76">
        <v>874244</v>
      </c>
      <c r="AS491" s="76">
        <v>0.26300000000000001</v>
      </c>
      <c r="AT491" s="76">
        <v>56.94</v>
      </c>
      <c r="AU491" s="76">
        <v>35.607999999999997</v>
      </c>
      <c r="AV491" s="76">
        <v>38.299999999999997</v>
      </c>
      <c r="AW491" s="76">
        <v>15.413</v>
      </c>
      <c r="AX491" s="76">
        <v>9.7319999999999993</v>
      </c>
      <c r="AY491" s="76">
        <v>54225.446000000004</v>
      </c>
      <c r="AZ491" s="76">
        <v>1.2</v>
      </c>
      <c r="BA491" s="76">
        <v>151.089</v>
      </c>
      <c r="BB491" s="76">
        <v>10.79</v>
      </c>
      <c r="BC491" s="76">
        <v>19.100000000000001</v>
      </c>
      <c r="BD491" s="76">
        <v>24.6</v>
      </c>
      <c r="BE491" s="76"/>
      <c r="BF491" s="76">
        <v>2.77</v>
      </c>
      <c r="BG491" s="76">
        <v>78.86</v>
      </c>
      <c r="BH491" s="76">
        <v>0.92600000000000005</v>
      </c>
      <c r="BI491" s="76">
        <v>338289856</v>
      </c>
      <c r="BJ491" s="76"/>
      <c r="BK491" s="76"/>
      <c r="BL491" s="76"/>
      <c r="BM491" s="76"/>
      <c r="BN491" s="76"/>
      <c r="BO491" s="76"/>
      <c r="BP491" s="76"/>
      <c r="BQ491" s="76"/>
    </row>
    <row r="492" spans="1:69" x14ac:dyDescent="0.25">
      <c r="A492" s="25">
        <v>44338</v>
      </c>
      <c r="B492" s="25"/>
      <c r="C492" s="76">
        <v>33225229</v>
      </c>
      <c r="D492" s="76">
        <v>20905</v>
      </c>
      <c r="E492" s="76">
        <v>25830.857</v>
      </c>
      <c r="F492" s="76">
        <v>585544</v>
      </c>
      <c r="G492" s="76">
        <v>488</v>
      </c>
      <c r="H492" s="76">
        <v>554.28599999999994</v>
      </c>
      <c r="I492" s="76">
        <v>98215.267999999996</v>
      </c>
      <c r="J492" s="76">
        <v>61.795999999999999</v>
      </c>
      <c r="K492" s="76">
        <v>76.356999999999999</v>
      </c>
      <c r="L492" s="76">
        <v>1730.894</v>
      </c>
      <c r="M492" s="76">
        <v>1.4430000000000001</v>
      </c>
      <c r="N492" s="76">
        <v>1.6379999999999999</v>
      </c>
      <c r="O492" s="76">
        <v>0.77</v>
      </c>
      <c r="P492" s="76">
        <v>6472</v>
      </c>
      <c r="Q492" s="76">
        <v>19.132000000000001</v>
      </c>
      <c r="R492" s="76">
        <v>22643</v>
      </c>
      <c r="S492" s="76">
        <v>66.933999999999997</v>
      </c>
      <c r="T492" s="76"/>
      <c r="U492" s="76"/>
      <c r="V492" s="76">
        <v>23040</v>
      </c>
      <c r="W492" s="76">
        <v>68.106999999999999</v>
      </c>
      <c r="X492" s="76">
        <v>445615592</v>
      </c>
      <c r="Y492" s="76">
        <v>710170</v>
      </c>
      <c r="Z492" s="76">
        <v>1322.3109999999999</v>
      </c>
      <c r="AA492" s="76">
        <v>2.1070000000000002</v>
      </c>
      <c r="AB492" s="76">
        <v>908076</v>
      </c>
      <c r="AC492" s="76">
        <v>2.6949999999999998</v>
      </c>
      <c r="AD492" s="76">
        <v>2.7E-2</v>
      </c>
      <c r="AE492" s="76">
        <v>37</v>
      </c>
      <c r="AF492" s="76" t="s">
        <v>1016</v>
      </c>
      <c r="AG492" s="76">
        <v>304760646</v>
      </c>
      <c r="AH492" s="76">
        <v>169355730</v>
      </c>
      <c r="AI492" s="76">
        <v>141697848</v>
      </c>
      <c r="AJ492" s="76">
        <v>8617</v>
      </c>
      <c r="AK492" s="76">
        <v>1454228</v>
      </c>
      <c r="AL492" s="76">
        <v>1785066</v>
      </c>
      <c r="AM492" s="76">
        <v>91.79</v>
      </c>
      <c r="AN492" s="76">
        <v>51.01</v>
      </c>
      <c r="AO492" s="76">
        <v>42.68</v>
      </c>
      <c r="AP492" s="76">
        <v>0</v>
      </c>
      <c r="AQ492" s="76">
        <v>5377</v>
      </c>
      <c r="AR492" s="76">
        <v>848828</v>
      </c>
      <c r="AS492" s="76">
        <v>0.25600000000000001</v>
      </c>
      <c r="AT492" s="76">
        <v>56.94</v>
      </c>
      <c r="AU492" s="76">
        <v>35.607999999999997</v>
      </c>
      <c r="AV492" s="76">
        <v>38.299999999999997</v>
      </c>
      <c r="AW492" s="76">
        <v>15.413</v>
      </c>
      <c r="AX492" s="76">
        <v>9.7319999999999993</v>
      </c>
      <c r="AY492" s="76">
        <v>54225.446000000004</v>
      </c>
      <c r="AZ492" s="76">
        <v>1.2</v>
      </c>
      <c r="BA492" s="76">
        <v>151.089</v>
      </c>
      <c r="BB492" s="76">
        <v>10.79</v>
      </c>
      <c r="BC492" s="76">
        <v>19.100000000000001</v>
      </c>
      <c r="BD492" s="76">
        <v>24.6</v>
      </c>
      <c r="BE492" s="76"/>
      <c r="BF492" s="76">
        <v>2.77</v>
      </c>
      <c r="BG492" s="76">
        <v>78.86</v>
      </c>
      <c r="BH492" s="76">
        <v>0.92600000000000005</v>
      </c>
      <c r="BI492" s="76">
        <v>338289856</v>
      </c>
      <c r="BJ492" s="76"/>
      <c r="BK492" s="76"/>
      <c r="BL492" s="76"/>
      <c r="BM492" s="76"/>
      <c r="BN492" s="76"/>
      <c r="BO492" s="76"/>
      <c r="BP492" s="76"/>
      <c r="BQ492" s="76"/>
    </row>
    <row r="493" spans="1:69" x14ac:dyDescent="0.25">
      <c r="A493" s="25">
        <v>44339</v>
      </c>
      <c r="B493" s="25"/>
      <c r="C493" s="76">
        <v>33239014</v>
      </c>
      <c r="D493" s="76">
        <v>13785</v>
      </c>
      <c r="E493" s="76">
        <v>25281.286</v>
      </c>
      <c r="F493" s="76">
        <v>585749</v>
      </c>
      <c r="G493" s="76">
        <v>205</v>
      </c>
      <c r="H493" s="76">
        <v>545.14300000000003</v>
      </c>
      <c r="I493" s="76">
        <v>98256.017000000007</v>
      </c>
      <c r="J493" s="76">
        <v>40.749000000000002</v>
      </c>
      <c r="K493" s="76">
        <v>74.733000000000004</v>
      </c>
      <c r="L493" s="76">
        <v>1731.5</v>
      </c>
      <c r="M493" s="76">
        <v>0.60599999999999998</v>
      </c>
      <c r="N493" s="76">
        <v>1.611</v>
      </c>
      <c r="O493" s="76">
        <v>0.78</v>
      </c>
      <c r="P493" s="76">
        <v>6412</v>
      </c>
      <c r="Q493" s="76">
        <v>18.954000000000001</v>
      </c>
      <c r="R493" s="76">
        <v>22445</v>
      </c>
      <c r="S493" s="76">
        <v>66.347999999999999</v>
      </c>
      <c r="T493" s="76"/>
      <c r="U493" s="76"/>
      <c r="V493" s="76">
        <v>22858</v>
      </c>
      <c r="W493" s="76">
        <v>67.569000000000003</v>
      </c>
      <c r="X493" s="76">
        <v>446024742</v>
      </c>
      <c r="Y493" s="76">
        <v>409150</v>
      </c>
      <c r="Z493" s="76">
        <v>1323.5250000000001</v>
      </c>
      <c r="AA493" s="76">
        <v>1.214</v>
      </c>
      <c r="AB493" s="76">
        <v>901586</v>
      </c>
      <c r="AC493" s="76">
        <v>2.6749999999999998</v>
      </c>
      <c r="AD493" s="76">
        <v>2.7E-2</v>
      </c>
      <c r="AE493" s="76">
        <v>37</v>
      </c>
      <c r="AF493" s="76" t="s">
        <v>1016</v>
      </c>
      <c r="AG493" s="76">
        <v>305420394</v>
      </c>
      <c r="AH493" s="76">
        <v>169694884</v>
      </c>
      <c r="AI493" s="76">
        <v>142045915</v>
      </c>
      <c r="AJ493" s="76">
        <v>8647</v>
      </c>
      <c r="AK493" s="76">
        <v>659748</v>
      </c>
      <c r="AL493" s="76">
        <v>1745595</v>
      </c>
      <c r="AM493" s="76">
        <v>91.99</v>
      </c>
      <c r="AN493" s="76">
        <v>51.11</v>
      </c>
      <c r="AO493" s="76">
        <v>42.78</v>
      </c>
      <c r="AP493" s="76">
        <v>0</v>
      </c>
      <c r="AQ493" s="76">
        <v>5258</v>
      </c>
      <c r="AR493" s="76">
        <v>828926</v>
      </c>
      <c r="AS493" s="76">
        <v>0.25</v>
      </c>
      <c r="AT493" s="76">
        <v>56.02</v>
      </c>
      <c r="AU493" s="76">
        <v>35.607999999999997</v>
      </c>
      <c r="AV493" s="76">
        <v>38.299999999999997</v>
      </c>
      <c r="AW493" s="76">
        <v>15.413</v>
      </c>
      <c r="AX493" s="76">
        <v>9.7319999999999993</v>
      </c>
      <c r="AY493" s="76">
        <v>54225.446000000004</v>
      </c>
      <c r="AZ493" s="76">
        <v>1.2</v>
      </c>
      <c r="BA493" s="76">
        <v>151.089</v>
      </c>
      <c r="BB493" s="76">
        <v>10.79</v>
      </c>
      <c r="BC493" s="76">
        <v>19.100000000000001</v>
      </c>
      <c r="BD493" s="76">
        <v>24.6</v>
      </c>
      <c r="BE493" s="76"/>
      <c r="BF493" s="76">
        <v>2.77</v>
      </c>
      <c r="BG493" s="76">
        <v>78.86</v>
      </c>
      <c r="BH493" s="76">
        <v>0.92600000000000005</v>
      </c>
      <c r="BI493" s="76">
        <v>338289856</v>
      </c>
      <c r="BJ493" s="76">
        <v>632190.80000000005</v>
      </c>
      <c r="BK493" s="76">
        <v>15.23</v>
      </c>
      <c r="BL493" s="76">
        <v>7.88</v>
      </c>
      <c r="BM493" s="76">
        <v>1875.9503182728699</v>
      </c>
      <c r="BN493" s="76"/>
      <c r="BO493" s="76"/>
      <c r="BP493" s="76"/>
      <c r="BQ493" s="76"/>
    </row>
    <row r="494" spans="1:69" x14ac:dyDescent="0.25">
      <c r="A494" s="25">
        <v>44340</v>
      </c>
      <c r="B494" s="25"/>
      <c r="C494" s="76">
        <v>33261184</v>
      </c>
      <c r="D494" s="76">
        <v>22170</v>
      </c>
      <c r="E494" s="76">
        <v>24801.286</v>
      </c>
      <c r="F494" s="76">
        <v>586190</v>
      </c>
      <c r="G494" s="76">
        <v>441</v>
      </c>
      <c r="H494" s="76">
        <v>550.71400000000006</v>
      </c>
      <c r="I494" s="76">
        <v>98321.553</v>
      </c>
      <c r="J494" s="76">
        <v>65.536000000000001</v>
      </c>
      <c r="K494" s="76">
        <v>73.313999999999993</v>
      </c>
      <c r="L494" s="76">
        <v>1732.8040000000001</v>
      </c>
      <c r="M494" s="76">
        <v>1.304</v>
      </c>
      <c r="N494" s="76">
        <v>1.6279999999999999</v>
      </c>
      <c r="O494" s="76">
        <v>0.79</v>
      </c>
      <c r="P494" s="76">
        <v>6419</v>
      </c>
      <c r="Q494" s="76">
        <v>18.975000000000001</v>
      </c>
      <c r="R494" s="76">
        <v>22431</v>
      </c>
      <c r="S494" s="76">
        <v>66.307000000000002</v>
      </c>
      <c r="T494" s="76"/>
      <c r="U494" s="76"/>
      <c r="V494" s="76">
        <v>22662</v>
      </c>
      <c r="W494" s="76">
        <v>66.989999999999995</v>
      </c>
      <c r="X494" s="76">
        <v>446737903</v>
      </c>
      <c r="Y494" s="76">
        <v>713161</v>
      </c>
      <c r="Z494" s="76">
        <v>1325.6410000000001</v>
      </c>
      <c r="AA494" s="76">
        <v>2.1160000000000001</v>
      </c>
      <c r="AB494" s="76">
        <v>889335</v>
      </c>
      <c r="AC494" s="76">
        <v>2.6389999999999998</v>
      </c>
      <c r="AD494" s="76">
        <v>2.7E-2</v>
      </c>
      <c r="AE494" s="76">
        <v>37</v>
      </c>
      <c r="AF494" s="76" t="s">
        <v>1016</v>
      </c>
      <c r="AG494" s="76">
        <v>306747470</v>
      </c>
      <c r="AH494" s="76">
        <v>170332251</v>
      </c>
      <c r="AI494" s="76">
        <v>142802503</v>
      </c>
      <c r="AJ494" s="76">
        <v>8753</v>
      </c>
      <c r="AK494" s="76">
        <v>1327076</v>
      </c>
      <c r="AL494" s="76">
        <v>1673699</v>
      </c>
      <c r="AM494" s="76">
        <v>92.39</v>
      </c>
      <c r="AN494" s="76">
        <v>51.3</v>
      </c>
      <c r="AO494" s="76">
        <v>43.01</v>
      </c>
      <c r="AP494" s="76">
        <v>0</v>
      </c>
      <c r="AQ494" s="76">
        <v>5041</v>
      </c>
      <c r="AR494" s="76">
        <v>792939</v>
      </c>
      <c r="AS494" s="76">
        <v>0.23899999999999999</v>
      </c>
      <c r="AT494" s="76">
        <v>56.02</v>
      </c>
      <c r="AU494" s="76">
        <v>35.607999999999997</v>
      </c>
      <c r="AV494" s="76">
        <v>38.299999999999997</v>
      </c>
      <c r="AW494" s="76">
        <v>15.413</v>
      </c>
      <c r="AX494" s="76">
        <v>9.7319999999999993</v>
      </c>
      <c r="AY494" s="76">
        <v>54225.446000000004</v>
      </c>
      <c r="AZ494" s="76">
        <v>1.2</v>
      </c>
      <c r="BA494" s="76">
        <v>151.089</v>
      </c>
      <c r="BB494" s="76">
        <v>10.79</v>
      </c>
      <c r="BC494" s="76">
        <v>19.100000000000001</v>
      </c>
      <c r="BD494" s="76">
        <v>24.6</v>
      </c>
      <c r="BE494" s="76"/>
      <c r="BF494" s="76">
        <v>2.77</v>
      </c>
      <c r="BG494" s="76">
        <v>78.86</v>
      </c>
      <c r="BH494" s="76">
        <v>0.92600000000000005</v>
      </c>
      <c r="BI494" s="76">
        <v>338289856</v>
      </c>
      <c r="BJ494" s="76"/>
      <c r="BK494" s="76"/>
      <c r="BL494" s="76"/>
      <c r="BM494" s="76"/>
      <c r="BN494" s="76"/>
      <c r="BO494" s="76"/>
      <c r="BP494" s="76"/>
      <c r="BQ494" s="76"/>
    </row>
    <row r="495" spans="1:69" x14ac:dyDescent="0.25">
      <c r="A495" s="25">
        <v>44341</v>
      </c>
      <c r="B495" s="25"/>
      <c r="C495" s="76">
        <v>33284981</v>
      </c>
      <c r="D495" s="76">
        <v>23797</v>
      </c>
      <c r="E495" s="76">
        <v>24056.857</v>
      </c>
      <c r="F495" s="76">
        <v>586829</v>
      </c>
      <c r="G495" s="76">
        <v>639</v>
      </c>
      <c r="H495" s="76">
        <v>530.42899999999997</v>
      </c>
      <c r="I495" s="76">
        <v>98391.898000000001</v>
      </c>
      <c r="J495" s="76">
        <v>70.344999999999999</v>
      </c>
      <c r="K495" s="76">
        <v>71.113</v>
      </c>
      <c r="L495" s="76">
        <v>1734.693</v>
      </c>
      <c r="M495" s="76">
        <v>1.889</v>
      </c>
      <c r="N495" s="76">
        <v>1.5680000000000001</v>
      </c>
      <c r="O495" s="76">
        <v>0.77</v>
      </c>
      <c r="P495" s="76">
        <v>6311</v>
      </c>
      <c r="Q495" s="76">
        <v>18.655999999999999</v>
      </c>
      <c r="R495" s="76">
        <v>22087</v>
      </c>
      <c r="S495" s="76">
        <v>65.290000000000006</v>
      </c>
      <c r="T495" s="76"/>
      <c r="U495" s="76"/>
      <c r="V495" s="76">
        <v>22320</v>
      </c>
      <c r="W495" s="76">
        <v>65.978999999999999</v>
      </c>
      <c r="X495" s="76">
        <v>447812655</v>
      </c>
      <c r="Y495" s="76">
        <v>1074752</v>
      </c>
      <c r="Z495" s="76">
        <v>1328.83</v>
      </c>
      <c r="AA495" s="76">
        <v>3.1890000000000001</v>
      </c>
      <c r="AB495" s="76">
        <v>869243</v>
      </c>
      <c r="AC495" s="76">
        <v>2.5790000000000002</v>
      </c>
      <c r="AD495" s="76">
        <v>2.5999999999999999E-2</v>
      </c>
      <c r="AE495" s="76">
        <v>38.5</v>
      </c>
      <c r="AF495" s="76" t="s">
        <v>1016</v>
      </c>
      <c r="AG495" s="76">
        <v>308190647</v>
      </c>
      <c r="AH495" s="76">
        <v>171001578</v>
      </c>
      <c r="AI495" s="76">
        <v>143646745</v>
      </c>
      <c r="AJ495" s="76">
        <v>8850</v>
      </c>
      <c r="AK495" s="76">
        <v>1443177</v>
      </c>
      <c r="AL495" s="76">
        <v>1582470</v>
      </c>
      <c r="AM495" s="76">
        <v>92.83</v>
      </c>
      <c r="AN495" s="76">
        <v>51.51</v>
      </c>
      <c r="AO495" s="76">
        <v>43.27</v>
      </c>
      <c r="AP495" s="76">
        <v>0</v>
      </c>
      <c r="AQ495" s="76">
        <v>4766</v>
      </c>
      <c r="AR495" s="76">
        <v>746477</v>
      </c>
      <c r="AS495" s="76">
        <v>0.22500000000000001</v>
      </c>
      <c r="AT495" s="76">
        <v>56.02</v>
      </c>
      <c r="AU495" s="76">
        <v>35.607999999999997</v>
      </c>
      <c r="AV495" s="76">
        <v>38.299999999999997</v>
      </c>
      <c r="AW495" s="76">
        <v>15.413</v>
      </c>
      <c r="AX495" s="76">
        <v>9.7319999999999993</v>
      </c>
      <c r="AY495" s="76">
        <v>54225.446000000004</v>
      </c>
      <c r="AZ495" s="76">
        <v>1.2</v>
      </c>
      <c r="BA495" s="76">
        <v>151.089</v>
      </c>
      <c r="BB495" s="76">
        <v>10.79</v>
      </c>
      <c r="BC495" s="76">
        <v>19.100000000000001</v>
      </c>
      <c r="BD495" s="76">
        <v>24.6</v>
      </c>
      <c r="BE495" s="76"/>
      <c r="BF495" s="76">
        <v>2.77</v>
      </c>
      <c r="BG495" s="76">
        <v>78.86</v>
      </c>
      <c r="BH495" s="76">
        <v>0.92600000000000005</v>
      </c>
      <c r="BI495" s="76">
        <v>338289856</v>
      </c>
      <c r="BJ495" s="76"/>
      <c r="BK495" s="76"/>
      <c r="BL495" s="76"/>
      <c r="BM495" s="76"/>
      <c r="BN495" s="76"/>
      <c r="BO495" s="76"/>
      <c r="BP495" s="76"/>
      <c r="BQ495" s="76"/>
    </row>
    <row r="496" spans="1:69" x14ac:dyDescent="0.25">
      <c r="A496" s="25">
        <v>44342</v>
      </c>
      <c r="B496" s="25"/>
      <c r="C496" s="76">
        <v>33309352</v>
      </c>
      <c r="D496" s="76">
        <v>24371</v>
      </c>
      <c r="E496" s="76">
        <v>23385.429</v>
      </c>
      <c r="F496" s="76">
        <v>587814</v>
      </c>
      <c r="G496" s="76">
        <v>985</v>
      </c>
      <c r="H496" s="76">
        <v>577.71400000000006</v>
      </c>
      <c r="I496" s="76">
        <v>98463.94</v>
      </c>
      <c r="J496" s="76">
        <v>72.042000000000002</v>
      </c>
      <c r="K496" s="76">
        <v>69.128</v>
      </c>
      <c r="L496" s="76">
        <v>1737.605</v>
      </c>
      <c r="M496" s="76">
        <v>2.9119999999999999</v>
      </c>
      <c r="N496" s="76">
        <v>1.708</v>
      </c>
      <c r="O496" s="76">
        <v>0.76</v>
      </c>
      <c r="P496" s="76">
        <v>6138</v>
      </c>
      <c r="Q496" s="76">
        <v>18.143999999999998</v>
      </c>
      <c r="R496" s="76">
        <v>21598</v>
      </c>
      <c r="S496" s="76">
        <v>63.844999999999999</v>
      </c>
      <c r="T496" s="76"/>
      <c r="U496" s="76"/>
      <c r="V496" s="76">
        <v>21811</v>
      </c>
      <c r="W496" s="76">
        <v>64.474000000000004</v>
      </c>
      <c r="X496" s="76">
        <v>448864420</v>
      </c>
      <c r="Y496" s="76">
        <v>1051765</v>
      </c>
      <c r="Z496" s="76">
        <v>1331.951</v>
      </c>
      <c r="AA496" s="76">
        <v>3.121</v>
      </c>
      <c r="AB496" s="76">
        <v>850736</v>
      </c>
      <c r="AC496" s="76">
        <v>2.524</v>
      </c>
      <c r="AD496" s="76">
        <v>2.5000000000000001E-2</v>
      </c>
      <c r="AE496" s="76">
        <v>40</v>
      </c>
      <c r="AF496" s="76" t="s">
        <v>1016</v>
      </c>
      <c r="AG496" s="76">
        <v>309630694</v>
      </c>
      <c r="AH496" s="76">
        <v>171663502</v>
      </c>
      <c r="AI496" s="76">
        <v>144490015</v>
      </c>
      <c r="AJ496" s="76">
        <v>8944</v>
      </c>
      <c r="AK496" s="76">
        <v>1440047</v>
      </c>
      <c r="AL496" s="76">
        <v>1488780</v>
      </c>
      <c r="AM496" s="76">
        <v>93.26</v>
      </c>
      <c r="AN496" s="76">
        <v>51.7</v>
      </c>
      <c r="AO496" s="76">
        <v>43.52</v>
      </c>
      <c r="AP496" s="76">
        <v>0</v>
      </c>
      <c r="AQ496" s="76">
        <v>4484</v>
      </c>
      <c r="AR496" s="76">
        <v>699682</v>
      </c>
      <c r="AS496" s="76">
        <v>0.21099999999999999</v>
      </c>
      <c r="AT496" s="76">
        <v>56.02</v>
      </c>
      <c r="AU496" s="76">
        <v>35.607999999999997</v>
      </c>
      <c r="AV496" s="76">
        <v>38.299999999999997</v>
      </c>
      <c r="AW496" s="76">
        <v>15.413</v>
      </c>
      <c r="AX496" s="76">
        <v>9.7319999999999993</v>
      </c>
      <c r="AY496" s="76">
        <v>54225.446000000004</v>
      </c>
      <c r="AZ496" s="76">
        <v>1.2</v>
      </c>
      <c r="BA496" s="76">
        <v>151.089</v>
      </c>
      <c r="BB496" s="76">
        <v>10.79</v>
      </c>
      <c r="BC496" s="76">
        <v>19.100000000000001</v>
      </c>
      <c r="BD496" s="76">
        <v>24.6</v>
      </c>
      <c r="BE496" s="76"/>
      <c r="BF496" s="76">
        <v>2.77</v>
      </c>
      <c r="BG496" s="76">
        <v>78.86</v>
      </c>
      <c r="BH496" s="76">
        <v>0.92600000000000005</v>
      </c>
      <c r="BI496" s="76">
        <v>338289856</v>
      </c>
      <c r="BJ496" s="76"/>
      <c r="BK496" s="76"/>
      <c r="BL496" s="76"/>
      <c r="BM496" s="76"/>
      <c r="BN496" s="76"/>
      <c r="BO496" s="76"/>
      <c r="BP496" s="76"/>
      <c r="BQ496" s="76"/>
    </row>
    <row r="497" spans="1:69" x14ac:dyDescent="0.25">
      <c r="A497" s="25">
        <v>44343</v>
      </c>
      <c r="B497" s="25"/>
      <c r="C497" s="76">
        <v>33335887</v>
      </c>
      <c r="D497" s="76">
        <v>26535</v>
      </c>
      <c r="E497" s="76">
        <v>22891.429</v>
      </c>
      <c r="F497" s="76">
        <v>589164</v>
      </c>
      <c r="G497" s="76">
        <v>1350</v>
      </c>
      <c r="H497" s="76">
        <v>672.85699999999997</v>
      </c>
      <c r="I497" s="76">
        <v>98542.377999999997</v>
      </c>
      <c r="J497" s="76">
        <v>78.438999999999993</v>
      </c>
      <c r="K497" s="76">
        <v>67.668000000000006</v>
      </c>
      <c r="L497" s="76">
        <v>1741.595</v>
      </c>
      <c r="M497" s="76">
        <v>3.9910000000000001</v>
      </c>
      <c r="N497" s="76">
        <v>1.9890000000000001</v>
      </c>
      <c r="O497" s="76">
        <v>0.75</v>
      </c>
      <c r="P497" s="76">
        <v>6000</v>
      </c>
      <c r="Q497" s="76">
        <v>17.736000000000001</v>
      </c>
      <c r="R497" s="76">
        <v>21056</v>
      </c>
      <c r="S497" s="76">
        <v>62.241999999999997</v>
      </c>
      <c r="T497" s="76"/>
      <c r="U497" s="76"/>
      <c r="V497" s="76">
        <v>21585</v>
      </c>
      <c r="W497" s="76">
        <v>63.805999999999997</v>
      </c>
      <c r="X497" s="76">
        <v>449792963</v>
      </c>
      <c r="Y497" s="76">
        <v>928543</v>
      </c>
      <c r="Z497" s="76">
        <v>1334.7070000000001</v>
      </c>
      <c r="AA497" s="76">
        <v>2.7549999999999999</v>
      </c>
      <c r="AB497" s="76">
        <v>839182</v>
      </c>
      <c r="AC497" s="76">
        <v>2.4900000000000002</v>
      </c>
      <c r="AD497" s="76">
        <v>2.5000000000000001E-2</v>
      </c>
      <c r="AE497" s="76">
        <v>40</v>
      </c>
      <c r="AF497" s="76" t="s">
        <v>1016</v>
      </c>
      <c r="AG497" s="76">
        <v>310984577</v>
      </c>
      <c r="AH497" s="76">
        <v>172278811</v>
      </c>
      <c r="AI497" s="76">
        <v>145294604</v>
      </c>
      <c r="AJ497" s="76">
        <v>9018</v>
      </c>
      <c r="AK497" s="76">
        <v>1353883</v>
      </c>
      <c r="AL497" s="76">
        <v>1392587</v>
      </c>
      <c r="AM497" s="76">
        <v>93.67</v>
      </c>
      <c r="AN497" s="76">
        <v>51.89</v>
      </c>
      <c r="AO497" s="76">
        <v>43.76</v>
      </c>
      <c r="AP497" s="76">
        <v>0</v>
      </c>
      <c r="AQ497" s="76">
        <v>4194</v>
      </c>
      <c r="AR497" s="76">
        <v>655679</v>
      </c>
      <c r="AS497" s="76">
        <v>0.19700000000000001</v>
      </c>
      <c r="AT497" s="76">
        <v>56.02</v>
      </c>
      <c r="AU497" s="76">
        <v>35.607999999999997</v>
      </c>
      <c r="AV497" s="76">
        <v>38.299999999999997</v>
      </c>
      <c r="AW497" s="76">
        <v>15.413</v>
      </c>
      <c r="AX497" s="76">
        <v>9.7319999999999993</v>
      </c>
      <c r="AY497" s="76">
        <v>54225.446000000004</v>
      </c>
      <c r="AZ497" s="76">
        <v>1.2</v>
      </c>
      <c r="BA497" s="76">
        <v>151.089</v>
      </c>
      <c r="BB497" s="76">
        <v>10.79</v>
      </c>
      <c r="BC497" s="76">
        <v>19.100000000000001</v>
      </c>
      <c r="BD497" s="76">
        <v>24.6</v>
      </c>
      <c r="BE497" s="76"/>
      <c r="BF497" s="76">
        <v>2.77</v>
      </c>
      <c r="BG497" s="76">
        <v>78.86</v>
      </c>
      <c r="BH497" s="76">
        <v>0.92600000000000005</v>
      </c>
      <c r="BI497" s="76">
        <v>338289856</v>
      </c>
      <c r="BJ497" s="76"/>
      <c r="BK497" s="76"/>
      <c r="BL497" s="76"/>
      <c r="BM497" s="76"/>
      <c r="BN497" s="76"/>
      <c r="BO497" s="76"/>
      <c r="BP497" s="76"/>
      <c r="BQ497" s="76"/>
    </row>
    <row r="498" spans="1:69" x14ac:dyDescent="0.25">
      <c r="A498" s="25">
        <v>44344</v>
      </c>
      <c r="B498" s="25"/>
      <c r="C498" s="76">
        <v>33357811</v>
      </c>
      <c r="D498" s="76">
        <v>21924</v>
      </c>
      <c r="E498" s="76">
        <v>21926.714</v>
      </c>
      <c r="F498" s="76">
        <v>589699</v>
      </c>
      <c r="G498" s="76">
        <v>535</v>
      </c>
      <c r="H498" s="76">
        <v>663.28599999999994</v>
      </c>
      <c r="I498" s="76">
        <v>98607.187000000005</v>
      </c>
      <c r="J498" s="76">
        <v>64.808000000000007</v>
      </c>
      <c r="K498" s="76">
        <v>64.816000000000003</v>
      </c>
      <c r="L498" s="76">
        <v>1743.1769999999999</v>
      </c>
      <c r="M498" s="76">
        <v>1.581</v>
      </c>
      <c r="N498" s="76">
        <v>1.9610000000000001</v>
      </c>
      <c r="O498" s="76">
        <v>0.72</v>
      </c>
      <c r="P498" s="76">
        <v>5778</v>
      </c>
      <c r="Q498" s="76">
        <v>17.079999999999998</v>
      </c>
      <c r="R498" s="76">
        <v>20398</v>
      </c>
      <c r="S498" s="76">
        <v>60.296999999999997</v>
      </c>
      <c r="T498" s="76"/>
      <c r="U498" s="76"/>
      <c r="V498" s="76">
        <v>21110</v>
      </c>
      <c r="W498" s="76">
        <v>62.402000000000001</v>
      </c>
      <c r="X498" s="76">
        <v>450632498</v>
      </c>
      <c r="Y498" s="76">
        <v>839535</v>
      </c>
      <c r="Z498" s="76">
        <v>1337.1980000000001</v>
      </c>
      <c r="AA498" s="76">
        <v>2.4910000000000001</v>
      </c>
      <c r="AB498" s="76">
        <v>818154</v>
      </c>
      <c r="AC498" s="76">
        <v>2.4279999999999999</v>
      </c>
      <c r="AD498" s="76">
        <v>2.4E-2</v>
      </c>
      <c r="AE498" s="76">
        <v>41.7</v>
      </c>
      <c r="AF498" s="76" t="s">
        <v>1016</v>
      </c>
      <c r="AG498" s="76">
        <v>312320724</v>
      </c>
      <c r="AH498" s="76">
        <v>172884381</v>
      </c>
      <c r="AI498" s="76">
        <v>146087088</v>
      </c>
      <c r="AJ498" s="76">
        <v>9140</v>
      </c>
      <c r="AK498" s="76">
        <v>1336147</v>
      </c>
      <c r="AL498" s="76">
        <v>1287758</v>
      </c>
      <c r="AM498" s="76">
        <v>94.07</v>
      </c>
      <c r="AN498" s="76">
        <v>52.07</v>
      </c>
      <c r="AO498" s="76">
        <v>44</v>
      </c>
      <c r="AP498" s="76">
        <v>0</v>
      </c>
      <c r="AQ498" s="76">
        <v>3879</v>
      </c>
      <c r="AR498" s="76">
        <v>608610</v>
      </c>
      <c r="AS498" s="76">
        <v>0.183</v>
      </c>
      <c r="AT498" s="76">
        <v>56.02</v>
      </c>
      <c r="AU498" s="76">
        <v>35.607999999999997</v>
      </c>
      <c r="AV498" s="76">
        <v>38.299999999999997</v>
      </c>
      <c r="AW498" s="76">
        <v>15.413</v>
      </c>
      <c r="AX498" s="76">
        <v>9.7319999999999993</v>
      </c>
      <c r="AY498" s="76">
        <v>54225.446000000004</v>
      </c>
      <c r="AZ498" s="76">
        <v>1.2</v>
      </c>
      <c r="BA498" s="76">
        <v>151.089</v>
      </c>
      <c r="BB498" s="76">
        <v>10.79</v>
      </c>
      <c r="BC498" s="76">
        <v>19.100000000000001</v>
      </c>
      <c r="BD498" s="76">
        <v>24.6</v>
      </c>
      <c r="BE498" s="76"/>
      <c r="BF498" s="76">
        <v>2.77</v>
      </c>
      <c r="BG498" s="76">
        <v>78.86</v>
      </c>
      <c r="BH498" s="76">
        <v>0.92600000000000005</v>
      </c>
      <c r="BI498" s="76">
        <v>338289856</v>
      </c>
      <c r="BJ498" s="76"/>
      <c r="BK498" s="76"/>
      <c r="BL498" s="76"/>
      <c r="BM498" s="76"/>
      <c r="BN498" s="76"/>
      <c r="BO498" s="76"/>
      <c r="BP498" s="76"/>
      <c r="BQ498" s="76"/>
    </row>
    <row r="499" spans="1:69" x14ac:dyDescent="0.25">
      <c r="A499" s="25">
        <v>44345</v>
      </c>
      <c r="B499" s="25"/>
      <c r="C499" s="76">
        <v>33370789</v>
      </c>
      <c r="D499" s="76">
        <v>12978</v>
      </c>
      <c r="E499" s="76">
        <v>20794.286</v>
      </c>
      <c r="F499" s="76">
        <v>590027</v>
      </c>
      <c r="G499" s="76">
        <v>328</v>
      </c>
      <c r="H499" s="76">
        <v>640.42899999999997</v>
      </c>
      <c r="I499" s="76">
        <v>98645.55</v>
      </c>
      <c r="J499" s="76">
        <v>38.363999999999997</v>
      </c>
      <c r="K499" s="76">
        <v>61.469000000000001</v>
      </c>
      <c r="L499" s="76">
        <v>1744.146</v>
      </c>
      <c r="M499" s="76">
        <v>0.97</v>
      </c>
      <c r="N499" s="76">
        <v>1.893</v>
      </c>
      <c r="O499" s="76">
        <v>0.72</v>
      </c>
      <c r="P499" s="76">
        <v>5606</v>
      </c>
      <c r="Q499" s="76">
        <v>16.571999999999999</v>
      </c>
      <c r="R499" s="76">
        <v>19474</v>
      </c>
      <c r="S499" s="76">
        <v>57.566000000000003</v>
      </c>
      <c r="T499" s="76"/>
      <c r="U499" s="76"/>
      <c r="V499" s="76">
        <v>20479</v>
      </c>
      <c r="W499" s="76">
        <v>60.536999999999999</v>
      </c>
      <c r="X499" s="76">
        <v>451212520</v>
      </c>
      <c r="Y499" s="76">
        <v>580022</v>
      </c>
      <c r="Z499" s="76">
        <v>1338.9190000000001</v>
      </c>
      <c r="AA499" s="76">
        <v>1.7210000000000001</v>
      </c>
      <c r="AB499" s="76">
        <v>799561</v>
      </c>
      <c r="AC499" s="76">
        <v>2.3730000000000002</v>
      </c>
      <c r="AD499" s="76">
        <v>2.4E-2</v>
      </c>
      <c r="AE499" s="76">
        <v>41.7</v>
      </c>
      <c r="AF499" s="76" t="s">
        <v>1016</v>
      </c>
      <c r="AG499" s="76">
        <v>313088427</v>
      </c>
      <c r="AH499" s="76">
        <v>173265854</v>
      </c>
      <c r="AI499" s="76">
        <v>146510549</v>
      </c>
      <c r="AJ499" s="76">
        <v>9204</v>
      </c>
      <c r="AK499" s="76">
        <v>767703</v>
      </c>
      <c r="AL499" s="76">
        <v>1189683</v>
      </c>
      <c r="AM499" s="76">
        <v>94.3</v>
      </c>
      <c r="AN499" s="76">
        <v>52.19</v>
      </c>
      <c r="AO499" s="76">
        <v>44.13</v>
      </c>
      <c r="AP499" s="76">
        <v>0</v>
      </c>
      <c r="AQ499" s="76">
        <v>3583</v>
      </c>
      <c r="AR499" s="76">
        <v>558589</v>
      </c>
      <c r="AS499" s="76">
        <v>0.16800000000000001</v>
      </c>
      <c r="AT499" s="76">
        <v>56.02</v>
      </c>
      <c r="AU499" s="76">
        <v>35.607999999999997</v>
      </c>
      <c r="AV499" s="76">
        <v>38.299999999999997</v>
      </c>
      <c r="AW499" s="76">
        <v>15.413</v>
      </c>
      <c r="AX499" s="76">
        <v>9.7319999999999993</v>
      </c>
      <c r="AY499" s="76">
        <v>54225.446000000004</v>
      </c>
      <c r="AZ499" s="76">
        <v>1.2</v>
      </c>
      <c r="BA499" s="76">
        <v>151.089</v>
      </c>
      <c r="BB499" s="76">
        <v>10.79</v>
      </c>
      <c r="BC499" s="76">
        <v>19.100000000000001</v>
      </c>
      <c r="BD499" s="76">
        <v>24.6</v>
      </c>
      <c r="BE499" s="76"/>
      <c r="BF499" s="76">
        <v>2.77</v>
      </c>
      <c r="BG499" s="76">
        <v>78.86</v>
      </c>
      <c r="BH499" s="76">
        <v>0.92600000000000005</v>
      </c>
      <c r="BI499" s="76">
        <v>338289856</v>
      </c>
      <c r="BJ499" s="76"/>
      <c r="BK499" s="76"/>
      <c r="BL499" s="76"/>
      <c r="BM499" s="76"/>
      <c r="BN499" s="76"/>
      <c r="BO499" s="76"/>
      <c r="BP499" s="76"/>
      <c r="BQ499" s="76"/>
    </row>
    <row r="500" spans="1:69" x14ac:dyDescent="0.25">
      <c r="A500" s="25">
        <v>44346</v>
      </c>
      <c r="B500" s="25"/>
      <c r="C500" s="76">
        <v>33377993</v>
      </c>
      <c r="D500" s="76">
        <v>7204</v>
      </c>
      <c r="E500" s="76">
        <v>19854.143</v>
      </c>
      <c r="F500" s="76">
        <v>590175</v>
      </c>
      <c r="G500" s="76">
        <v>148</v>
      </c>
      <c r="H500" s="76">
        <v>632.28599999999994</v>
      </c>
      <c r="I500" s="76">
        <v>98666.846000000005</v>
      </c>
      <c r="J500" s="76">
        <v>21.295000000000002</v>
      </c>
      <c r="K500" s="76">
        <v>58.69</v>
      </c>
      <c r="L500" s="76">
        <v>1744.5840000000001</v>
      </c>
      <c r="M500" s="76">
        <v>0.437</v>
      </c>
      <c r="N500" s="76">
        <v>1.869</v>
      </c>
      <c r="O500" s="76">
        <v>0.72</v>
      </c>
      <c r="P500" s="76">
        <v>5525</v>
      </c>
      <c r="Q500" s="76">
        <v>16.332000000000001</v>
      </c>
      <c r="R500" s="76">
        <v>19062</v>
      </c>
      <c r="S500" s="76">
        <v>56.347999999999999</v>
      </c>
      <c r="T500" s="76"/>
      <c r="U500" s="76"/>
      <c r="V500" s="76">
        <v>19929</v>
      </c>
      <c r="W500" s="76">
        <v>58.911000000000001</v>
      </c>
      <c r="X500" s="76">
        <v>451572853</v>
      </c>
      <c r="Y500" s="76">
        <v>360333</v>
      </c>
      <c r="Z500" s="76">
        <v>1339.9880000000001</v>
      </c>
      <c r="AA500" s="76">
        <v>1.069</v>
      </c>
      <c r="AB500" s="76">
        <v>792587</v>
      </c>
      <c r="AC500" s="76">
        <v>2.3519999999999999</v>
      </c>
      <c r="AD500" s="76">
        <v>2.3E-2</v>
      </c>
      <c r="AE500" s="76">
        <v>43.5</v>
      </c>
      <c r="AF500" s="76" t="s">
        <v>1016</v>
      </c>
      <c r="AG500" s="76">
        <v>313474605</v>
      </c>
      <c r="AH500" s="76">
        <v>173467044</v>
      </c>
      <c r="AI500" s="76">
        <v>146716523</v>
      </c>
      <c r="AJ500" s="76">
        <v>9258</v>
      </c>
      <c r="AK500" s="76">
        <v>386178</v>
      </c>
      <c r="AL500" s="76">
        <v>1150602</v>
      </c>
      <c r="AM500" s="76">
        <v>94.42</v>
      </c>
      <c r="AN500" s="76">
        <v>52.25</v>
      </c>
      <c r="AO500" s="76">
        <v>44.19</v>
      </c>
      <c r="AP500" s="76">
        <v>0</v>
      </c>
      <c r="AQ500" s="76">
        <v>3466</v>
      </c>
      <c r="AR500" s="76">
        <v>538880</v>
      </c>
      <c r="AS500" s="76">
        <v>0.16200000000000001</v>
      </c>
      <c r="AT500" s="76">
        <v>56.02</v>
      </c>
      <c r="AU500" s="76">
        <v>35.607999999999997</v>
      </c>
      <c r="AV500" s="76">
        <v>38.299999999999997</v>
      </c>
      <c r="AW500" s="76">
        <v>15.413</v>
      </c>
      <c r="AX500" s="76">
        <v>9.7319999999999993</v>
      </c>
      <c r="AY500" s="76">
        <v>54225.446000000004</v>
      </c>
      <c r="AZ500" s="76">
        <v>1.2</v>
      </c>
      <c r="BA500" s="76">
        <v>151.089</v>
      </c>
      <c r="BB500" s="76">
        <v>10.79</v>
      </c>
      <c r="BC500" s="76">
        <v>19.100000000000001</v>
      </c>
      <c r="BD500" s="76">
        <v>24.6</v>
      </c>
      <c r="BE500" s="76"/>
      <c r="BF500" s="76">
        <v>2.77</v>
      </c>
      <c r="BG500" s="76">
        <v>78.86</v>
      </c>
      <c r="BH500" s="76">
        <v>0.92600000000000005</v>
      </c>
      <c r="BI500" s="76">
        <v>338289856</v>
      </c>
      <c r="BJ500" s="76">
        <v>635173.80000000005</v>
      </c>
      <c r="BK500" s="76">
        <v>15.1</v>
      </c>
      <c r="BL500" s="76">
        <v>5.49</v>
      </c>
      <c r="BM500" s="76">
        <v>1884.80201272873</v>
      </c>
      <c r="BN500" s="76"/>
      <c r="BO500" s="76"/>
      <c r="BP500" s="76"/>
      <c r="BQ500" s="76"/>
    </row>
    <row r="501" spans="1:69" x14ac:dyDescent="0.25">
      <c r="A501" s="25">
        <v>44347</v>
      </c>
      <c r="B501" s="25"/>
      <c r="C501" s="76">
        <v>33384342</v>
      </c>
      <c r="D501" s="76">
        <v>6349</v>
      </c>
      <c r="E501" s="76">
        <v>17594</v>
      </c>
      <c r="F501" s="76">
        <v>590356</v>
      </c>
      <c r="G501" s="76">
        <v>181</v>
      </c>
      <c r="H501" s="76">
        <v>595.14300000000003</v>
      </c>
      <c r="I501" s="76">
        <v>98685.614000000001</v>
      </c>
      <c r="J501" s="76">
        <v>18.768000000000001</v>
      </c>
      <c r="K501" s="76">
        <v>52.009</v>
      </c>
      <c r="L501" s="76">
        <v>1745.1189999999999</v>
      </c>
      <c r="M501" s="76">
        <v>0.53500000000000003</v>
      </c>
      <c r="N501" s="76">
        <v>1.7589999999999999</v>
      </c>
      <c r="O501" s="76">
        <v>0.72</v>
      </c>
      <c r="P501" s="76">
        <v>5542</v>
      </c>
      <c r="Q501" s="76">
        <v>16.382000000000001</v>
      </c>
      <c r="R501" s="76">
        <v>18678</v>
      </c>
      <c r="S501" s="76">
        <v>55.213000000000001</v>
      </c>
      <c r="T501" s="76"/>
      <c r="U501" s="76"/>
      <c r="V501" s="76">
        <v>19312</v>
      </c>
      <c r="W501" s="76">
        <v>57.087000000000003</v>
      </c>
      <c r="X501" s="76">
        <v>451889304</v>
      </c>
      <c r="Y501" s="76">
        <v>316451</v>
      </c>
      <c r="Z501" s="76">
        <v>1340.9269999999999</v>
      </c>
      <c r="AA501" s="76">
        <v>0.93899999999999995</v>
      </c>
      <c r="AB501" s="76">
        <v>735914</v>
      </c>
      <c r="AC501" s="76">
        <v>2.1840000000000002</v>
      </c>
      <c r="AD501" s="76">
        <v>2.3E-2</v>
      </c>
      <c r="AE501" s="76">
        <v>43.5</v>
      </c>
      <c r="AF501" s="76" t="s">
        <v>1016</v>
      </c>
      <c r="AG501" s="76">
        <v>313678267</v>
      </c>
      <c r="AH501" s="76">
        <v>173556659</v>
      </c>
      <c r="AI501" s="76">
        <v>146839347</v>
      </c>
      <c r="AJ501" s="76">
        <v>9362</v>
      </c>
      <c r="AK501" s="76">
        <v>203662</v>
      </c>
      <c r="AL501" s="76">
        <v>990114</v>
      </c>
      <c r="AM501" s="76">
        <v>94.48</v>
      </c>
      <c r="AN501" s="76">
        <v>52.27</v>
      </c>
      <c r="AO501" s="76">
        <v>44.23</v>
      </c>
      <c r="AP501" s="76">
        <v>0</v>
      </c>
      <c r="AQ501" s="76">
        <v>2982</v>
      </c>
      <c r="AR501" s="76">
        <v>460630</v>
      </c>
      <c r="AS501" s="76">
        <v>0.13900000000000001</v>
      </c>
      <c r="AT501" s="76">
        <v>56.02</v>
      </c>
      <c r="AU501" s="76">
        <v>35.607999999999997</v>
      </c>
      <c r="AV501" s="76">
        <v>38.299999999999997</v>
      </c>
      <c r="AW501" s="76">
        <v>15.413</v>
      </c>
      <c r="AX501" s="76">
        <v>9.7319999999999993</v>
      </c>
      <c r="AY501" s="76">
        <v>54225.446000000004</v>
      </c>
      <c r="AZ501" s="76">
        <v>1.2</v>
      </c>
      <c r="BA501" s="76">
        <v>151.089</v>
      </c>
      <c r="BB501" s="76">
        <v>10.79</v>
      </c>
      <c r="BC501" s="76">
        <v>19.100000000000001</v>
      </c>
      <c r="BD501" s="76">
        <v>24.6</v>
      </c>
      <c r="BE501" s="76"/>
      <c r="BF501" s="76">
        <v>2.77</v>
      </c>
      <c r="BG501" s="76">
        <v>78.86</v>
      </c>
      <c r="BH501" s="76">
        <v>0.92600000000000005</v>
      </c>
      <c r="BI501" s="76">
        <v>338289856</v>
      </c>
      <c r="BJ501" s="76"/>
      <c r="BK501" s="76"/>
      <c r="BL501" s="76"/>
      <c r="BM501" s="76"/>
      <c r="BN501" s="76"/>
      <c r="BO501" s="76"/>
      <c r="BP501" s="76"/>
      <c r="BQ501" s="76"/>
    </row>
    <row r="502" spans="1:69" x14ac:dyDescent="0.25">
      <c r="A502" s="25">
        <v>44348</v>
      </c>
      <c r="B502" s="25"/>
      <c r="C502" s="76">
        <v>33405431</v>
      </c>
      <c r="D502" s="76">
        <v>21089</v>
      </c>
      <c r="E502" s="76">
        <v>17207.143</v>
      </c>
      <c r="F502" s="76">
        <v>590999</v>
      </c>
      <c r="G502" s="76">
        <v>643</v>
      </c>
      <c r="H502" s="76">
        <v>595.71400000000006</v>
      </c>
      <c r="I502" s="76">
        <v>98747.953999999998</v>
      </c>
      <c r="J502" s="76">
        <v>62.34</v>
      </c>
      <c r="K502" s="76">
        <v>50.865000000000002</v>
      </c>
      <c r="L502" s="76">
        <v>1747.02</v>
      </c>
      <c r="M502" s="76">
        <v>1.901</v>
      </c>
      <c r="N502" s="76">
        <v>1.7609999999999999</v>
      </c>
      <c r="O502" s="76">
        <v>0.75</v>
      </c>
      <c r="P502" s="76">
        <v>5489</v>
      </c>
      <c r="Q502" s="76">
        <v>16.225999999999999</v>
      </c>
      <c r="R502" s="76">
        <v>18657</v>
      </c>
      <c r="S502" s="76">
        <v>55.151000000000003</v>
      </c>
      <c r="T502" s="76"/>
      <c r="U502" s="76"/>
      <c r="V502" s="76">
        <v>18348</v>
      </c>
      <c r="W502" s="76">
        <v>54.238</v>
      </c>
      <c r="X502" s="76">
        <v>452599084</v>
      </c>
      <c r="Y502" s="76">
        <v>709780</v>
      </c>
      <c r="Z502" s="76">
        <v>1343.0329999999999</v>
      </c>
      <c r="AA502" s="76">
        <v>2.1059999999999999</v>
      </c>
      <c r="AB502" s="76">
        <v>683776</v>
      </c>
      <c r="AC502" s="76">
        <v>2.0289999999999999</v>
      </c>
      <c r="AD502" s="76">
        <v>2.3E-2</v>
      </c>
      <c r="AE502" s="76">
        <v>43.5</v>
      </c>
      <c r="AF502" s="76" t="s">
        <v>1016</v>
      </c>
      <c r="AG502" s="76">
        <v>314961366</v>
      </c>
      <c r="AH502" s="76">
        <v>174088028</v>
      </c>
      <c r="AI502" s="76">
        <v>147632157</v>
      </c>
      <c r="AJ502" s="76">
        <v>9588</v>
      </c>
      <c r="AK502" s="76">
        <v>1283099</v>
      </c>
      <c r="AL502" s="76">
        <v>967246</v>
      </c>
      <c r="AM502" s="76">
        <v>94.87</v>
      </c>
      <c r="AN502" s="76">
        <v>52.43</v>
      </c>
      <c r="AO502" s="76">
        <v>44.47</v>
      </c>
      <c r="AP502" s="76">
        <v>0</v>
      </c>
      <c r="AQ502" s="76">
        <v>2913</v>
      </c>
      <c r="AR502" s="76">
        <v>440921</v>
      </c>
      <c r="AS502" s="76">
        <v>0.13300000000000001</v>
      </c>
      <c r="AT502" s="76">
        <v>56.02</v>
      </c>
      <c r="AU502" s="76">
        <v>35.607999999999997</v>
      </c>
      <c r="AV502" s="76">
        <v>38.299999999999997</v>
      </c>
      <c r="AW502" s="76">
        <v>15.413</v>
      </c>
      <c r="AX502" s="76">
        <v>9.7319999999999993</v>
      </c>
      <c r="AY502" s="76">
        <v>54225.446000000004</v>
      </c>
      <c r="AZ502" s="76">
        <v>1.2</v>
      </c>
      <c r="BA502" s="76">
        <v>151.089</v>
      </c>
      <c r="BB502" s="76">
        <v>10.79</v>
      </c>
      <c r="BC502" s="76">
        <v>19.100000000000001</v>
      </c>
      <c r="BD502" s="76">
        <v>24.6</v>
      </c>
      <c r="BE502" s="76"/>
      <c r="BF502" s="76">
        <v>2.77</v>
      </c>
      <c r="BG502" s="76">
        <v>78.86</v>
      </c>
      <c r="BH502" s="76">
        <v>0.92600000000000005</v>
      </c>
      <c r="BI502" s="76">
        <v>338289856</v>
      </c>
      <c r="BJ502" s="76"/>
      <c r="BK502" s="76"/>
      <c r="BL502" s="76"/>
      <c r="BM502" s="76"/>
      <c r="BN502" s="76"/>
      <c r="BO502" s="76"/>
      <c r="BP502" s="76"/>
      <c r="BQ502" s="76"/>
    </row>
    <row r="503" spans="1:69" x14ac:dyDescent="0.25">
      <c r="A503" s="25">
        <v>44349</v>
      </c>
      <c r="B503" s="25"/>
      <c r="C503" s="76">
        <v>33422017</v>
      </c>
      <c r="D503" s="76">
        <v>16586</v>
      </c>
      <c r="E503" s="76">
        <v>16095</v>
      </c>
      <c r="F503" s="76">
        <v>591559</v>
      </c>
      <c r="G503" s="76">
        <v>560</v>
      </c>
      <c r="H503" s="76">
        <v>535</v>
      </c>
      <c r="I503" s="76">
        <v>98796.982999999993</v>
      </c>
      <c r="J503" s="76">
        <v>49.029000000000003</v>
      </c>
      <c r="K503" s="76">
        <v>47.578000000000003</v>
      </c>
      <c r="L503" s="76">
        <v>1748.675</v>
      </c>
      <c r="M503" s="76">
        <v>1.655</v>
      </c>
      <c r="N503" s="76">
        <v>1.581</v>
      </c>
      <c r="O503" s="76">
        <v>0.76</v>
      </c>
      <c r="P503" s="76">
        <v>5322</v>
      </c>
      <c r="Q503" s="76">
        <v>15.731999999999999</v>
      </c>
      <c r="R503" s="76">
        <v>18083</v>
      </c>
      <c r="S503" s="76">
        <v>53.454000000000001</v>
      </c>
      <c r="T503" s="76"/>
      <c r="U503" s="76"/>
      <c r="V503" s="76">
        <v>17944</v>
      </c>
      <c r="W503" s="76">
        <v>53.042999999999999</v>
      </c>
      <c r="X503" s="76">
        <v>453709602</v>
      </c>
      <c r="Y503" s="76">
        <v>1110518</v>
      </c>
      <c r="Z503" s="76">
        <v>1346.329</v>
      </c>
      <c r="AA503" s="76">
        <v>3.2949999999999999</v>
      </c>
      <c r="AB503" s="76">
        <v>692169</v>
      </c>
      <c r="AC503" s="76">
        <v>2.0539999999999998</v>
      </c>
      <c r="AD503" s="76">
        <v>2.1999999999999999E-2</v>
      </c>
      <c r="AE503" s="76">
        <v>45.5</v>
      </c>
      <c r="AF503" s="76" t="s">
        <v>1016</v>
      </c>
      <c r="AG503" s="76">
        <v>316086293</v>
      </c>
      <c r="AH503" s="76">
        <v>174584455</v>
      </c>
      <c r="AI503" s="76">
        <v>148319461</v>
      </c>
      <c r="AJ503" s="76">
        <v>9657</v>
      </c>
      <c r="AK503" s="76">
        <v>1124927</v>
      </c>
      <c r="AL503" s="76">
        <v>922228</v>
      </c>
      <c r="AM503" s="76">
        <v>95.2</v>
      </c>
      <c r="AN503" s="76">
        <v>52.58</v>
      </c>
      <c r="AO503" s="76">
        <v>44.67</v>
      </c>
      <c r="AP503" s="76">
        <v>0</v>
      </c>
      <c r="AQ503" s="76">
        <v>2778</v>
      </c>
      <c r="AR503" s="76">
        <v>417279</v>
      </c>
      <c r="AS503" s="76">
        <v>0.126</v>
      </c>
      <c r="AT503" s="76">
        <v>56.02</v>
      </c>
      <c r="AU503" s="76">
        <v>35.607999999999997</v>
      </c>
      <c r="AV503" s="76">
        <v>38.299999999999997</v>
      </c>
      <c r="AW503" s="76">
        <v>15.413</v>
      </c>
      <c r="AX503" s="76">
        <v>9.7319999999999993</v>
      </c>
      <c r="AY503" s="76">
        <v>54225.446000000004</v>
      </c>
      <c r="AZ503" s="76">
        <v>1.2</v>
      </c>
      <c r="BA503" s="76">
        <v>151.089</v>
      </c>
      <c r="BB503" s="76">
        <v>10.79</v>
      </c>
      <c r="BC503" s="76">
        <v>19.100000000000001</v>
      </c>
      <c r="BD503" s="76">
        <v>24.6</v>
      </c>
      <c r="BE503" s="76"/>
      <c r="BF503" s="76">
        <v>2.77</v>
      </c>
      <c r="BG503" s="76">
        <v>78.86</v>
      </c>
      <c r="BH503" s="76">
        <v>0.92600000000000005</v>
      </c>
      <c r="BI503" s="76">
        <v>338289856</v>
      </c>
      <c r="BJ503" s="76"/>
      <c r="BK503" s="76"/>
      <c r="BL503" s="76"/>
      <c r="BM503" s="76"/>
      <c r="BN503" s="76"/>
      <c r="BO503" s="76"/>
      <c r="BP503" s="76"/>
      <c r="BQ503" s="76"/>
    </row>
    <row r="504" spans="1:69" x14ac:dyDescent="0.25">
      <c r="A504" s="25">
        <v>44350</v>
      </c>
      <c r="B504" s="25"/>
      <c r="C504" s="76">
        <v>33439997</v>
      </c>
      <c r="D504" s="76">
        <v>17980</v>
      </c>
      <c r="E504" s="76">
        <v>14872.857</v>
      </c>
      <c r="F504" s="76">
        <v>592190</v>
      </c>
      <c r="G504" s="76">
        <v>631</v>
      </c>
      <c r="H504" s="76">
        <v>432.286</v>
      </c>
      <c r="I504" s="76">
        <v>98850.131999999998</v>
      </c>
      <c r="J504" s="76">
        <v>53.15</v>
      </c>
      <c r="K504" s="76">
        <v>43.965000000000003</v>
      </c>
      <c r="L504" s="76">
        <v>1750.54</v>
      </c>
      <c r="M504" s="76">
        <v>1.865</v>
      </c>
      <c r="N504" s="76">
        <v>1.278</v>
      </c>
      <c r="O504" s="76">
        <v>0.76</v>
      </c>
      <c r="P504" s="76">
        <v>5175</v>
      </c>
      <c r="Q504" s="76">
        <v>15.298</v>
      </c>
      <c r="R504" s="76">
        <v>17634</v>
      </c>
      <c r="S504" s="76">
        <v>52.127000000000002</v>
      </c>
      <c r="T504" s="76"/>
      <c r="U504" s="76"/>
      <c r="V504" s="76">
        <v>17407</v>
      </c>
      <c r="W504" s="76">
        <v>51.456000000000003</v>
      </c>
      <c r="X504" s="76">
        <v>454699160</v>
      </c>
      <c r="Y504" s="76">
        <v>989558</v>
      </c>
      <c r="Z504" s="76">
        <v>1349.2650000000001</v>
      </c>
      <c r="AA504" s="76">
        <v>2.9359999999999999</v>
      </c>
      <c r="AB504" s="76">
        <v>700885</v>
      </c>
      <c r="AC504" s="76">
        <v>2.08</v>
      </c>
      <c r="AD504" s="76">
        <v>2.1000000000000001E-2</v>
      </c>
      <c r="AE504" s="76">
        <v>47.6</v>
      </c>
      <c r="AF504" s="76" t="s">
        <v>1016</v>
      </c>
      <c r="AG504" s="76">
        <v>317339644</v>
      </c>
      <c r="AH504" s="76">
        <v>175048747</v>
      </c>
      <c r="AI504" s="76">
        <v>149164286</v>
      </c>
      <c r="AJ504" s="76">
        <v>9722</v>
      </c>
      <c r="AK504" s="76">
        <v>1253351</v>
      </c>
      <c r="AL504" s="76">
        <v>907867</v>
      </c>
      <c r="AM504" s="76">
        <v>95.58</v>
      </c>
      <c r="AN504" s="76">
        <v>52.72</v>
      </c>
      <c r="AO504" s="76">
        <v>44.93</v>
      </c>
      <c r="AP504" s="76">
        <v>0</v>
      </c>
      <c r="AQ504" s="76">
        <v>2734</v>
      </c>
      <c r="AR504" s="76">
        <v>395705</v>
      </c>
      <c r="AS504" s="76">
        <v>0.11899999999999999</v>
      </c>
      <c r="AT504" s="76">
        <v>56.02</v>
      </c>
      <c r="AU504" s="76">
        <v>35.607999999999997</v>
      </c>
      <c r="AV504" s="76">
        <v>38.299999999999997</v>
      </c>
      <c r="AW504" s="76">
        <v>15.413</v>
      </c>
      <c r="AX504" s="76">
        <v>9.7319999999999993</v>
      </c>
      <c r="AY504" s="76">
        <v>54225.446000000004</v>
      </c>
      <c r="AZ504" s="76">
        <v>1.2</v>
      </c>
      <c r="BA504" s="76">
        <v>151.089</v>
      </c>
      <c r="BB504" s="76">
        <v>10.79</v>
      </c>
      <c r="BC504" s="76">
        <v>19.100000000000001</v>
      </c>
      <c r="BD504" s="76">
        <v>24.6</v>
      </c>
      <c r="BE504" s="76"/>
      <c r="BF504" s="76">
        <v>2.77</v>
      </c>
      <c r="BG504" s="76">
        <v>78.86</v>
      </c>
      <c r="BH504" s="76">
        <v>0.92600000000000005</v>
      </c>
      <c r="BI504" s="76">
        <v>338289856</v>
      </c>
      <c r="BJ504" s="76"/>
      <c r="BK504" s="76"/>
      <c r="BL504" s="76"/>
      <c r="BM504" s="76"/>
      <c r="BN504" s="76"/>
      <c r="BO504" s="76"/>
      <c r="BP504" s="76"/>
      <c r="BQ504" s="76"/>
    </row>
    <row r="505" spans="1:69" x14ac:dyDescent="0.25">
      <c r="A505" s="25">
        <v>44351</v>
      </c>
      <c r="B505" s="25"/>
      <c r="C505" s="76">
        <v>33457534</v>
      </c>
      <c r="D505" s="76">
        <v>17537</v>
      </c>
      <c r="E505" s="76">
        <v>14246.143</v>
      </c>
      <c r="F505" s="76">
        <v>592707</v>
      </c>
      <c r="G505" s="76">
        <v>517</v>
      </c>
      <c r="H505" s="76">
        <v>429.714</v>
      </c>
      <c r="I505" s="76">
        <v>98901.971999999994</v>
      </c>
      <c r="J505" s="76">
        <v>51.84</v>
      </c>
      <c r="K505" s="76">
        <v>42.112000000000002</v>
      </c>
      <c r="L505" s="76">
        <v>1752.068</v>
      </c>
      <c r="M505" s="76">
        <v>1.528</v>
      </c>
      <c r="N505" s="76">
        <v>1.27</v>
      </c>
      <c r="O505" s="76">
        <v>0.78</v>
      </c>
      <c r="P505" s="76">
        <v>4995</v>
      </c>
      <c r="Q505" s="76">
        <v>14.765000000000001</v>
      </c>
      <c r="R505" s="76">
        <v>16970</v>
      </c>
      <c r="S505" s="76">
        <v>50.164000000000001</v>
      </c>
      <c r="T505" s="76"/>
      <c r="U505" s="76"/>
      <c r="V505" s="76">
        <v>17004</v>
      </c>
      <c r="W505" s="76">
        <v>50.265000000000001</v>
      </c>
      <c r="X505" s="76">
        <v>455569323</v>
      </c>
      <c r="Y505" s="76">
        <v>870163</v>
      </c>
      <c r="Z505" s="76">
        <v>1351.847</v>
      </c>
      <c r="AA505" s="76">
        <v>2.5819999999999999</v>
      </c>
      <c r="AB505" s="76">
        <v>705261</v>
      </c>
      <c r="AC505" s="76">
        <v>2.093</v>
      </c>
      <c r="AD505" s="76">
        <v>0.02</v>
      </c>
      <c r="AE505" s="76">
        <v>50</v>
      </c>
      <c r="AF505" s="76" t="s">
        <v>1016</v>
      </c>
      <c r="AG505" s="76">
        <v>318749388</v>
      </c>
      <c r="AH505" s="76">
        <v>175549434</v>
      </c>
      <c r="AI505" s="76">
        <v>150130822</v>
      </c>
      <c r="AJ505" s="76">
        <v>9802</v>
      </c>
      <c r="AK505" s="76">
        <v>1409744</v>
      </c>
      <c r="AL505" s="76">
        <v>918381</v>
      </c>
      <c r="AM505" s="76">
        <v>96.01</v>
      </c>
      <c r="AN505" s="76">
        <v>52.87</v>
      </c>
      <c r="AO505" s="76">
        <v>45.22</v>
      </c>
      <c r="AP505" s="76">
        <v>0</v>
      </c>
      <c r="AQ505" s="76">
        <v>2766</v>
      </c>
      <c r="AR505" s="76">
        <v>380722</v>
      </c>
      <c r="AS505" s="76">
        <v>0.115</v>
      </c>
      <c r="AT505" s="76">
        <v>56.02</v>
      </c>
      <c r="AU505" s="76">
        <v>35.607999999999997</v>
      </c>
      <c r="AV505" s="76">
        <v>38.299999999999997</v>
      </c>
      <c r="AW505" s="76">
        <v>15.413</v>
      </c>
      <c r="AX505" s="76">
        <v>9.7319999999999993</v>
      </c>
      <c r="AY505" s="76">
        <v>54225.446000000004</v>
      </c>
      <c r="AZ505" s="76">
        <v>1.2</v>
      </c>
      <c r="BA505" s="76">
        <v>151.089</v>
      </c>
      <c r="BB505" s="76">
        <v>10.79</v>
      </c>
      <c r="BC505" s="76">
        <v>19.100000000000001</v>
      </c>
      <c r="BD505" s="76">
        <v>24.6</v>
      </c>
      <c r="BE505" s="76"/>
      <c r="BF505" s="76">
        <v>2.77</v>
      </c>
      <c r="BG505" s="76">
        <v>78.86</v>
      </c>
      <c r="BH505" s="76">
        <v>0.92600000000000005</v>
      </c>
      <c r="BI505" s="76">
        <v>338289856</v>
      </c>
      <c r="BJ505" s="76"/>
      <c r="BK505" s="76"/>
      <c r="BL505" s="76"/>
      <c r="BM505" s="76"/>
      <c r="BN505" s="76"/>
      <c r="BO505" s="76"/>
      <c r="BP505" s="76"/>
      <c r="BQ505" s="76"/>
    </row>
    <row r="506" spans="1:69" x14ac:dyDescent="0.25">
      <c r="A506" s="25">
        <v>44352</v>
      </c>
      <c r="B506" s="25"/>
      <c r="C506" s="76">
        <v>33472690</v>
      </c>
      <c r="D506" s="76">
        <v>15156</v>
      </c>
      <c r="E506" s="76">
        <v>14557.286</v>
      </c>
      <c r="F506" s="76">
        <v>593291</v>
      </c>
      <c r="G506" s="76">
        <v>584</v>
      </c>
      <c r="H506" s="76">
        <v>466.286</v>
      </c>
      <c r="I506" s="76">
        <v>98946.774000000005</v>
      </c>
      <c r="J506" s="76">
        <v>44.802</v>
      </c>
      <c r="K506" s="76">
        <v>43.031999999999996</v>
      </c>
      <c r="L506" s="76">
        <v>1753.7950000000001</v>
      </c>
      <c r="M506" s="76">
        <v>1.726</v>
      </c>
      <c r="N506" s="76">
        <v>1.3779999999999999</v>
      </c>
      <c r="O506" s="76">
        <v>0.81</v>
      </c>
      <c r="P506" s="76">
        <v>4768</v>
      </c>
      <c r="Q506" s="76">
        <v>14.093999999999999</v>
      </c>
      <c r="R506" s="76">
        <v>16298</v>
      </c>
      <c r="S506" s="76">
        <v>48.177999999999997</v>
      </c>
      <c r="T506" s="76"/>
      <c r="U506" s="76"/>
      <c r="V506" s="76">
        <v>16684</v>
      </c>
      <c r="W506" s="76">
        <v>49.319000000000003</v>
      </c>
      <c r="X506" s="76">
        <v>456186392</v>
      </c>
      <c r="Y506" s="76">
        <v>617069</v>
      </c>
      <c r="Z506" s="76">
        <v>1353.6780000000001</v>
      </c>
      <c r="AA506" s="76">
        <v>1.831</v>
      </c>
      <c r="AB506" s="76">
        <v>710553</v>
      </c>
      <c r="AC506" s="76">
        <v>2.1080000000000001</v>
      </c>
      <c r="AD506" s="76">
        <v>0.02</v>
      </c>
      <c r="AE506" s="76">
        <v>50</v>
      </c>
      <c r="AF506" s="76" t="s">
        <v>1016</v>
      </c>
      <c r="AG506" s="76">
        <v>319824833</v>
      </c>
      <c r="AH506" s="76">
        <v>175903616</v>
      </c>
      <c r="AI506" s="76">
        <v>150886716</v>
      </c>
      <c r="AJ506" s="76">
        <v>9854</v>
      </c>
      <c r="AK506" s="76">
        <v>1075445</v>
      </c>
      <c r="AL506" s="76">
        <v>962344</v>
      </c>
      <c r="AM506" s="76">
        <v>96.33</v>
      </c>
      <c r="AN506" s="76">
        <v>52.98</v>
      </c>
      <c r="AO506" s="76">
        <v>45.45</v>
      </c>
      <c r="AP506" s="76">
        <v>0</v>
      </c>
      <c r="AQ506" s="76">
        <v>2899</v>
      </c>
      <c r="AR506" s="76">
        <v>376823</v>
      </c>
      <c r="AS506" s="76">
        <v>0.113</v>
      </c>
      <c r="AT506" s="76">
        <v>56.02</v>
      </c>
      <c r="AU506" s="76">
        <v>35.607999999999997</v>
      </c>
      <c r="AV506" s="76">
        <v>38.299999999999997</v>
      </c>
      <c r="AW506" s="76">
        <v>15.413</v>
      </c>
      <c r="AX506" s="76">
        <v>9.7319999999999993</v>
      </c>
      <c r="AY506" s="76">
        <v>54225.446000000004</v>
      </c>
      <c r="AZ506" s="76">
        <v>1.2</v>
      </c>
      <c r="BA506" s="76">
        <v>151.089</v>
      </c>
      <c r="BB506" s="76">
        <v>10.79</v>
      </c>
      <c r="BC506" s="76">
        <v>19.100000000000001</v>
      </c>
      <c r="BD506" s="76">
        <v>24.6</v>
      </c>
      <c r="BE506" s="76"/>
      <c r="BF506" s="76">
        <v>2.77</v>
      </c>
      <c r="BG506" s="76">
        <v>78.86</v>
      </c>
      <c r="BH506" s="76">
        <v>0.92600000000000005</v>
      </c>
      <c r="BI506" s="76">
        <v>338289856</v>
      </c>
      <c r="BJ506" s="76"/>
      <c r="BK506" s="76"/>
      <c r="BL506" s="76"/>
      <c r="BM506" s="76"/>
      <c r="BN506" s="76"/>
      <c r="BO506" s="76"/>
      <c r="BP506" s="76"/>
      <c r="BQ506" s="76"/>
    </row>
    <row r="507" spans="1:69" x14ac:dyDescent="0.25">
      <c r="A507" s="25">
        <v>44353</v>
      </c>
      <c r="B507" s="25"/>
      <c r="C507" s="76">
        <v>33478586</v>
      </c>
      <c r="D507" s="76">
        <v>5896</v>
      </c>
      <c r="E507" s="76">
        <v>14370.429</v>
      </c>
      <c r="F507" s="76">
        <v>593460</v>
      </c>
      <c r="G507" s="76">
        <v>169</v>
      </c>
      <c r="H507" s="76">
        <v>469.286</v>
      </c>
      <c r="I507" s="76">
        <v>98964.202999999994</v>
      </c>
      <c r="J507" s="76">
        <v>17.428999999999998</v>
      </c>
      <c r="K507" s="76">
        <v>42.48</v>
      </c>
      <c r="L507" s="76">
        <v>1754.2940000000001</v>
      </c>
      <c r="M507" s="76">
        <v>0.5</v>
      </c>
      <c r="N507" s="76">
        <v>1.387</v>
      </c>
      <c r="O507" s="76">
        <v>0.82</v>
      </c>
      <c r="P507" s="76">
        <v>4677</v>
      </c>
      <c r="Q507" s="76">
        <v>13.824999999999999</v>
      </c>
      <c r="R507" s="76">
        <v>15987</v>
      </c>
      <c r="S507" s="76">
        <v>47.258000000000003</v>
      </c>
      <c r="T507" s="76"/>
      <c r="U507" s="76"/>
      <c r="V507" s="76">
        <v>16356</v>
      </c>
      <c r="W507" s="76">
        <v>48.348999999999997</v>
      </c>
      <c r="X507" s="76">
        <v>456555294</v>
      </c>
      <c r="Y507" s="76">
        <v>368902</v>
      </c>
      <c r="Z507" s="76">
        <v>1354.7729999999999</v>
      </c>
      <c r="AA507" s="76">
        <v>1.095</v>
      </c>
      <c r="AB507" s="76">
        <v>711777</v>
      </c>
      <c r="AC507" s="76">
        <v>2.1120000000000001</v>
      </c>
      <c r="AD507" s="76">
        <v>1.9E-2</v>
      </c>
      <c r="AE507" s="76">
        <v>52.6</v>
      </c>
      <c r="AF507" s="76" t="s">
        <v>1016</v>
      </c>
      <c r="AG507" s="76">
        <v>320343545</v>
      </c>
      <c r="AH507" s="76">
        <v>176075220</v>
      </c>
      <c r="AI507" s="76">
        <v>151252012</v>
      </c>
      <c r="AJ507" s="76">
        <v>9882</v>
      </c>
      <c r="AK507" s="76">
        <v>518712</v>
      </c>
      <c r="AL507" s="76">
        <v>981277</v>
      </c>
      <c r="AM507" s="76">
        <v>96.49</v>
      </c>
      <c r="AN507" s="76">
        <v>53.03</v>
      </c>
      <c r="AO507" s="76">
        <v>45.56</v>
      </c>
      <c r="AP507" s="76">
        <v>0</v>
      </c>
      <c r="AQ507" s="76">
        <v>2956</v>
      </c>
      <c r="AR507" s="76">
        <v>372597</v>
      </c>
      <c r="AS507" s="76">
        <v>0.112</v>
      </c>
      <c r="AT507" s="76">
        <v>56.02</v>
      </c>
      <c r="AU507" s="76">
        <v>35.607999999999997</v>
      </c>
      <c r="AV507" s="76">
        <v>38.299999999999997</v>
      </c>
      <c r="AW507" s="76">
        <v>15.413</v>
      </c>
      <c r="AX507" s="76">
        <v>9.7319999999999993</v>
      </c>
      <c r="AY507" s="76">
        <v>54225.446000000004</v>
      </c>
      <c r="AZ507" s="76">
        <v>1.2</v>
      </c>
      <c r="BA507" s="76">
        <v>151.089</v>
      </c>
      <c r="BB507" s="76">
        <v>10.79</v>
      </c>
      <c r="BC507" s="76">
        <v>19.100000000000001</v>
      </c>
      <c r="BD507" s="76">
        <v>24.6</v>
      </c>
      <c r="BE507" s="76"/>
      <c r="BF507" s="76">
        <v>2.77</v>
      </c>
      <c r="BG507" s="76">
        <v>78.86</v>
      </c>
      <c r="BH507" s="76">
        <v>0.92600000000000005</v>
      </c>
      <c r="BI507" s="76">
        <v>338289856</v>
      </c>
      <c r="BJ507" s="76">
        <v>638667.6</v>
      </c>
      <c r="BK507" s="76">
        <v>14.99</v>
      </c>
      <c r="BL507" s="76">
        <v>6.47</v>
      </c>
      <c r="BM507" s="76">
        <v>1895.16944487419</v>
      </c>
      <c r="BN507" s="76"/>
      <c r="BO507" s="76"/>
      <c r="BP507" s="76"/>
      <c r="BQ507" s="76"/>
    </row>
    <row r="508" spans="1:69" x14ac:dyDescent="0.25">
      <c r="A508" s="25">
        <v>44354</v>
      </c>
      <c r="B508" s="25"/>
      <c r="C508" s="76">
        <v>33492775</v>
      </c>
      <c r="D508" s="76">
        <v>14189</v>
      </c>
      <c r="E508" s="76">
        <v>15490.429</v>
      </c>
      <c r="F508" s="76">
        <v>593770</v>
      </c>
      <c r="G508" s="76">
        <v>310</v>
      </c>
      <c r="H508" s="76">
        <v>487.714</v>
      </c>
      <c r="I508" s="76">
        <v>99006.145999999993</v>
      </c>
      <c r="J508" s="76">
        <v>41.942999999999998</v>
      </c>
      <c r="K508" s="76">
        <v>45.79</v>
      </c>
      <c r="L508" s="76">
        <v>1755.211</v>
      </c>
      <c r="M508" s="76">
        <v>0.91600000000000004</v>
      </c>
      <c r="N508" s="76">
        <v>1.4419999999999999</v>
      </c>
      <c r="O508" s="76">
        <v>0.84</v>
      </c>
      <c r="P508" s="76">
        <v>4685</v>
      </c>
      <c r="Q508" s="76">
        <v>13.849</v>
      </c>
      <c r="R508" s="76">
        <v>15742</v>
      </c>
      <c r="S508" s="76">
        <v>46.533999999999999</v>
      </c>
      <c r="T508" s="76"/>
      <c r="U508" s="76"/>
      <c r="V508" s="76">
        <v>16073</v>
      </c>
      <c r="W508" s="76">
        <v>47.512999999999998</v>
      </c>
      <c r="X508" s="76">
        <v>457200153</v>
      </c>
      <c r="Y508" s="76">
        <v>644859</v>
      </c>
      <c r="Z508" s="76">
        <v>1356.6869999999999</v>
      </c>
      <c r="AA508" s="76">
        <v>1.9139999999999999</v>
      </c>
      <c r="AB508" s="76">
        <v>758693</v>
      </c>
      <c r="AC508" s="76">
        <v>2.2509999999999999</v>
      </c>
      <c r="AD508" s="76">
        <v>1.9E-2</v>
      </c>
      <c r="AE508" s="76">
        <v>52.6</v>
      </c>
      <c r="AF508" s="76" t="s">
        <v>1016</v>
      </c>
      <c r="AG508" s="76">
        <v>321420816</v>
      </c>
      <c r="AH508" s="76">
        <v>176448593</v>
      </c>
      <c r="AI508" s="76">
        <v>151998122</v>
      </c>
      <c r="AJ508" s="76">
        <v>9954</v>
      </c>
      <c r="AK508" s="76">
        <v>1077271</v>
      </c>
      <c r="AL508" s="76">
        <v>1106078</v>
      </c>
      <c r="AM508" s="76">
        <v>96.81</v>
      </c>
      <c r="AN508" s="76">
        <v>53.15</v>
      </c>
      <c r="AO508" s="76">
        <v>45.78</v>
      </c>
      <c r="AP508" s="76">
        <v>0</v>
      </c>
      <c r="AQ508" s="76">
        <v>3331</v>
      </c>
      <c r="AR508" s="76">
        <v>413133</v>
      </c>
      <c r="AS508" s="76">
        <v>0.124</v>
      </c>
      <c r="AT508" s="76">
        <v>56.02</v>
      </c>
      <c r="AU508" s="76">
        <v>35.607999999999997</v>
      </c>
      <c r="AV508" s="76">
        <v>38.299999999999997</v>
      </c>
      <c r="AW508" s="76">
        <v>15.413</v>
      </c>
      <c r="AX508" s="76">
        <v>9.7319999999999993</v>
      </c>
      <c r="AY508" s="76">
        <v>54225.446000000004</v>
      </c>
      <c r="AZ508" s="76">
        <v>1.2</v>
      </c>
      <c r="BA508" s="76">
        <v>151.089</v>
      </c>
      <c r="BB508" s="76">
        <v>10.79</v>
      </c>
      <c r="BC508" s="76">
        <v>19.100000000000001</v>
      </c>
      <c r="BD508" s="76">
        <v>24.6</v>
      </c>
      <c r="BE508" s="76"/>
      <c r="BF508" s="76">
        <v>2.77</v>
      </c>
      <c r="BG508" s="76">
        <v>78.86</v>
      </c>
      <c r="BH508" s="76">
        <v>0.92600000000000005</v>
      </c>
      <c r="BI508" s="76">
        <v>338289856</v>
      </c>
      <c r="BJ508" s="76"/>
      <c r="BK508" s="76"/>
      <c r="BL508" s="76"/>
      <c r="BM508" s="76"/>
      <c r="BN508" s="76"/>
      <c r="BO508" s="76"/>
      <c r="BP508" s="76"/>
      <c r="BQ508" s="76"/>
    </row>
    <row r="509" spans="1:69" x14ac:dyDescent="0.25">
      <c r="A509" s="25">
        <v>44355</v>
      </c>
      <c r="B509" s="25"/>
      <c r="C509" s="76">
        <v>33505569</v>
      </c>
      <c r="D509" s="76">
        <v>12794</v>
      </c>
      <c r="E509" s="76">
        <v>14305.429</v>
      </c>
      <c r="F509" s="76">
        <v>594078</v>
      </c>
      <c r="G509" s="76">
        <v>308</v>
      </c>
      <c r="H509" s="76">
        <v>439.85700000000003</v>
      </c>
      <c r="I509" s="76">
        <v>99043.966</v>
      </c>
      <c r="J509" s="76">
        <v>37.82</v>
      </c>
      <c r="K509" s="76">
        <v>42.286999999999999</v>
      </c>
      <c r="L509" s="76">
        <v>1756.1210000000001</v>
      </c>
      <c r="M509" s="76">
        <v>0.91</v>
      </c>
      <c r="N509" s="76">
        <v>1.3</v>
      </c>
      <c r="O509" s="76">
        <v>0.85</v>
      </c>
      <c r="P509" s="76">
        <v>4608</v>
      </c>
      <c r="Q509" s="76">
        <v>13.621</v>
      </c>
      <c r="R509" s="76">
        <v>15630</v>
      </c>
      <c r="S509" s="76">
        <v>46.203000000000003</v>
      </c>
      <c r="T509" s="76"/>
      <c r="U509" s="76"/>
      <c r="V509" s="76">
        <v>16128</v>
      </c>
      <c r="W509" s="76">
        <v>47.674999999999997</v>
      </c>
      <c r="X509" s="76">
        <v>458086307</v>
      </c>
      <c r="Y509" s="76">
        <v>886154</v>
      </c>
      <c r="Z509" s="76">
        <v>1359.316</v>
      </c>
      <c r="AA509" s="76">
        <v>2.63</v>
      </c>
      <c r="AB509" s="76">
        <v>783889</v>
      </c>
      <c r="AC509" s="76">
        <v>2.3260000000000001</v>
      </c>
      <c r="AD509" s="76">
        <v>1.7999999999999999E-2</v>
      </c>
      <c r="AE509" s="76">
        <v>55.6</v>
      </c>
      <c r="AF509" s="76" t="s">
        <v>1016</v>
      </c>
      <c r="AG509" s="76">
        <v>322602350</v>
      </c>
      <c r="AH509" s="76">
        <v>176853309</v>
      </c>
      <c r="AI509" s="76">
        <v>152822079</v>
      </c>
      <c r="AJ509" s="76">
        <v>10030</v>
      </c>
      <c r="AK509" s="76">
        <v>1181534</v>
      </c>
      <c r="AL509" s="76">
        <v>1091569</v>
      </c>
      <c r="AM509" s="76">
        <v>97.17</v>
      </c>
      <c r="AN509" s="76">
        <v>53.27</v>
      </c>
      <c r="AO509" s="76">
        <v>46.03</v>
      </c>
      <c r="AP509" s="76">
        <v>0</v>
      </c>
      <c r="AQ509" s="76">
        <v>3288</v>
      </c>
      <c r="AR509" s="76">
        <v>395040</v>
      </c>
      <c r="AS509" s="76">
        <v>0.11899999999999999</v>
      </c>
      <c r="AT509" s="76">
        <v>56.02</v>
      </c>
      <c r="AU509" s="76">
        <v>35.607999999999997</v>
      </c>
      <c r="AV509" s="76">
        <v>38.299999999999997</v>
      </c>
      <c r="AW509" s="76">
        <v>15.413</v>
      </c>
      <c r="AX509" s="76">
        <v>9.7319999999999993</v>
      </c>
      <c r="AY509" s="76">
        <v>54225.446000000004</v>
      </c>
      <c r="AZ509" s="76">
        <v>1.2</v>
      </c>
      <c r="BA509" s="76">
        <v>151.089</v>
      </c>
      <c r="BB509" s="76">
        <v>10.79</v>
      </c>
      <c r="BC509" s="76">
        <v>19.100000000000001</v>
      </c>
      <c r="BD509" s="76">
        <v>24.6</v>
      </c>
      <c r="BE509" s="76"/>
      <c r="BF509" s="76">
        <v>2.77</v>
      </c>
      <c r="BG509" s="76">
        <v>78.86</v>
      </c>
      <c r="BH509" s="76">
        <v>0.92600000000000005</v>
      </c>
      <c r="BI509" s="76">
        <v>338289856</v>
      </c>
      <c r="BJ509" s="76"/>
      <c r="BK509" s="76"/>
      <c r="BL509" s="76"/>
      <c r="BM509" s="76"/>
      <c r="BN509" s="76"/>
      <c r="BO509" s="76"/>
      <c r="BP509" s="76"/>
      <c r="BQ509" s="76"/>
    </row>
    <row r="510" spans="1:69" x14ac:dyDescent="0.25">
      <c r="A510" s="25">
        <v>44356</v>
      </c>
      <c r="B510" s="25"/>
      <c r="C510" s="76">
        <v>33523776</v>
      </c>
      <c r="D510" s="76">
        <v>18207</v>
      </c>
      <c r="E510" s="76">
        <v>14537</v>
      </c>
      <c r="F510" s="76">
        <v>594553</v>
      </c>
      <c r="G510" s="76">
        <v>475</v>
      </c>
      <c r="H510" s="76">
        <v>427.714</v>
      </c>
      <c r="I510" s="76">
        <v>99097.786999999997</v>
      </c>
      <c r="J510" s="76">
        <v>53.820999999999998</v>
      </c>
      <c r="K510" s="76">
        <v>42.972000000000001</v>
      </c>
      <c r="L510" s="76">
        <v>1757.5250000000001</v>
      </c>
      <c r="M510" s="76">
        <v>1.4039999999999999</v>
      </c>
      <c r="N510" s="76">
        <v>1.264</v>
      </c>
      <c r="O510" s="76">
        <v>0.86</v>
      </c>
      <c r="P510" s="76">
        <v>4478</v>
      </c>
      <c r="Q510" s="76">
        <v>13.237</v>
      </c>
      <c r="R510" s="76">
        <v>15262</v>
      </c>
      <c r="S510" s="76">
        <v>45.115000000000002</v>
      </c>
      <c r="T510" s="76"/>
      <c r="U510" s="76"/>
      <c r="V510" s="76">
        <v>15698</v>
      </c>
      <c r="W510" s="76">
        <v>46.404000000000003</v>
      </c>
      <c r="X510" s="76">
        <v>458954154</v>
      </c>
      <c r="Y510" s="76">
        <v>867847</v>
      </c>
      <c r="Z510" s="76">
        <v>1361.8910000000001</v>
      </c>
      <c r="AA510" s="76">
        <v>2.5750000000000002</v>
      </c>
      <c r="AB510" s="76">
        <v>749222</v>
      </c>
      <c r="AC510" s="76">
        <v>2.2229999999999999</v>
      </c>
      <c r="AD510" s="76">
        <v>1.7999999999999999E-2</v>
      </c>
      <c r="AE510" s="76">
        <v>55.6</v>
      </c>
      <c r="AF510" s="76" t="s">
        <v>1016</v>
      </c>
      <c r="AG510" s="76">
        <v>323775197</v>
      </c>
      <c r="AH510" s="76">
        <v>177246048</v>
      </c>
      <c r="AI510" s="76">
        <v>153649391</v>
      </c>
      <c r="AJ510" s="76">
        <v>10107</v>
      </c>
      <c r="AK510" s="76">
        <v>1172847</v>
      </c>
      <c r="AL510" s="76">
        <v>1098415</v>
      </c>
      <c r="AM510" s="76">
        <v>97.52</v>
      </c>
      <c r="AN510" s="76">
        <v>53.39</v>
      </c>
      <c r="AO510" s="76">
        <v>46.28</v>
      </c>
      <c r="AP510" s="76">
        <v>0</v>
      </c>
      <c r="AQ510" s="76">
        <v>3308</v>
      </c>
      <c r="AR510" s="76">
        <v>380228</v>
      </c>
      <c r="AS510" s="76">
        <v>0.115</v>
      </c>
      <c r="AT510" s="76">
        <v>56.02</v>
      </c>
      <c r="AU510" s="76">
        <v>35.607999999999997</v>
      </c>
      <c r="AV510" s="76">
        <v>38.299999999999997</v>
      </c>
      <c r="AW510" s="76">
        <v>15.413</v>
      </c>
      <c r="AX510" s="76">
        <v>9.7319999999999993</v>
      </c>
      <c r="AY510" s="76">
        <v>54225.446000000004</v>
      </c>
      <c r="AZ510" s="76">
        <v>1.2</v>
      </c>
      <c r="BA510" s="76">
        <v>151.089</v>
      </c>
      <c r="BB510" s="76">
        <v>10.79</v>
      </c>
      <c r="BC510" s="76">
        <v>19.100000000000001</v>
      </c>
      <c r="BD510" s="76">
        <v>24.6</v>
      </c>
      <c r="BE510" s="76"/>
      <c r="BF510" s="76">
        <v>2.77</v>
      </c>
      <c r="BG510" s="76">
        <v>78.86</v>
      </c>
      <c r="BH510" s="76">
        <v>0.92600000000000005</v>
      </c>
      <c r="BI510" s="76">
        <v>338289856</v>
      </c>
      <c r="BJ510" s="76"/>
      <c r="BK510" s="76"/>
      <c r="BL510" s="76"/>
      <c r="BM510" s="76"/>
      <c r="BN510" s="76"/>
      <c r="BO510" s="76"/>
      <c r="BP510" s="76"/>
      <c r="BQ510" s="76"/>
    </row>
    <row r="511" spans="1:69" x14ac:dyDescent="0.25">
      <c r="A511" s="25">
        <v>44357</v>
      </c>
      <c r="B511" s="25"/>
      <c r="C511" s="76">
        <v>33538291</v>
      </c>
      <c r="D511" s="76">
        <v>14515</v>
      </c>
      <c r="E511" s="76">
        <v>14042</v>
      </c>
      <c r="F511" s="76">
        <v>594956</v>
      </c>
      <c r="G511" s="76">
        <v>403</v>
      </c>
      <c r="H511" s="76">
        <v>395.14299999999997</v>
      </c>
      <c r="I511" s="76">
        <v>99140.694000000003</v>
      </c>
      <c r="J511" s="76">
        <v>42.906999999999996</v>
      </c>
      <c r="K511" s="76">
        <v>41.509</v>
      </c>
      <c r="L511" s="76">
        <v>1758.7170000000001</v>
      </c>
      <c r="M511" s="76">
        <v>1.1910000000000001</v>
      </c>
      <c r="N511" s="76">
        <v>1.1679999999999999</v>
      </c>
      <c r="O511" s="76">
        <v>0.85</v>
      </c>
      <c r="P511" s="76">
        <v>4383</v>
      </c>
      <c r="Q511" s="76">
        <v>12.956</v>
      </c>
      <c r="R511" s="76">
        <v>14838</v>
      </c>
      <c r="S511" s="76">
        <v>43.862000000000002</v>
      </c>
      <c r="T511" s="76"/>
      <c r="U511" s="76"/>
      <c r="V511" s="76">
        <v>15412</v>
      </c>
      <c r="W511" s="76">
        <v>45.558999999999997</v>
      </c>
      <c r="X511" s="76">
        <v>459739199</v>
      </c>
      <c r="Y511" s="76">
        <v>785045</v>
      </c>
      <c r="Z511" s="76">
        <v>1364.221</v>
      </c>
      <c r="AA511" s="76">
        <v>2.33</v>
      </c>
      <c r="AB511" s="76">
        <v>720006</v>
      </c>
      <c r="AC511" s="76">
        <v>2.137</v>
      </c>
      <c r="AD511" s="76">
        <v>1.7999999999999999E-2</v>
      </c>
      <c r="AE511" s="76">
        <v>55.6</v>
      </c>
      <c r="AF511" s="76" t="s">
        <v>1016</v>
      </c>
      <c r="AG511" s="76">
        <v>324950647</v>
      </c>
      <c r="AH511" s="76">
        <v>177651670</v>
      </c>
      <c r="AI511" s="76">
        <v>154469702</v>
      </c>
      <c r="AJ511" s="76">
        <v>10170</v>
      </c>
      <c r="AK511" s="76">
        <v>1175450</v>
      </c>
      <c r="AL511" s="76">
        <v>1087286</v>
      </c>
      <c r="AM511" s="76">
        <v>97.87</v>
      </c>
      <c r="AN511" s="76">
        <v>53.51</v>
      </c>
      <c r="AO511" s="76">
        <v>46.53</v>
      </c>
      <c r="AP511" s="76">
        <v>0</v>
      </c>
      <c r="AQ511" s="76">
        <v>3275</v>
      </c>
      <c r="AR511" s="76">
        <v>371846</v>
      </c>
      <c r="AS511" s="76">
        <v>0.112</v>
      </c>
      <c r="AT511" s="76">
        <v>56.02</v>
      </c>
      <c r="AU511" s="76">
        <v>35.607999999999997</v>
      </c>
      <c r="AV511" s="76">
        <v>38.299999999999997</v>
      </c>
      <c r="AW511" s="76">
        <v>15.413</v>
      </c>
      <c r="AX511" s="76">
        <v>9.7319999999999993</v>
      </c>
      <c r="AY511" s="76">
        <v>54225.446000000004</v>
      </c>
      <c r="AZ511" s="76">
        <v>1.2</v>
      </c>
      <c r="BA511" s="76">
        <v>151.089</v>
      </c>
      <c r="BB511" s="76">
        <v>10.79</v>
      </c>
      <c r="BC511" s="76">
        <v>19.100000000000001</v>
      </c>
      <c r="BD511" s="76">
        <v>24.6</v>
      </c>
      <c r="BE511" s="76"/>
      <c r="BF511" s="76">
        <v>2.77</v>
      </c>
      <c r="BG511" s="76">
        <v>78.86</v>
      </c>
      <c r="BH511" s="76">
        <v>0.92600000000000005</v>
      </c>
      <c r="BI511" s="76">
        <v>338289856</v>
      </c>
      <c r="BJ511" s="76"/>
      <c r="BK511" s="76"/>
      <c r="BL511" s="76"/>
      <c r="BM511" s="76"/>
      <c r="BN511" s="76"/>
      <c r="BO511" s="76"/>
      <c r="BP511" s="76"/>
      <c r="BQ511" s="76"/>
    </row>
    <row r="512" spans="1:69" x14ac:dyDescent="0.25">
      <c r="A512" s="25">
        <v>44358</v>
      </c>
      <c r="B512" s="25"/>
      <c r="C512" s="76">
        <v>33562807</v>
      </c>
      <c r="D512" s="76">
        <v>24516</v>
      </c>
      <c r="E512" s="76">
        <v>15039</v>
      </c>
      <c r="F512" s="76">
        <v>595482</v>
      </c>
      <c r="G512" s="76">
        <v>526</v>
      </c>
      <c r="H512" s="76">
        <v>396.42899999999997</v>
      </c>
      <c r="I512" s="76">
        <v>99213.164000000004</v>
      </c>
      <c r="J512" s="76">
        <v>72.47</v>
      </c>
      <c r="K512" s="76">
        <v>44.456000000000003</v>
      </c>
      <c r="L512" s="76">
        <v>1760.2719999999999</v>
      </c>
      <c r="M512" s="76">
        <v>1.5549999999999999</v>
      </c>
      <c r="N512" s="76">
        <v>1.1719999999999999</v>
      </c>
      <c r="O512" s="76">
        <v>0.86</v>
      </c>
      <c r="P512" s="76">
        <v>4300</v>
      </c>
      <c r="Q512" s="76">
        <v>12.711</v>
      </c>
      <c r="R512" s="76">
        <v>14421</v>
      </c>
      <c r="S512" s="76">
        <v>42.628999999999998</v>
      </c>
      <c r="T512" s="76"/>
      <c r="U512" s="76"/>
      <c r="V512" s="76">
        <v>15195</v>
      </c>
      <c r="W512" s="76">
        <v>44.917000000000002</v>
      </c>
      <c r="X512" s="76">
        <v>460503784</v>
      </c>
      <c r="Y512" s="76">
        <v>764585</v>
      </c>
      <c r="Z512" s="76">
        <v>1366.49</v>
      </c>
      <c r="AA512" s="76">
        <v>2.2690000000000001</v>
      </c>
      <c r="AB512" s="76">
        <v>704923</v>
      </c>
      <c r="AC512" s="76">
        <v>2.0920000000000001</v>
      </c>
      <c r="AD512" s="76">
        <v>1.7999999999999999E-2</v>
      </c>
      <c r="AE512" s="76">
        <v>55.6</v>
      </c>
      <c r="AF512" s="76" t="s">
        <v>1016</v>
      </c>
      <c r="AG512" s="76">
        <v>326189006</v>
      </c>
      <c r="AH512" s="76">
        <v>178080480</v>
      </c>
      <c r="AI512" s="76">
        <v>155329987</v>
      </c>
      <c r="AJ512" s="76">
        <v>10238</v>
      </c>
      <c r="AK512" s="76">
        <v>1238359</v>
      </c>
      <c r="AL512" s="76">
        <v>1062803</v>
      </c>
      <c r="AM512" s="76">
        <v>98.25</v>
      </c>
      <c r="AN512" s="76">
        <v>53.64</v>
      </c>
      <c r="AO512" s="76">
        <v>46.78</v>
      </c>
      <c r="AP512" s="76">
        <v>0</v>
      </c>
      <c r="AQ512" s="76">
        <v>3201</v>
      </c>
      <c r="AR512" s="76">
        <v>361578</v>
      </c>
      <c r="AS512" s="76">
        <v>0.109</v>
      </c>
      <c r="AT512" s="76">
        <v>56.02</v>
      </c>
      <c r="AU512" s="76">
        <v>35.607999999999997</v>
      </c>
      <c r="AV512" s="76">
        <v>38.299999999999997</v>
      </c>
      <c r="AW512" s="76">
        <v>15.413</v>
      </c>
      <c r="AX512" s="76">
        <v>9.7319999999999993</v>
      </c>
      <c r="AY512" s="76">
        <v>54225.446000000004</v>
      </c>
      <c r="AZ512" s="76">
        <v>1.2</v>
      </c>
      <c r="BA512" s="76">
        <v>151.089</v>
      </c>
      <c r="BB512" s="76">
        <v>10.79</v>
      </c>
      <c r="BC512" s="76">
        <v>19.100000000000001</v>
      </c>
      <c r="BD512" s="76">
        <v>24.6</v>
      </c>
      <c r="BE512" s="76"/>
      <c r="BF512" s="76">
        <v>2.77</v>
      </c>
      <c r="BG512" s="76">
        <v>78.86</v>
      </c>
      <c r="BH512" s="76">
        <v>0.92600000000000005</v>
      </c>
      <c r="BI512" s="76">
        <v>338289856</v>
      </c>
      <c r="BJ512" s="76"/>
      <c r="BK512" s="76"/>
      <c r="BL512" s="76"/>
      <c r="BM512" s="76"/>
      <c r="BN512" s="76"/>
      <c r="BO512" s="76"/>
      <c r="BP512" s="76"/>
      <c r="BQ512" s="76"/>
    </row>
    <row r="513" spans="1:69" x14ac:dyDescent="0.25">
      <c r="A513" s="25">
        <v>44359</v>
      </c>
      <c r="B513" s="25"/>
      <c r="C513" s="76">
        <v>33571628</v>
      </c>
      <c r="D513" s="76">
        <v>8821</v>
      </c>
      <c r="E513" s="76">
        <v>14134</v>
      </c>
      <c r="F513" s="76">
        <v>595750</v>
      </c>
      <c r="G513" s="76">
        <v>268</v>
      </c>
      <c r="H513" s="76">
        <v>351.286</v>
      </c>
      <c r="I513" s="76">
        <v>99239.239000000001</v>
      </c>
      <c r="J513" s="76">
        <v>26.074999999999999</v>
      </c>
      <c r="K513" s="76">
        <v>41.780999999999999</v>
      </c>
      <c r="L513" s="76">
        <v>1761.0640000000001</v>
      </c>
      <c r="M513" s="76">
        <v>0.79200000000000004</v>
      </c>
      <c r="N513" s="76">
        <v>1.038</v>
      </c>
      <c r="O513" s="76">
        <v>0.85</v>
      </c>
      <c r="P513" s="76">
        <v>4186</v>
      </c>
      <c r="Q513" s="76">
        <v>12.374000000000001</v>
      </c>
      <c r="R513" s="76">
        <v>13940</v>
      </c>
      <c r="S513" s="76">
        <v>41.207000000000001</v>
      </c>
      <c r="T513" s="76"/>
      <c r="U513" s="76"/>
      <c r="V513" s="76">
        <v>14948</v>
      </c>
      <c r="W513" s="76">
        <v>44.186999999999998</v>
      </c>
      <c r="X513" s="76">
        <v>461061377</v>
      </c>
      <c r="Y513" s="76">
        <v>557593</v>
      </c>
      <c r="Z513" s="76">
        <v>1368.144</v>
      </c>
      <c r="AA513" s="76">
        <v>1.655</v>
      </c>
      <c r="AB513" s="76">
        <v>696426</v>
      </c>
      <c r="AC513" s="76">
        <v>2.0670000000000002</v>
      </c>
      <c r="AD513" s="76">
        <v>1.7999999999999999E-2</v>
      </c>
      <c r="AE513" s="76">
        <v>55.6</v>
      </c>
      <c r="AF513" s="76" t="s">
        <v>1016</v>
      </c>
      <c r="AG513" s="76">
        <v>327085845</v>
      </c>
      <c r="AH513" s="76">
        <v>178361649</v>
      </c>
      <c r="AI513" s="76">
        <v>155976127</v>
      </c>
      <c r="AJ513" s="76">
        <v>10283</v>
      </c>
      <c r="AK513" s="76">
        <v>896839</v>
      </c>
      <c r="AL513" s="76">
        <v>1037287</v>
      </c>
      <c r="AM513" s="76">
        <v>98.52</v>
      </c>
      <c r="AN513" s="76">
        <v>53.72</v>
      </c>
      <c r="AO513" s="76">
        <v>46.98</v>
      </c>
      <c r="AP513" s="76">
        <v>0</v>
      </c>
      <c r="AQ513" s="76">
        <v>3124</v>
      </c>
      <c r="AR513" s="76">
        <v>351148</v>
      </c>
      <c r="AS513" s="76">
        <v>0.106</v>
      </c>
      <c r="AT513" s="76">
        <v>56.02</v>
      </c>
      <c r="AU513" s="76">
        <v>35.607999999999997</v>
      </c>
      <c r="AV513" s="76">
        <v>38.299999999999997</v>
      </c>
      <c r="AW513" s="76">
        <v>15.413</v>
      </c>
      <c r="AX513" s="76">
        <v>9.7319999999999993</v>
      </c>
      <c r="AY513" s="76">
        <v>54225.446000000004</v>
      </c>
      <c r="AZ513" s="76">
        <v>1.2</v>
      </c>
      <c r="BA513" s="76">
        <v>151.089</v>
      </c>
      <c r="BB513" s="76">
        <v>10.79</v>
      </c>
      <c r="BC513" s="76">
        <v>19.100000000000001</v>
      </c>
      <c r="BD513" s="76">
        <v>24.6</v>
      </c>
      <c r="BE513" s="76"/>
      <c r="BF513" s="76">
        <v>2.77</v>
      </c>
      <c r="BG513" s="76">
        <v>78.86</v>
      </c>
      <c r="BH513" s="76">
        <v>0.92600000000000005</v>
      </c>
      <c r="BI513" s="76">
        <v>338289856</v>
      </c>
      <c r="BJ513" s="76"/>
      <c r="BK513" s="76"/>
      <c r="BL513" s="76"/>
      <c r="BM513" s="76"/>
      <c r="BN513" s="76"/>
      <c r="BO513" s="76"/>
      <c r="BP513" s="76"/>
      <c r="BQ513" s="76"/>
    </row>
    <row r="514" spans="1:69" x14ac:dyDescent="0.25">
      <c r="A514" s="25">
        <v>44360</v>
      </c>
      <c r="B514" s="25"/>
      <c r="C514" s="76">
        <v>33576654</v>
      </c>
      <c r="D514" s="76">
        <v>5026</v>
      </c>
      <c r="E514" s="76">
        <v>14009.714</v>
      </c>
      <c r="F514" s="76">
        <v>595862</v>
      </c>
      <c r="G514" s="76">
        <v>112</v>
      </c>
      <c r="H514" s="76">
        <v>343.14299999999997</v>
      </c>
      <c r="I514" s="76">
        <v>99254.096000000005</v>
      </c>
      <c r="J514" s="76">
        <v>14.856999999999999</v>
      </c>
      <c r="K514" s="76">
        <v>41.412999999999997</v>
      </c>
      <c r="L514" s="76">
        <v>1761.395</v>
      </c>
      <c r="M514" s="76">
        <v>0.33100000000000002</v>
      </c>
      <c r="N514" s="76">
        <v>1.014</v>
      </c>
      <c r="O514" s="76">
        <v>0.85</v>
      </c>
      <c r="P514" s="76">
        <v>4049</v>
      </c>
      <c r="Q514" s="76">
        <v>11.968999999999999</v>
      </c>
      <c r="R514" s="76">
        <v>13957</v>
      </c>
      <c r="S514" s="76">
        <v>41.258000000000003</v>
      </c>
      <c r="T514" s="76"/>
      <c r="U514" s="76"/>
      <c r="V514" s="76">
        <v>14824</v>
      </c>
      <c r="W514" s="76">
        <v>43.82</v>
      </c>
      <c r="X514" s="76">
        <v>461407012</v>
      </c>
      <c r="Y514" s="76">
        <v>345635</v>
      </c>
      <c r="Z514" s="76">
        <v>1369.17</v>
      </c>
      <c r="AA514" s="76">
        <v>1.026</v>
      </c>
      <c r="AB514" s="76">
        <v>693103</v>
      </c>
      <c r="AC514" s="76">
        <v>2.0569999999999999</v>
      </c>
      <c r="AD514" s="76">
        <v>1.7999999999999999E-2</v>
      </c>
      <c r="AE514" s="76">
        <v>55.6</v>
      </c>
      <c r="AF514" s="76" t="s">
        <v>1016</v>
      </c>
      <c r="AG514" s="76">
        <v>327481237</v>
      </c>
      <c r="AH514" s="76">
        <v>178475483</v>
      </c>
      <c r="AI514" s="76">
        <v>156274385</v>
      </c>
      <c r="AJ514" s="76">
        <v>10305</v>
      </c>
      <c r="AK514" s="76">
        <v>395392</v>
      </c>
      <c r="AL514" s="76">
        <v>1019670</v>
      </c>
      <c r="AM514" s="76">
        <v>98.64</v>
      </c>
      <c r="AN514" s="76">
        <v>53.76</v>
      </c>
      <c r="AO514" s="76">
        <v>47.07</v>
      </c>
      <c r="AP514" s="76">
        <v>0</v>
      </c>
      <c r="AQ514" s="76">
        <v>3071</v>
      </c>
      <c r="AR514" s="76">
        <v>342895</v>
      </c>
      <c r="AS514" s="76">
        <v>0.10299999999999999</v>
      </c>
      <c r="AT514" s="76">
        <v>56.02</v>
      </c>
      <c r="AU514" s="76">
        <v>35.607999999999997</v>
      </c>
      <c r="AV514" s="76">
        <v>38.299999999999997</v>
      </c>
      <c r="AW514" s="76">
        <v>15.413</v>
      </c>
      <c r="AX514" s="76">
        <v>9.7319999999999993</v>
      </c>
      <c r="AY514" s="76">
        <v>54225.446000000004</v>
      </c>
      <c r="AZ514" s="76">
        <v>1.2</v>
      </c>
      <c r="BA514" s="76">
        <v>151.089</v>
      </c>
      <c r="BB514" s="76">
        <v>10.79</v>
      </c>
      <c r="BC514" s="76">
        <v>19.100000000000001</v>
      </c>
      <c r="BD514" s="76">
        <v>24.6</v>
      </c>
      <c r="BE514" s="76"/>
      <c r="BF514" s="76">
        <v>2.77</v>
      </c>
      <c r="BG514" s="76">
        <v>78.86</v>
      </c>
      <c r="BH514" s="76">
        <v>0.92600000000000005</v>
      </c>
      <c r="BI514" s="76">
        <v>338289856</v>
      </c>
      <c r="BJ514" s="76">
        <v>641395.80000000005</v>
      </c>
      <c r="BK514" s="76">
        <v>14.87</v>
      </c>
      <c r="BL514" s="76">
        <v>5.01</v>
      </c>
      <c r="BM514" s="76">
        <v>1903.26505091324</v>
      </c>
      <c r="BN514" s="76"/>
      <c r="BO514" s="76"/>
      <c r="BP514" s="76"/>
      <c r="BQ514" s="76"/>
    </row>
    <row r="515" spans="1:69" x14ac:dyDescent="0.25">
      <c r="A515" s="25">
        <v>44361</v>
      </c>
      <c r="B515" s="25"/>
      <c r="C515" s="76">
        <v>33588558</v>
      </c>
      <c r="D515" s="76">
        <v>11904</v>
      </c>
      <c r="E515" s="76">
        <v>13683.286</v>
      </c>
      <c r="F515" s="76">
        <v>596051</v>
      </c>
      <c r="G515" s="76">
        <v>189</v>
      </c>
      <c r="H515" s="76">
        <v>325.85700000000003</v>
      </c>
      <c r="I515" s="76">
        <v>99289.285000000003</v>
      </c>
      <c r="J515" s="76">
        <v>35.189</v>
      </c>
      <c r="K515" s="76">
        <v>40.448</v>
      </c>
      <c r="L515" s="76">
        <v>1761.954</v>
      </c>
      <c r="M515" s="76">
        <v>0.55900000000000005</v>
      </c>
      <c r="N515" s="76">
        <v>0.96299999999999997</v>
      </c>
      <c r="O515" s="76">
        <v>0.85</v>
      </c>
      <c r="P515" s="76">
        <v>4068</v>
      </c>
      <c r="Q515" s="76">
        <v>12.025</v>
      </c>
      <c r="R515" s="76">
        <v>13929</v>
      </c>
      <c r="S515" s="76">
        <v>41.174999999999997</v>
      </c>
      <c r="T515" s="76"/>
      <c r="U515" s="76"/>
      <c r="V515" s="76">
        <v>14716</v>
      </c>
      <c r="W515" s="76">
        <v>43.500999999999998</v>
      </c>
      <c r="X515" s="76">
        <v>462005017</v>
      </c>
      <c r="Y515" s="76">
        <v>598005</v>
      </c>
      <c r="Z515" s="76">
        <v>1370.944</v>
      </c>
      <c r="AA515" s="76">
        <v>1.7749999999999999</v>
      </c>
      <c r="AB515" s="76">
        <v>686409</v>
      </c>
      <c r="AC515" s="76">
        <v>2.0369999999999999</v>
      </c>
      <c r="AD515" s="76">
        <v>1.7000000000000001E-2</v>
      </c>
      <c r="AE515" s="76">
        <v>58.8</v>
      </c>
      <c r="AF515" s="76" t="s">
        <v>1016</v>
      </c>
      <c r="AG515" s="76">
        <v>328400192</v>
      </c>
      <c r="AH515" s="76">
        <v>178808556</v>
      </c>
      <c r="AI515" s="76">
        <v>156899158</v>
      </c>
      <c r="AJ515" s="76">
        <v>10358</v>
      </c>
      <c r="AK515" s="76">
        <v>918955</v>
      </c>
      <c r="AL515" s="76">
        <v>997054</v>
      </c>
      <c r="AM515" s="76">
        <v>98.91</v>
      </c>
      <c r="AN515" s="76">
        <v>53.86</v>
      </c>
      <c r="AO515" s="76">
        <v>47.26</v>
      </c>
      <c r="AP515" s="76">
        <v>0</v>
      </c>
      <c r="AQ515" s="76">
        <v>3003</v>
      </c>
      <c r="AR515" s="76">
        <v>337138</v>
      </c>
      <c r="AS515" s="76">
        <v>0.10199999999999999</v>
      </c>
      <c r="AT515" s="76">
        <v>58.95</v>
      </c>
      <c r="AU515" s="76">
        <v>35.607999999999997</v>
      </c>
      <c r="AV515" s="76">
        <v>38.299999999999997</v>
      </c>
      <c r="AW515" s="76">
        <v>15.413</v>
      </c>
      <c r="AX515" s="76">
        <v>9.7319999999999993</v>
      </c>
      <c r="AY515" s="76">
        <v>54225.446000000004</v>
      </c>
      <c r="AZ515" s="76">
        <v>1.2</v>
      </c>
      <c r="BA515" s="76">
        <v>151.089</v>
      </c>
      <c r="BB515" s="76">
        <v>10.79</v>
      </c>
      <c r="BC515" s="76">
        <v>19.100000000000001</v>
      </c>
      <c r="BD515" s="76">
        <v>24.6</v>
      </c>
      <c r="BE515" s="76"/>
      <c r="BF515" s="76">
        <v>2.77</v>
      </c>
      <c r="BG515" s="76">
        <v>78.86</v>
      </c>
      <c r="BH515" s="76">
        <v>0.92600000000000005</v>
      </c>
      <c r="BI515" s="76">
        <v>338289856</v>
      </c>
      <c r="BJ515" s="76"/>
      <c r="BK515" s="76"/>
      <c r="BL515" s="76"/>
      <c r="BM515" s="76"/>
      <c r="BN515" s="76"/>
      <c r="BO515" s="76"/>
      <c r="BP515" s="76"/>
      <c r="BQ515" s="76"/>
    </row>
    <row r="516" spans="1:69" x14ac:dyDescent="0.25">
      <c r="A516" s="25">
        <v>44362</v>
      </c>
      <c r="B516" s="25"/>
      <c r="C516" s="76">
        <v>33599203</v>
      </c>
      <c r="D516" s="76">
        <v>10645</v>
      </c>
      <c r="E516" s="76">
        <v>13376.286</v>
      </c>
      <c r="F516" s="76">
        <v>596374</v>
      </c>
      <c r="G516" s="76">
        <v>323</v>
      </c>
      <c r="H516" s="76">
        <v>328</v>
      </c>
      <c r="I516" s="76">
        <v>99320.751999999993</v>
      </c>
      <c r="J516" s="76">
        <v>31.466999999999999</v>
      </c>
      <c r="K516" s="76">
        <v>39.540999999999997</v>
      </c>
      <c r="L516" s="76">
        <v>1762.9079999999999</v>
      </c>
      <c r="M516" s="76">
        <v>0.95499999999999996</v>
      </c>
      <c r="N516" s="76">
        <v>0.97</v>
      </c>
      <c r="O516" s="76">
        <v>0.84</v>
      </c>
      <c r="P516" s="76">
        <v>3939</v>
      </c>
      <c r="Q516" s="76">
        <v>11.644</v>
      </c>
      <c r="R516" s="76">
        <v>13722</v>
      </c>
      <c r="S516" s="76">
        <v>40.563000000000002</v>
      </c>
      <c r="T516" s="76"/>
      <c r="U516" s="76"/>
      <c r="V516" s="76">
        <v>14392</v>
      </c>
      <c r="W516" s="76">
        <v>42.542999999999999</v>
      </c>
      <c r="X516" s="76">
        <v>462837195</v>
      </c>
      <c r="Y516" s="76">
        <v>832178</v>
      </c>
      <c r="Z516" s="76">
        <v>1373.414</v>
      </c>
      <c r="AA516" s="76">
        <v>2.4689999999999999</v>
      </c>
      <c r="AB516" s="76">
        <v>678698</v>
      </c>
      <c r="AC516" s="76">
        <v>2.0139999999999998</v>
      </c>
      <c r="AD516" s="76">
        <v>1.7000000000000001E-2</v>
      </c>
      <c r="AE516" s="76">
        <v>58.8</v>
      </c>
      <c r="AF516" s="76" t="s">
        <v>1016</v>
      </c>
      <c r="AG516" s="76">
        <v>329384102</v>
      </c>
      <c r="AH516" s="76">
        <v>179170246</v>
      </c>
      <c r="AI516" s="76">
        <v>157564817</v>
      </c>
      <c r="AJ516" s="76">
        <v>10475</v>
      </c>
      <c r="AK516" s="76">
        <v>983910</v>
      </c>
      <c r="AL516" s="76">
        <v>968822</v>
      </c>
      <c r="AM516" s="76">
        <v>99.21</v>
      </c>
      <c r="AN516" s="76">
        <v>53.97</v>
      </c>
      <c r="AO516" s="76">
        <v>47.46</v>
      </c>
      <c r="AP516" s="76">
        <v>0</v>
      </c>
      <c r="AQ516" s="76">
        <v>2918</v>
      </c>
      <c r="AR516" s="76">
        <v>330991</v>
      </c>
      <c r="AS516" s="76">
        <v>0.1</v>
      </c>
      <c r="AT516" s="76">
        <v>58.94</v>
      </c>
      <c r="AU516" s="76">
        <v>35.607999999999997</v>
      </c>
      <c r="AV516" s="76">
        <v>38.299999999999997</v>
      </c>
      <c r="AW516" s="76">
        <v>15.413</v>
      </c>
      <c r="AX516" s="76">
        <v>9.7319999999999993</v>
      </c>
      <c r="AY516" s="76">
        <v>54225.446000000004</v>
      </c>
      <c r="AZ516" s="76">
        <v>1.2</v>
      </c>
      <c r="BA516" s="76">
        <v>151.089</v>
      </c>
      <c r="BB516" s="76">
        <v>10.79</v>
      </c>
      <c r="BC516" s="76">
        <v>19.100000000000001</v>
      </c>
      <c r="BD516" s="76">
        <v>24.6</v>
      </c>
      <c r="BE516" s="76"/>
      <c r="BF516" s="76">
        <v>2.77</v>
      </c>
      <c r="BG516" s="76">
        <v>78.86</v>
      </c>
      <c r="BH516" s="76">
        <v>0.92600000000000005</v>
      </c>
      <c r="BI516" s="76">
        <v>338289856</v>
      </c>
      <c r="BJ516" s="76"/>
      <c r="BK516" s="76"/>
      <c r="BL516" s="76"/>
      <c r="BM516" s="76"/>
      <c r="BN516" s="76"/>
      <c r="BO516" s="76"/>
      <c r="BP516" s="76"/>
      <c r="BQ516" s="76"/>
    </row>
    <row r="517" spans="1:69" x14ac:dyDescent="0.25">
      <c r="A517" s="25">
        <v>44363</v>
      </c>
      <c r="B517" s="25"/>
      <c r="C517" s="76">
        <v>33610956</v>
      </c>
      <c r="D517" s="76">
        <v>11753</v>
      </c>
      <c r="E517" s="76">
        <v>12454.286</v>
      </c>
      <c r="F517" s="76">
        <v>596757</v>
      </c>
      <c r="G517" s="76">
        <v>383</v>
      </c>
      <c r="H517" s="76">
        <v>314.85700000000003</v>
      </c>
      <c r="I517" s="76">
        <v>99355.494999999995</v>
      </c>
      <c r="J517" s="76">
        <v>34.741999999999997</v>
      </c>
      <c r="K517" s="76">
        <v>36.814999999999998</v>
      </c>
      <c r="L517" s="76">
        <v>1764.04</v>
      </c>
      <c r="M517" s="76">
        <v>1.1319999999999999</v>
      </c>
      <c r="N517" s="76">
        <v>0.93100000000000005</v>
      </c>
      <c r="O517" s="76">
        <v>0.84</v>
      </c>
      <c r="P517" s="76">
        <v>3879</v>
      </c>
      <c r="Q517" s="76">
        <v>11.465999999999999</v>
      </c>
      <c r="R517" s="76">
        <v>13494</v>
      </c>
      <c r="S517" s="76">
        <v>39.889000000000003</v>
      </c>
      <c r="T517" s="76"/>
      <c r="U517" s="76"/>
      <c r="V517" s="76">
        <v>14229</v>
      </c>
      <c r="W517" s="76">
        <v>42.061999999999998</v>
      </c>
      <c r="X517" s="76">
        <v>463630486</v>
      </c>
      <c r="Y517" s="76">
        <v>793291</v>
      </c>
      <c r="Z517" s="76">
        <v>1375.768</v>
      </c>
      <c r="AA517" s="76">
        <v>2.3540000000000001</v>
      </c>
      <c r="AB517" s="76">
        <v>668047</v>
      </c>
      <c r="AC517" s="76">
        <v>1.982</v>
      </c>
      <c r="AD517" s="76">
        <v>1.7000000000000001E-2</v>
      </c>
      <c r="AE517" s="76">
        <v>58.8</v>
      </c>
      <c r="AF517" s="76" t="s">
        <v>1016</v>
      </c>
      <c r="AG517" s="76">
        <v>330334032</v>
      </c>
      <c r="AH517" s="76">
        <v>179529589</v>
      </c>
      <c r="AI517" s="76">
        <v>158199955</v>
      </c>
      <c r="AJ517" s="76">
        <v>10530</v>
      </c>
      <c r="AK517" s="76">
        <v>949930</v>
      </c>
      <c r="AL517" s="76">
        <v>936976</v>
      </c>
      <c r="AM517" s="76">
        <v>99.5</v>
      </c>
      <c r="AN517" s="76">
        <v>54.07</v>
      </c>
      <c r="AO517" s="76">
        <v>47.65</v>
      </c>
      <c r="AP517" s="76">
        <v>0</v>
      </c>
      <c r="AQ517" s="76">
        <v>2822</v>
      </c>
      <c r="AR517" s="76">
        <v>326220</v>
      </c>
      <c r="AS517" s="76">
        <v>9.8000000000000004E-2</v>
      </c>
      <c r="AT517" s="76">
        <v>58.93</v>
      </c>
      <c r="AU517" s="76">
        <v>35.607999999999997</v>
      </c>
      <c r="AV517" s="76">
        <v>38.299999999999997</v>
      </c>
      <c r="AW517" s="76">
        <v>15.413</v>
      </c>
      <c r="AX517" s="76">
        <v>9.7319999999999993</v>
      </c>
      <c r="AY517" s="76">
        <v>54225.446000000004</v>
      </c>
      <c r="AZ517" s="76">
        <v>1.2</v>
      </c>
      <c r="BA517" s="76">
        <v>151.089</v>
      </c>
      <c r="BB517" s="76">
        <v>10.79</v>
      </c>
      <c r="BC517" s="76">
        <v>19.100000000000001</v>
      </c>
      <c r="BD517" s="76">
        <v>24.6</v>
      </c>
      <c r="BE517" s="76"/>
      <c r="BF517" s="76">
        <v>2.77</v>
      </c>
      <c r="BG517" s="76">
        <v>78.86</v>
      </c>
      <c r="BH517" s="76">
        <v>0.92600000000000005</v>
      </c>
      <c r="BI517" s="76">
        <v>338289856</v>
      </c>
      <c r="BJ517" s="76"/>
      <c r="BK517" s="76"/>
      <c r="BL517" s="76"/>
      <c r="BM517" s="76"/>
      <c r="BN517" s="76"/>
      <c r="BO517" s="76"/>
      <c r="BP517" s="76"/>
      <c r="BQ517" s="76"/>
    </row>
    <row r="518" spans="1:69" x14ac:dyDescent="0.25">
      <c r="A518" s="25">
        <v>44364</v>
      </c>
      <c r="B518" s="25"/>
      <c r="C518" s="76">
        <v>33622475</v>
      </c>
      <c r="D518" s="76">
        <v>11519</v>
      </c>
      <c r="E518" s="76">
        <v>12026.286</v>
      </c>
      <c r="F518" s="76">
        <v>597056</v>
      </c>
      <c r="G518" s="76">
        <v>299</v>
      </c>
      <c r="H518" s="76">
        <v>300</v>
      </c>
      <c r="I518" s="76">
        <v>99389.544999999998</v>
      </c>
      <c r="J518" s="76">
        <v>34.051000000000002</v>
      </c>
      <c r="K518" s="76">
        <v>35.549999999999997</v>
      </c>
      <c r="L518" s="76">
        <v>1764.924</v>
      </c>
      <c r="M518" s="76">
        <v>0.88400000000000001</v>
      </c>
      <c r="N518" s="76">
        <v>0.88700000000000001</v>
      </c>
      <c r="O518" s="76">
        <v>0.86</v>
      </c>
      <c r="P518" s="76">
        <v>3806</v>
      </c>
      <c r="Q518" s="76">
        <v>11.250999999999999</v>
      </c>
      <c r="R518" s="76">
        <v>13094</v>
      </c>
      <c r="S518" s="76">
        <v>38.706000000000003</v>
      </c>
      <c r="T518" s="76"/>
      <c r="U518" s="76"/>
      <c r="V518" s="76">
        <v>13967</v>
      </c>
      <c r="W518" s="76">
        <v>41.286999999999999</v>
      </c>
      <c r="X518" s="76">
        <v>464355874</v>
      </c>
      <c r="Y518" s="76">
        <v>725388</v>
      </c>
      <c r="Z518" s="76">
        <v>1377.92</v>
      </c>
      <c r="AA518" s="76">
        <v>2.153</v>
      </c>
      <c r="AB518" s="76">
        <v>659525</v>
      </c>
      <c r="AC518" s="76">
        <v>1.9570000000000001</v>
      </c>
      <c r="AD518" s="76">
        <v>1.7000000000000001E-2</v>
      </c>
      <c r="AE518" s="76">
        <v>58.8</v>
      </c>
      <c r="AF518" s="76" t="s">
        <v>1016</v>
      </c>
      <c r="AG518" s="76">
        <v>331232714</v>
      </c>
      <c r="AH518" s="76">
        <v>179881364</v>
      </c>
      <c r="AI518" s="76">
        <v>158794931</v>
      </c>
      <c r="AJ518" s="76">
        <v>10573</v>
      </c>
      <c r="AK518" s="76">
        <v>898682</v>
      </c>
      <c r="AL518" s="76">
        <v>897438</v>
      </c>
      <c r="AM518" s="76">
        <v>99.77</v>
      </c>
      <c r="AN518" s="76">
        <v>54.18</v>
      </c>
      <c r="AO518" s="76">
        <v>47.83</v>
      </c>
      <c r="AP518" s="76">
        <v>0</v>
      </c>
      <c r="AQ518" s="76">
        <v>2703</v>
      </c>
      <c r="AR518" s="76">
        <v>318528</v>
      </c>
      <c r="AS518" s="76">
        <v>9.6000000000000002E-2</v>
      </c>
      <c r="AT518" s="76">
        <v>58.92</v>
      </c>
      <c r="AU518" s="76">
        <v>35.607999999999997</v>
      </c>
      <c r="AV518" s="76">
        <v>38.299999999999997</v>
      </c>
      <c r="AW518" s="76">
        <v>15.413</v>
      </c>
      <c r="AX518" s="76">
        <v>9.7319999999999993</v>
      </c>
      <c r="AY518" s="76">
        <v>54225.446000000004</v>
      </c>
      <c r="AZ518" s="76">
        <v>1.2</v>
      </c>
      <c r="BA518" s="76">
        <v>151.089</v>
      </c>
      <c r="BB518" s="76">
        <v>10.79</v>
      </c>
      <c r="BC518" s="76">
        <v>19.100000000000001</v>
      </c>
      <c r="BD518" s="76">
        <v>24.6</v>
      </c>
      <c r="BE518" s="76"/>
      <c r="BF518" s="76">
        <v>2.77</v>
      </c>
      <c r="BG518" s="76">
        <v>78.86</v>
      </c>
      <c r="BH518" s="76">
        <v>0.92600000000000005</v>
      </c>
      <c r="BI518" s="76">
        <v>338289856</v>
      </c>
      <c r="BJ518" s="76"/>
      <c r="BK518" s="76"/>
      <c r="BL518" s="76"/>
      <c r="BM518" s="76"/>
      <c r="BN518" s="76"/>
      <c r="BO518" s="76"/>
      <c r="BP518" s="76"/>
      <c r="BQ518" s="76"/>
    </row>
    <row r="519" spans="1:69" x14ac:dyDescent="0.25">
      <c r="A519" s="25">
        <v>44365</v>
      </c>
      <c r="B519" s="25"/>
      <c r="C519" s="76">
        <v>33643460</v>
      </c>
      <c r="D519" s="76">
        <v>20985</v>
      </c>
      <c r="E519" s="76">
        <v>11521.857</v>
      </c>
      <c r="F519" s="76">
        <v>597656</v>
      </c>
      <c r="G519" s="76">
        <v>600</v>
      </c>
      <c r="H519" s="76">
        <v>310.57100000000003</v>
      </c>
      <c r="I519" s="76">
        <v>99451.577999999994</v>
      </c>
      <c r="J519" s="76">
        <v>62.033000000000001</v>
      </c>
      <c r="K519" s="76">
        <v>34.058999999999997</v>
      </c>
      <c r="L519" s="76">
        <v>1766.6980000000001</v>
      </c>
      <c r="M519" s="76">
        <v>1.774</v>
      </c>
      <c r="N519" s="76">
        <v>0.91800000000000004</v>
      </c>
      <c r="O519" s="76">
        <v>0.88</v>
      </c>
      <c r="P519" s="76">
        <v>3739</v>
      </c>
      <c r="Q519" s="76">
        <v>11.053000000000001</v>
      </c>
      <c r="R519" s="76">
        <v>12855</v>
      </c>
      <c r="S519" s="76">
        <v>38</v>
      </c>
      <c r="T519" s="76"/>
      <c r="U519" s="76"/>
      <c r="V519" s="76">
        <v>13736</v>
      </c>
      <c r="W519" s="76">
        <v>40.603999999999999</v>
      </c>
      <c r="X519" s="76">
        <v>465049873</v>
      </c>
      <c r="Y519" s="76">
        <v>693999</v>
      </c>
      <c r="Z519" s="76">
        <v>1379.98</v>
      </c>
      <c r="AA519" s="76">
        <v>2.0590000000000002</v>
      </c>
      <c r="AB519" s="76">
        <v>649441</v>
      </c>
      <c r="AC519" s="76">
        <v>1.927</v>
      </c>
      <c r="AD519" s="76">
        <v>1.7999999999999999E-2</v>
      </c>
      <c r="AE519" s="76">
        <v>55.6</v>
      </c>
      <c r="AF519" s="76" t="s">
        <v>1016</v>
      </c>
      <c r="AG519" s="76">
        <v>332159956</v>
      </c>
      <c r="AH519" s="76">
        <v>180250425</v>
      </c>
      <c r="AI519" s="76">
        <v>159396653</v>
      </c>
      <c r="AJ519" s="76">
        <v>10615</v>
      </c>
      <c r="AK519" s="76">
        <v>927242</v>
      </c>
      <c r="AL519" s="76">
        <v>852993</v>
      </c>
      <c r="AM519" s="76">
        <v>100.05</v>
      </c>
      <c r="AN519" s="76">
        <v>54.29</v>
      </c>
      <c r="AO519" s="76">
        <v>48.01</v>
      </c>
      <c r="AP519" s="76">
        <v>0</v>
      </c>
      <c r="AQ519" s="76">
        <v>2569</v>
      </c>
      <c r="AR519" s="76">
        <v>309992</v>
      </c>
      <c r="AS519" s="76">
        <v>9.2999999999999999E-2</v>
      </c>
      <c r="AT519" s="76">
        <v>58.91</v>
      </c>
      <c r="AU519" s="76">
        <v>35.607999999999997</v>
      </c>
      <c r="AV519" s="76">
        <v>38.299999999999997</v>
      </c>
      <c r="AW519" s="76">
        <v>15.413</v>
      </c>
      <c r="AX519" s="76">
        <v>9.7319999999999993</v>
      </c>
      <c r="AY519" s="76">
        <v>54225.446000000004</v>
      </c>
      <c r="AZ519" s="76">
        <v>1.2</v>
      </c>
      <c r="BA519" s="76">
        <v>151.089</v>
      </c>
      <c r="BB519" s="76">
        <v>10.79</v>
      </c>
      <c r="BC519" s="76">
        <v>19.100000000000001</v>
      </c>
      <c r="BD519" s="76">
        <v>24.6</v>
      </c>
      <c r="BE519" s="76"/>
      <c r="BF519" s="76">
        <v>2.77</v>
      </c>
      <c r="BG519" s="76">
        <v>78.86</v>
      </c>
      <c r="BH519" s="76">
        <v>0.92600000000000005</v>
      </c>
      <c r="BI519" s="76">
        <v>338289856</v>
      </c>
      <c r="BJ519" s="76"/>
      <c r="BK519" s="76"/>
      <c r="BL519" s="76"/>
      <c r="BM519" s="76"/>
      <c r="BN519" s="76"/>
      <c r="BO519" s="76"/>
      <c r="BP519" s="76"/>
      <c r="BQ519" s="76"/>
    </row>
    <row r="520" spans="1:69" x14ac:dyDescent="0.25">
      <c r="A520" s="25">
        <v>44366</v>
      </c>
      <c r="B520" s="25"/>
      <c r="C520" s="76">
        <v>33652345</v>
      </c>
      <c r="D520" s="76">
        <v>8885</v>
      </c>
      <c r="E520" s="76">
        <v>11531</v>
      </c>
      <c r="F520" s="76">
        <v>597826</v>
      </c>
      <c r="G520" s="76">
        <v>170</v>
      </c>
      <c r="H520" s="76">
        <v>296.57100000000003</v>
      </c>
      <c r="I520" s="76">
        <v>99477.842000000004</v>
      </c>
      <c r="J520" s="76">
        <v>26.263999999999999</v>
      </c>
      <c r="K520" s="76">
        <v>34.085999999999999</v>
      </c>
      <c r="L520" s="76">
        <v>1767.2</v>
      </c>
      <c r="M520" s="76">
        <v>0.503</v>
      </c>
      <c r="N520" s="76">
        <v>0.877</v>
      </c>
      <c r="O520" s="76">
        <v>0.91</v>
      </c>
      <c r="P520" s="76">
        <v>3673</v>
      </c>
      <c r="Q520" s="76">
        <v>10.858000000000001</v>
      </c>
      <c r="R520" s="76">
        <v>12483</v>
      </c>
      <c r="S520" s="76">
        <v>36.9</v>
      </c>
      <c r="T520" s="76"/>
      <c r="U520" s="76"/>
      <c r="V520" s="76">
        <v>13550</v>
      </c>
      <c r="W520" s="76">
        <v>40.054000000000002</v>
      </c>
      <c r="X520" s="76">
        <v>465546860</v>
      </c>
      <c r="Y520" s="76">
        <v>496987</v>
      </c>
      <c r="Z520" s="76">
        <v>1381.454</v>
      </c>
      <c r="AA520" s="76">
        <v>1.4750000000000001</v>
      </c>
      <c r="AB520" s="76">
        <v>640783</v>
      </c>
      <c r="AC520" s="76">
        <v>1.901</v>
      </c>
      <c r="AD520" s="76">
        <v>1.7999999999999999E-2</v>
      </c>
      <c r="AE520" s="76">
        <v>55.6</v>
      </c>
      <c r="AF520" s="76" t="s">
        <v>1016</v>
      </c>
      <c r="AG520" s="76">
        <v>332736881</v>
      </c>
      <c r="AH520" s="76">
        <v>180481829</v>
      </c>
      <c r="AI520" s="76">
        <v>159767726</v>
      </c>
      <c r="AJ520" s="76">
        <v>10649</v>
      </c>
      <c r="AK520" s="76">
        <v>576925</v>
      </c>
      <c r="AL520" s="76">
        <v>807291</v>
      </c>
      <c r="AM520" s="76">
        <v>100.22</v>
      </c>
      <c r="AN520" s="76">
        <v>54.36</v>
      </c>
      <c r="AO520" s="76">
        <v>48.12</v>
      </c>
      <c r="AP520" s="76">
        <v>0</v>
      </c>
      <c r="AQ520" s="76">
        <v>2432</v>
      </c>
      <c r="AR520" s="76">
        <v>302883</v>
      </c>
      <c r="AS520" s="76">
        <v>9.0999999999999998E-2</v>
      </c>
      <c r="AT520" s="76">
        <v>58.9</v>
      </c>
      <c r="AU520" s="76">
        <v>35.607999999999997</v>
      </c>
      <c r="AV520" s="76">
        <v>38.299999999999997</v>
      </c>
      <c r="AW520" s="76">
        <v>15.413</v>
      </c>
      <c r="AX520" s="76">
        <v>9.7319999999999993</v>
      </c>
      <c r="AY520" s="76">
        <v>54225.446000000004</v>
      </c>
      <c r="AZ520" s="76">
        <v>1.2</v>
      </c>
      <c r="BA520" s="76">
        <v>151.089</v>
      </c>
      <c r="BB520" s="76">
        <v>10.79</v>
      </c>
      <c r="BC520" s="76">
        <v>19.100000000000001</v>
      </c>
      <c r="BD520" s="76">
        <v>24.6</v>
      </c>
      <c r="BE520" s="76"/>
      <c r="BF520" s="76">
        <v>2.77</v>
      </c>
      <c r="BG520" s="76">
        <v>78.86</v>
      </c>
      <c r="BH520" s="76">
        <v>0.92600000000000005</v>
      </c>
      <c r="BI520" s="76">
        <v>338289856</v>
      </c>
      <c r="BJ520" s="76"/>
      <c r="BK520" s="76"/>
      <c r="BL520" s="76"/>
      <c r="BM520" s="76"/>
      <c r="BN520" s="76"/>
      <c r="BO520" s="76"/>
      <c r="BP520" s="76"/>
      <c r="BQ520" s="76"/>
    </row>
    <row r="521" spans="1:69" x14ac:dyDescent="0.25">
      <c r="A521" s="25">
        <v>44367</v>
      </c>
      <c r="B521" s="25"/>
      <c r="C521" s="76">
        <v>33657270</v>
      </c>
      <c r="D521" s="76">
        <v>4925</v>
      </c>
      <c r="E521" s="76">
        <v>11516.571</v>
      </c>
      <c r="F521" s="76">
        <v>597905</v>
      </c>
      <c r="G521" s="76">
        <v>79</v>
      </c>
      <c r="H521" s="76">
        <v>291.85700000000003</v>
      </c>
      <c r="I521" s="76">
        <v>99492.400999999998</v>
      </c>
      <c r="J521" s="76">
        <v>14.558999999999999</v>
      </c>
      <c r="K521" s="76">
        <v>34.043999999999997</v>
      </c>
      <c r="L521" s="76">
        <v>1767.434</v>
      </c>
      <c r="M521" s="76">
        <v>0.23400000000000001</v>
      </c>
      <c r="N521" s="76">
        <v>0.86299999999999999</v>
      </c>
      <c r="O521" s="76">
        <v>0.93</v>
      </c>
      <c r="P521" s="76">
        <v>3663</v>
      </c>
      <c r="Q521" s="76">
        <v>10.827999999999999</v>
      </c>
      <c r="R521" s="76">
        <v>12503</v>
      </c>
      <c r="S521" s="76">
        <v>36.959000000000003</v>
      </c>
      <c r="T521" s="76"/>
      <c r="U521" s="76"/>
      <c r="V521" s="76">
        <v>13336</v>
      </c>
      <c r="W521" s="76">
        <v>39.421999999999997</v>
      </c>
      <c r="X521" s="76">
        <v>465880302</v>
      </c>
      <c r="Y521" s="76">
        <v>333442</v>
      </c>
      <c r="Z521" s="76">
        <v>1382.444</v>
      </c>
      <c r="AA521" s="76">
        <v>0.98899999999999999</v>
      </c>
      <c r="AB521" s="76">
        <v>639041</v>
      </c>
      <c r="AC521" s="76">
        <v>1.8959999999999999</v>
      </c>
      <c r="AD521" s="76">
        <v>1.7999999999999999E-2</v>
      </c>
      <c r="AE521" s="76">
        <v>55.6</v>
      </c>
      <c r="AF521" s="76" t="s">
        <v>1016</v>
      </c>
      <c r="AG521" s="76">
        <v>333014967</v>
      </c>
      <c r="AH521" s="76">
        <v>180594223</v>
      </c>
      <c r="AI521" s="76">
        <v>159944554</v>
      </c>
      <c r="AJ521" s="76">
        <v>10693</v>
      </c>
      <c r="AK521" s="76">
        <v>278086</v>
      </c>
      <c r="AL521" s="76">
        <v>790533</v>
      </c>
      <c r="AM521" s="76">
        <v>100.3</v>
      </c>
      <c r="AN521" s="76">
        <v>54.39</v>
      </c>
      <c r="AO521" s="76">
        <v>48.17</v>
      </c>
      <c r="AP521" s="76">
        <v>0</v>
      </c>
      <c r="AQ521" s="76">
        <v>2381</v>
      </c>
      <c r="AR521" s="76">
        <v>302677</v>
      </c>
      <c r="AS521" s="76">
        <v>9.0999999999999998E-2</v>
      </c>
      <c r="AT521" s="76">
        <v>58.9</v>
      </c>
      <c r="AU521" s="76">
        <v>35.607999999999997</v>
      </c>
      <c r="AV521" s="76">
        <v>38.299999999999997</v>
      </c>
      <c r="AW521" s="76">
        <v>15.413</v>
      </c>
      <c r="AX521" s="76">
        <v>9.7319999999999993</v>
      </c>
      <c r="AY521" s="76">
        <v>54225.446000000004</v>
      </c>
      <c r="AZ521" s="76">
        <v>1.2</v>
      </c>
      <c r="BA521" s="76">
        <v>151.089</v>
      </c>
      <c r="BB521" s="76">
        <v>10.79</v>
      </c>
      <c r="BC521" s="76">
        <v>19.100000000000001</v>
      </c>
      <c r="BD521" s="76">
        <v>24.6</v>
      </c>
      <c r="BE521" s="76"/>
      <c r="BF521" s="76">
        <v>2.77</v>
      </c>
      <c r="BG521" s="76">
        <v>78.86</v>
      </c>
      <c r="BH521" s="76">
        <v>0.92600000000000005</v>
      </c>
      <c r="BI521" s="76">
        <v>338289856</v>
      </c>
      <c r="BJ521" s="76">
        <v>644690.6</v>
      </c>
      <c r="BK521" s="76">
        <v>14.76</v>
      </c>
      <c r="BL521" s="76">
        <v>6.11</v>
      </c>
      <c r="BM521" s="76">
        <v>1913.04197444431</v>
      </c>
      <c r="BN521" s="76"/>
      <c r="BO521" s="76"/>
      <c r="BP521" s="76"/>
      <c r="BQ521" s="76"/>
    </row>
    <row r="522" spans="1:69" x14ac:dyDescent="0.25">
      <c r="A522" s="25">
        <v>44368</v>
      </c>
      <c r="B522" s="25"/>
      <c r="C522" s="76">
        <v>33668002</v>
      </c>
      <c r="D522" s="76">
        <v>10732</v>
      </c>
      <c r="E522" s="76">
        <v>11349.143</v>
      </c>
      <c r="F522" s="76">
        <v>598165</v>
      </c>
      <c r="G522" s="76">
        <v>260</v>
      </c>
      <c r="H522" s="76">
        <v>302</v>
      </c>
      <c r="I522" s="76">
        <v>99524.125</v>
      </c>
      <c r="J522" s="76">
        <v>31.724</v>
      </c>
      <c r="K522" s="76">
        <v>33.548999999999999</v>
      </c>
      <c r="L522" s="76">
        <v>1768.203</v>
      </c>
      <c r="M522" s="76">
        <v>0.76900000000000002</v>
      </c>
      <c r="N522" s="76">
        <v>0.89300000000000002</v>
      </c>
      <c r="O522" s="76">
        <v>0.94</v>
      </c>
      <c r="P522" s="76">
        <v>3708</v>
      </c>
      <c r="Q522" s="76">
        <v>10.961</v>
      </c>
      <c r="R522" s="76">
        <v>12593</v>
      </c>
      <c r="S522" s="76">
        <v>37.225000000000001</v>
      </c>
      <c r="T522" s="76"/>
      <c r="U522" s="76"/>
      <c r="V522" s="76">
        <v>13180</v>
      </c>
      <c r="W522" s="76">
        <v>38.960999999999999</v>
      </c>
      <c r="X522" s="76">
        <v>466451348</v>
      </c>
      <c r="Y522" s="76">
        <v>571046</v>
      </c>
      <c r="Z522" s="76">
        <v>1384.1379999999999</v>
      </c>
      <c r="AA522" s="76">
        <v>1.6950000000000001</v>
      </c>
      <c r="AB522" s="76">
        <v>635190</v>
      </c>
      <c r="AC522" s="76">
        <v>1.885</v>
      </c>
      <c r="AD522" s="76">
        <v>1.7999999999999999E-2</v>
      </c>
      <c r="AE522" s="76">
        <v>55.6</v>
      </c>
      <c r="AF522" s="76" t="s">
        <v>1016</v>
      </c>
      <c r="AG522" s="76">
        <v>333579546</v>
      </c>
      <c r="AH522" s="76">
        <v>180896704</v>
      </c>
      <c r="AI522" s="76">
        <v>160240311</v>
      </c>
      <c r="AJ522" s="76">
        <v>10732</v>
      </c>
      <c r="AK522" s="76">
        <v>564579</v>
      </c>
      <c r="AL522" s="76">
        <v>739908</v>
      </c>
      <c r="AM522" s="76">
        <v>100.47</v>
      </c>
      <c r="AN522" s="76">
        <v>54.49</v>
      </c>
      <c r="AO522" s="76">
        <v>48.26</v>
      </c>
      <c r="AP522" s="76">
        <v>0</v>
      </c>
      <c r="AQ522" s="76">
        <v>2229</v>
      </c>
      <c r="AR522" s="76">
        <v>298307</v>
      </c>
      <c r="AS522" s="76">
        <v>0.09</v>
      </c>
      <c r="AT522" s="76">
        <v>58.9</v>
      </c>
      <c r="AU522" s="76">
        <v>35.607999999999997</v>
      </c>
      <c r="AV522" s="76">
        <v>38.299999999999997</v>
      </c>
      <c r="AW522" s="76">
        <v>15.413</v>
      </c>
      <c r="AX522" s="76">
        <v>9.7319999999999993</v>
      </c>
      <c r="AY522" s="76">
        <v>54225.446000000004</v>
      </c>
      <c r="AZ522" s="76">
        <v>1.2</v>
      </c>
      <c r="BA522" s="76">
        <v>151.089</v>
      </c>
      <c r="BB522" s="76">
        <v>10.79</v>
      </c>
      <c r="BC522" s="76">
        <v>19.100000000000001</v>
      </c>
      <c r="BD522" s="76">
        <v>24.6</v>
      </c>
      <c r="BE522" s="76"/>
      <c r="BF522" s="76">
        <v>2.77</v>
      </c>
      <c r="BG522" s="76">
        <v>78.86</v>
      </c>
      <c r="BH522" s="76">
        <v>0.92600000000000005</v>
      </c>
      <c r="BI522" s="76">
        <v>338289856</v>
      </c>
      <c r="BJ522" s="76"/>
      <c r="BK522" s="76"/>
      <c r="BL522" s="76"/>
      <c r="BM522" s="76"/>
      <c r="BN522" s="76"/>
      <c r="BO522" s="76"/>
      <c r="BP522" s="76"/>
      <c r="BQ522" s="76"/>
    </row>
    <row r="523" spans="1:69" x14ac:dyDescent="0.25">
      <c r="A523" s="25">
        <v>44369</v>
      </c>
      <c r="B523" s="25"/>
      <c r="C523" s="76">
        <v>33678770</v>
      </c>
      <c r="D523" s="76">
        <v>10768</v>
      </c>
      <c r="E523" s="76">
        <v>11366.714</v>
      </c>
      <c r="F523" s="76">
        <v>598509</v>
      </c>
      <c r="G523" s="76">
        <v>344</v>
      </c>
      <c r="H523" s="76">
        <v>305</v>
      </c>
      <c r="I523" s="76">
        <v>99555.956000000006</v>
      </c>
      <c r="J523" s="76">
        <v>31.831</v>
      </c>
      <c r="K523" s="76">
        <v>33.600999999999999</v>
      </c>
      <c r="L523" s="76">
        <v>1769.2190000000001</v>
      </c>
      <c r="M523" s="76">
        <v>1.0169999999999999</v>
      </c>
      <c r="N523" s="76">
        <v>0.90200000000000002</v>
      </c>
      <c r="O523" s="76">
        <v>0.96</v>
      </c>
      <c r="P523" s="76">
        <v>3744</v>
      </c>
      <c r="Q523" s="76">
        <v>11.067</v>
      </c>
      <c r="R523" s="76">
        <v>12539</v>
      </c>
      <c r="S523" s="76">
        <v>37.066000000000003</v>
      </c>
      <c r="T523" s="76"/>
      <c r="U523" s="76"/>
      <c r="V523" s="76">
        <v>13203</v>
      </c>
      <c r="W523" s="76">
        <v>39.029000000000003</v>
      </c>
      <c r="X523" s="76">
        <v>467234054</v>
      </c>
      <c r="Y523" s="76">
        <v>782706</v>
      </c>
      <c r="Z523" s="76">
        <v>1386.461</v>
      </c>
      <c r="AA523" s="76">
        <v>2.323</v>
      </c>
      <c r="AB523" s="76">
        <v>628123</v>
      </c>
      <c r="AC523" s="76">
        <v>1.8640000000000001</v>
      </c>
      <c r="AD523" s="76">
        <v>1.9E-2</v>
      </c>
      <c r="AE523" s="76">
        <v>52.6</v>
      </c>
      <c r="AF523" s="76" t="s">
        <v>1016</v>
      </c>
      <c r="AG523" s="76">
        <v>334338611</v>
      </c>
      <c r="AH523" s="76">
        <v>181221142</v>
      </c>
      <c r="AI523" s="76">
        <v>160711915</v>
      </c>
      <c r="AJ523" s="76">
        <v>10805</v>
      </c>
      <c r="AK523" s="76">
        <v>759065</v>
      </c>
      <c r="AL523" s="76">
        <v>707787</v>
      </c>
      <c r="AM523" s="76">
        <v>100.7</v>
      </c>
      <c r="AN523" s="76">
        <v>54.58</v>
      </c>
      <c r="AO523" s="76">
        <v>48.41</v>
      </c>
      <c r="AP523" s="76">
        <v>0</v>
      </c>
      <c r="AQ523" s="76">
        <v>2132</v>
      </c>
      <c r="AR523" s="76">
        <v>292985</v>
      </c>
      <c r="AS523" s="76">
        <v>8.7999999999999995E-2</v>
      </c>
      <c r="AT523" s="76">
        <v>58.89</v>
      </c>
      <c r="AU523" s="76">
        <v>35.607999999999997</v>
      </c>
      <c r="AV523" s="76">
        <v>38.299999999999997</v>
      </c>
      <c r="AW523" s="76">
        <v>15.413</v>
      </c>
      <c r="AX523" s="76">
        <v>9.7319999999999993</v>
      </c>
      <c r="AY523" s="76">
        <v>54225.446000000004</v>
      </c>
      <c r="AZ523" s="76">
        <v>1.2</v>
      </c>
      <c r="BA523" s="76">
        <v>151.089</v>
      </c>
      <c r="BB523" s="76">
        <v>10.79</v>
      </c>
      <c r="BC523" s="76">
        <v>19.100000000000001</v>
      </c>
      <c r="BD523" s="76">
        <v>24.6</v>
      </c>
      <c r="BE523" s="76"/>
      <c r="BF523" s="76">
        <v>2.77</v>
      </c>
      <c r="BG523" s="76">
        <v>78.86</v>
      </c>
      <c r="BH523" s="76">
        <v>0.92600000000000005</v>
      </c>
      <c r="BI523" s="76">
        <v>338289856</v>
      </c>
      <c r="BJ523" s="76"/>
      <c r="BK523" s="76"/>
      <c r="BL523" s="76"/>
      <c r="BM523" s="76"/>
      <c r="BN523" s="76"/>
      <c r="BO523" s="76"/>
      <c r="BP523" s="76"/>
      <c r="BQ523" s="76"/>
    </row>
    <row r="524" spans="1:69" x14ac:dyDescent="0.25">
      <c r="A524" s="25">
        <v>44370</v>
      </c>
      <c r="B524" s="25"/>
      <c r="C524" s="76">
        <v>33691268</v>
      </c>
      <c r="D524" s="76">
        <v>12498</v>
      </c>
      <c r="E524" s="76">
        <v>11473.143</v>
      </c>
      <c r="F524" s="76">
        <v>598895</v>
      </c>
      <c r="G524" s="76">
        <v>386</v>
      </c>
      <c r="H524" s="76">
        <v>305.42899999999997</v>
      </c>
      <c r="I524" s="76">
        <v>99592.900999999998</v>
      </c>
      <c r="J524" s="76">
        <v>36.945</v>
      </c>
      <c r="K524" s="76">
        <v>33.914999999999999</v>
      </c>
      <c r="L524" s="76">
        <v>1770.3610000000001</v>
      </c>
      <c r="M524" s="76">
        <v>1.141</v>
      </c>
      <c r="N524" s="76">
        <v>0.90300000000000002</v>
      </c>
      <c r="O524" s="76">
        <v>0.98</v>
      </c>
      <c r="P524" s="76">
        <v>3700</v>
      </c>
      <c r="Q524" s="76">
        <v>10.936999999999999</v>
      </c>
      <c r="R524" s="76">
        <v>12609</v>
      </c>
      <c r="S524" s="76">
        <v>37.273000000000003</v>
      </c>
      <c r="T524" s="76"/>
      <c r="U524" s="76"/>
      <c r="V524" s="76">
        <v>13120</v>
      </c>
      <c r="W524" s="76">
        <v>38.783000000000001</v>
      </c>
      <c r="X524" s="76">
        <v>467998695</v>
      </c>
      <c r="Y524" s="76">
        <v>764641</v>
      </c>
      <c r="Z524" s="76">
        <v>1388.73</v>
      </c>
      <c r="AA524" s="76">
        <v>2.2690000000000001</v>
      </c>
      <c r="AB524" s="76">
        <v>624030</v>
      </c>
      <c r="AC524" s="76">
        <v>1.8520000000000001</v>
      </c>
      <c r="AD524" s="76">
        <v>1.9E-2</v>
      </c>
      <c r="AE524" s="76">
        <v>52.6</v>
      </c>
      <c r="AF524" s="76" t="s">
        <v>1016</v>
      </c>
      <c r="AG524" s="76">
        <v>335078406</v>
      </c>
      <c r="AH524" s="76">
        <v>181552351</v>
      </c>
      <c r="AI524" s="76">
        <v>161156909</v>
      </c>
      <c r="AJ524" s="76">
        <v>10855</v>
      </c>
      <c r="AK524" s="76">
        <v>739795</v>
      </c>
      <c r="AL524" s="76">
        <v>677768</v>
      </c>
      <c r="AM524" s="76">
        <v>100.92</v>
      </c>
      <c r="AN524" s="76">
        <v>54.68</v>
      </c>
      <c r="AO524" s="76">
        <v>48.54</v>
      </c>
      <c r="AP524" s="76">
        <v>0</v>
      </c>
      <c r="AQ524" s="76">
        <v>2041</v>
      </c>
      <c r="AR524" s="76">
        <v>288966</v>
      </c>
      <c r="AS524" s="76">
        <v>8.6999999999999994E-2</v>
      </c>
      <c r="AT524" s="76">
        <v>58.88</v>
      </c>
      <c r="AU524" s="76">
        <v>35.607999999999997</v>
      </c>
      <c r="AV524" s="76">
        <v>38.299999999999997</v>
      </c>
      <c r="AW524" s="76">
        <v>15.413</v>
      </c>
      <c r="AX524" s="76">
        <v>9.7319999999999993</v>
      </c>
      <c r="AY524" s="76">
        <v>54225.446000000004</v>
      </c>
      <c r="AZ524" s="76">
        <v>1.2</v>
      </c>
      <c r="BA524" s="76">
        <v>151.089</v>
      </c>
      <c r="BB524" s="76">
        <v>10.79</v>
      </c>
      <c r="BC524" s="76">
        <v>19.100000000000001</v>
      </c>
      <c r="BD524" s="76">
        <v>24.6</v>
      </c>
      <c r="BE524" s="76"/>
      <c r="BF524" s="76">
        <v>2.77</v>
      </c>
      <c r="BG524" s="76">
        <v>78.86</v>
      </c>
      <c r="BH524" s="76">
        <v>0.92600000000000005</v>
      </c>
      <c r="BI524" s="76">
        <v>338289856</v>
      </c>
      <c r="BJ524" s="76"/>
      <c r="BK524" s="76"/>
      <c r="BL524" s="76"/>
      <c r="BM524" s="76"/>
      <c r="BN524" s="76"/>
      <c r="BO524" s="76"/>
      <c r="BP524" s="76"/>
      <c r="BQ524" s="76"/>
    </row>
    <row r="525" spans="1:69" x14ac:dyDescent="0.25">
      <c r="A525" s="25">
        <v>44371</v>
      </c>
      <c r="B525" s="25"/>
      <c r="C525" s="76">
        <v>33705461</v>
      </c>
      <c r="D525" s="76">
        <v>14193</v>
      </c>
      <c r="E525" s="76">
        <v>11855.143</v>
      </c>
      <c r="F525" s="76">
        <v>599236</v>
      </c>
      <c r="G525" s="76">
        <v>341</v>
      </c>
      <c r="H525" s="76">
        <v>311.42899999999997</v>
      </c>
      <c r="I525" s="76">
        <v>99634.856</v>
      </c>
      <c r="J525" s="76">
        <v>41.954999999999998</v>
      </c>
      <c r="K525" s="76">
        <v>35.043999999999997</v>
      </c>
      <c r="L525" s="76">
        <v>1771.3689999999999</v>
      </c>
      <c r="M525" s="76">
        <v>1.008</v>
      </c>
      <c r="N525" s="76">
        <v>0.92100000000000004</v>
      </c>
      <c r="O525" s="76">
        <v>1.01</v>
      </c>
      <c r="P525" s="76">
        <v>3636</v>
      </c>
      <c r="Q525" s="76">
        <v>10.747999999999999</v>
      </c>
      <c r="R525" s="76">
        <v>12397</v>
      </c>
      <c r="S525" s="76">
        <v>36.646000000000001</v>
      </c>
      <c r="T525" s="76"/>
      <c r="U525" s="76"/>
      <c r="V525" s="76">
        <v>13155</v>
      </c>
      <c r="W525" s="76">
        <v>38.887</v>
      </c>
      <c r="X525" s="76">
        <v>468693550</v>
      </c>
      <c r="Y525" s="76">
        <v>694855</v>
      </c>
      <c r="Z525" s="76">
        <v>1390.7919999999999</v>
      </c>
      <c r="AA525" s="76">
        <v>2.0619999999999998</v>
      </c>
      <c r="AB525" s="76">
        <v>619668</v>
      </c>
      <c r="AC525" s="76">
        <v>1.839</v>
      </c>
      <c r="AD525" s="76">
        <v>1.9E-2</v>
      </c>
      <c r="AE525" s="76">
        <v>52.6</v>
      </c>
      <c r="AF525" s="76" t="s">
        <v>1016</v>
      </c>
      <c r="AG525" s="76">
        <v>335781084</v>
      </c>
      <c r="AH525" s="76">
        <v>181871189</v>
      </c>
      <c r="AI525" s="76">
        <v>161577349</v>
      </c>
      <c r="AJ525" s="76">
        <v>10887</v>
      </c>
      <c r="AK525" s="76">
        <v>702678</v>
      </c>
      <c r="AL525" s="76">
        <v>649767</v>
      </c>
      <c r="AM525" s="76">
        <v>101.14</v>
      </c>
      <c r="AN525" s="76">
        <v>54.78</v>
      </c>
      <c r="AO525" s="76">
        <v>48.67</v>
      </c>
      <c r="AP525" s="76">
        <v>0</v>
      </c>
      <c r="AQ525" s="76">
        <v>1957</v>
      </c>
      <c r="AR525" s="76">
        <v>284261</v>
      </c>
      <c r="AS525" s="76">
        <v>8.5999999999999993E-2</v>
      </c>
      <c r="AT525" s="76">
        <v>58.87</v>
      </c>
      <c r="AU525" s="76">
        <v>35.607999999999997</v>
      </c>
      <c r="AV525" s="76">
        <v>38.299999999999997</v>
      </c>
      <c r="AW525" s="76">
        <v>15.413</v>
      </c>
      <c r="AX525" s="76">
        <v>9.7319999999999993</v>
      </c>
      <c r="AY525" s="76">
        <v>54225.446000000004</v>
      </c>
      <c r="AZ525" s="76">
        <v>1.2</v>
      </c>
      <c r="BA525" s="76">
        <v>151.089</v>
      </c>
      <c r="BB525" s="76">
        <v>10.79</v>
      </c>
      <c r="BC525" s="76">
        <v>19.100000000000001</v>
      </c>
      <c r="BD525" s="76">
        <v>24.6</v>
      </c>
      <c r="BE525" s="76"/>
      <c r="BF525" s="76">
        <v>2.77</v>
      </c>
      <c r="BG525" s="76">
        <v>78.86</v>
      </c>
      <c r="BH525" s="76">
        <v>0.92600000000000005</v>
      </c>
      <c r="BI525" s="76">
        <v>338289856</v>
      </c>
      <c r="BJ525" s="76"/>
      <c r="BK525" s="76"/>
      <c r="BL525" s="76"/>
      <c r="BM525" s="76"/>
      <c r="BN525" s="76"/>
      <c r="BO525" s="76"/>
      <c r="BP525" s="76"/>
      <c r="BQ525" s="76"/>
    </row>
    <row r="526" spans="1:69" x14ac:dyDescent="0.25">
      <c r="A526" s="25">
        <v>44372</v>
      </c>
      <c r="B526" s="25"/>
      <c r="C526" s="76">
        <v>33729982</v>
      </c>
      <c r="D526" s="76">
        <v>24521</v>
      </c>
      <c r="E526" s="76">
        <v>12360.286</v>
      </c>
      <c r="F526" s="76">
        <v>599764</v>
      </c>
      <c r="G526" s="76">
        <v>528</v>
      </c>
      <c r="H526" s="76">
        <v>301.14299999999997</v>
      </c>
      <c r="I526" s="76">
        <v>99707.341</v>
      </c>
      <c r="J526" s="76">
        <v>72.484999999999999</v>
      </c>
      <c r="K526" s="76">
        <v>36.537999999999997</v>
      </c>
      <c r="L526" s="76">
        <v>1772.9290000000001</v>
      </c>
      <c r="M526" s="76">
        <v>1.5609999999999999</v>
      </c>
      <c r="N526" s="76">
        <v>0.89</v>
      </c>
      <c r="O526" s="76">
        <v>1.02</v>
      </c>
      <c r="P526" s="76">
        <v>3617</v>
      </c>
      <c r="Q526" s="76">
        <v>10.692</v>
      </c>
      <c r="R526" s="76">
        <v>12408</v>
      </c>
      <c r="S526" s="76">
        <v>36.679000000000002</v>
      </c>
      <c r="T526" s="76"/>
      <c r="U526" s="76"/>
      <c r="V526" s="76">
        <v>13092</v>
      </c>
      <c r="W526" s="76">
        <v>38.701000000000001</v>
      </c>
      <c r="X526" s="76">
        <v>469367126</v>
      </c>
      <c r="Y526" s="76">
        <v>673576</v>
      </c>
      <c r="Z526" s="76">
        <v>1392.7909999999999</v>
      </c>
      <c r="AA526" s="76">
        <v>1.9990000000000001</v>
      </c>
      <c r="AB526" s="76">
        <v>616750</v>
      </c>
      <c r="AC526" s="76">
        <v>1.83</v>
      </c>
      <c r="AD526" s="76">
        <v>0.02</v>
      </c>
      <c r="AE526" s="76">
        <v>50</v>
      </c>
      <c r="AF526" s="76" t="s">
        <v>1016</v>
      </c>
      <c r="AG526" s="76">
        <v>336551670</v>
      </c>
      <c r="AH526" s="76">
        <v>182222835</v>
      </c>
      <c r="AI526" s="76">
        <v>162032882</v>
      </c>
      <c r="AJ526" s="76">
        <v>10939</v>
      </c>
      <c r="AK526" s="76">
        <v>770586</v>
      </c>
      <c r="AL526" s="76">
        <v>627388</v>
      </c>
      <c r="AM526" s="76">
        <v>101.37</v>
      </c>
      <c r="AN526" s="76">
        <v>54.88</v>
      </c>
      <c r="AO526" s="76">
        <v>48.8</v>
      </c>
      <c r="AP526" s="76">
        <v>0</v>
      </c>
      <c r="AQ526" s="76">
        <v>1890</v>
      </c>
      <c r="AR526" s="76">
        <v>281773</v>
      </c>
      <c r="AS526" s="76">
        <v>8.5000000000000006E-2</v>
      </c>
      <c r="AT526" s="76">
        <v>58.87</v>
      </c>
      <c r="AU526" s="76">
        <v>35.607999999999997</v>
      </c>
      <c r="AV526" s="76">
        <v>38.299999999999997</v>
      </c>
      <c r="AW526" s="76">
        <v>15.413</v>
      </c>
      <c r="AX526" s="76">
        <v>9.7319999999999993</v>
      </c>
      <c r="AY526" s="76">
        <v>54225.446000000004</v>
      </c>
      <c r="AZ526" s="76">
        <v>1.2</v>
      </c>
      <c r="BA526" s="76">
        <v>151.089</v>
      </c>
      <c r="BB526" s="76">
        <v>10.79</v>
      </c>
      <c r="BC526" s="76">
        <v>19.100000000000001</v>
      </c>
      <c r="BD526" s="76">
        <v>24.6</v>
      </c>
      <c r="BE526" s="76"/>
      <c r="BF526" s="76">
        <v>2.77</v>
      </c>
      <c r="BG526" s="76">
        <v>78.86</v>
      </c>
      <c r="BH526" s="76">
        <v>0.92600000000000005</v>
      </c>
      <c r="BI526" s="76">
        <v>338289856</v>
      </c>
      <c r="BJ526" s="76"/>
      <c r="BK526" s="76"/>
      <c r="BL526" s="76"/>
      <c r="BM526" s="76"/>
      <c r="BN526" s="76"/>
      <c r="BO526" s="76"/>
      <c r="BP526" s="76"/>
      <c r="BQ526" s="76"/>
    </row>
    <row r="527" spans="1:69" x14ac:dyDescent="0.25">
      <c r="A527" s="25">
        <v>44373</v>
      </c>
      <c r="B527" s="25"/>
      <c r="C527" s="76">
        <v>33739041</v>
      </c>
      <c r="D527" s="76">
        <v>9059</v>
      </c>
      <c r="E527" s="76">
        <v>12385.143</v>
      </c>
      <c r="F527" s="76">
        <v>599925</v>
      </c>
      <c r="G527" s="76">
        <v>161</v>
      </c>
      <c r="H527" s="76">
        <v>299.85700000000003</v>
      </c>
      <c r="I527" s="76">
        <v>99734.12</v>
      </c>
      <c r="J527" s="76">
        <v>26.779</v>
      </c>
      <c r="K527" s="76">
        <v>36.610999999999997</v>
      </c>
      <c r="L527" s="76">
        <v>1773.405</v>
      </c>
      <c r="M527" s="76">
        <v>0.47599999999999998</v>
      </c>
      <c r="N527" s="76">
        <v>0.88600000000000001</v>
      </c>
      <c r="O527" s="76">
        <v>1.04</v>
      </c>
      <c r="P527" s="76">
        <v>3562</v>
      </c>
      <c r="Q527" s="76">
        <v>10.529</v>
      </c>
      <c r="R527" s="76">
        <v>12238</v>
      </c>
      <c r="S527" s="76">
        <v>36.176000000000002</v>
      </c>
      <c r="T527" s="76"/>
      <c r="U527" s="76"/>
      <c r="V527" s="76">
        <v>13203</v>
      </c>
      <c r="W527" s="76">
        <v>39.029000000000003</v>
      </c>
      <c r="X527" s="76">
        <v>469859893</v>
      </c>
      <c r="Y527" s="76">
        <v>492767</v>
      </c>
      <c r="Z527" s="76">
        <v>1394.2529999999999</v>
      </c>
      <c r="AA527" s="76">
        <v>1.462</v>
      </c>
      <c r="AB527" s="76">
        <v>616148</v>
      </c>
      <c r="AC527" s="76">
        <v>1.8280000000000001</v>
      </c>
      <c r="AD527" s="76">
        <v>0.02</v>
      </c>
      <c r="AE527" s="76">
        <v>50</v>
      </c>
      <c r="AF527" s="76" t="s">
        <v>1016</v>
      </c>
      <c r="AG527" s="76">
        <v>337052982</v>
      </c>
      <c r="AH527" s="76">
        <v>182448953</v>
      </c>
      <c r="AI527" s="76">
        <v>162329338</v>
      </c>
      <c r="AJ527" s="76">
        <v>10970</v>
      </c>
      <c r="AK527" s="76">
        <v>501312</v>
      </c>
      <c r="AL527" s="76">
        <v>616586</v>
      </c>
      <c r="AM527" s="76">
        <v>101.52</v>
      </c>
      <c r="AN527" s="76">
        <v>54.95</v>
      </c>
      <c r="AO527" s="76">
        <v>48.89</v>
      </c>
      <c r="AP527" s="76">
        <v>0</v>
      </c>
      <c r="AQ527" s="76">
        <v>1857</v>
      </c>
      <c r="AR527" s="76">
        <v>281018</v>
      </c>
      <c r="AS527" s="76">
        <v>8.5000000000000006E-2</v>
      </c>
      <c r="AT527" s="76">
        <v>58.86</v>
      </c>
      <c r="AU527" s="76">
        <v>35.607999999999997</v>
      </c>
      <c r="AV527" s="76">
        <v>38.299999999999997</v>
      </c>
      <c r="AW527" s="76">
        <v>15.413</v>
      </c>
      <c r="AX527" s="76">
        <v>9.7319999999999993</v>
      </c>
      <c r="AY527" s="76">
        <v>54225.446000000004</v>
      </c>
      <c r="AZ527" s="76">
        <v>1.2</v>
      </c>
      <c r="BA527" s="76">
        <v>151.089</v>
      </c>
      <c r="BB527" s="76">
        <v>10.79</v>
      </c>
      <c r="BC527" s="76">
        <v>19.100000000000001</v>
      </c>
      <c r="BD527" s="76">
        <v>24.6</v>
      </c>
      <c r="BE527" s="76"/>
      <c r="BF527" s="76">
        <v>2.77</v>
      </c>
      <c r="BG527" s="76">
        <v>78.86</v>
      </c>
      <c r="BH527" s="76">
        <v>0.92600000000000005</v>
      </c>
      <c r="BI527" s="76">
        <v>338289856</v>
      </c>
      <c r="BJ527" s="76"/>
      <c r="BK527" s="76"/>
      <c r="BL527" s="76"/>
      <c r="BM527" s="76"/>
      <c r="BN527" s="76"/>
      <c r="BO527" s="76"/>
      <c r="BP527" s="76"/>
      <c r="BQ527" s="76"/>
    </row>
    <row r="528" spans="1:69" x14ac:dyDescent="0.25">
      <c r="A528" s="25">
        <v>44374</v>
      </c>
      <c r="B528" s="25"/>
      <c r="C528" s="76">
        <v>33743700</v>
      </c>
      <c r="D528" s="76">
        <v>4659</v>
      </c>
      <c r="E528" s="76">
        <v>12347.143</v>
      </c>
      <c r="F528" s="76">
        <v>600000</v>
      </c>
      <c r="G528" s="76">
        <v>75</v>
      </c>
      <c r="H528" s="76">
        <v>299.286</v>
      </c>
      <c r="I528" s="76">
        <v>99747.892000000007</v>
      </c>
      <c r="J528" s="76">
        <v>13.772</v>
      </c>
      <c r="K528" s="76">
        <v>36.499000000000002</v>
      </c>
      <c r="L528" s="76">
        <v>1773.627</v>
      </c>
      <c r="M528" s="76">
        <v>0.222</v>
      </c>
      <c r="N528" s="76">
        <v>0.88500000000000001</v>
      </c>
      <c r="O528" s="76">
        <v>1.04</v>
      </c>
      <c r="P528" s="76">
        <v>3525</v>
      </c>
      <c r="Q528" s="76">
        <v>10.42</v>
      </c>
      <c r="R528" s="76">
        <v>12233</v>
      </c>
      <c r="S528" s="76">
        <v>36.161000000000001</v>
      </c>
      <c r="T528" s="76"/>
      <c r="U528" s="76"/>
      <c r="V528" s="76">
        <v>13372</v>
      </c>
      <c r="W528" s="76">
        <v>39.527999999999999</v>
      </c>
      <c r="X528" s="76">
        <v>470198920</v>
      </c>
      <c r="Y528" s="76">
        <v>339027</v>
      </c>
      <c r="Z528" s="76">
        <v>1395.259</v>
      </c>
      <c r="AA528" s="76">
        <v>1.006</v>
      </c>
      <c r="AB528" s="76">
        <v>616945</v>
      </c>
      <c r="AC528" s="76">
        <v>1.831</v>
      </c>
      <c r="AD528" s="76">
        <v>2.1000000000000001E-2</v>
      </c>
      <c r="AE528" s="76">
        <v>47.6</v>
      </c>
      <c r="AF528" s="76" t="s">
        <v>1016</v>
      </c>
      <c r="AG528" s="76">
        <v>337321710</v>
      </c>
      <c r="AH528" s="76">
        <v>182576484</v>
      </c>
      <c r="AI528" s="76">
        <v>162480620</v>
      </c>
      <c r="AJ528" s="76">
        <v>10999</v>
      </c>
      <c r="AK528" s="76">
        <v>268728</v>
      </c>
      <c r="AL528" s="76">
        <v>615249</v>
      </c>
      <c r="AM528" s="76">
        <v>101.6</v>
      </c>
      <c r="AN528" s="76">
        <v>54.99</v>
      </c>
      <c r="AO528" s="76">
        <v>48.94</v>
      </c>
      <c r="AP528" s="76">
        <v>0</v>
      </c>
      <c r="AQ528" s="76">
        <v>1853</v>
      </c>
      <c r="AR528" s="76">
        <v>283180</v>
      </c>
      <c r="AS528" s="76">
        <v>8.5000000000000006E-2</v>
      </c>
      <c r="AT528" s="76">
        <v>58.86</v>
      </c>
      <c r="AU528" s="76">
        <v>35.607999999999997</v>
      </c>
      <c r="AV528" s="76">
        <v>38.299999999999997</v>
      </c>
      <c r="AW528" s="76">
        <v>15.413</v>
      </c>
      <c r="AX528" s="76">
        <v>9.7319999999999993</v>
      </c>
      <c r="AY528" s="76">
        <v>54225.446000000004</v>
      </c>
      <c r="AZ528" s="76">
        <v>1.2</v>
      </c>
      <c r="BA528" s="76">
        <v>151.089</v>
      </c>
      <c r="BB528" s="76">
        <v>10.79</v>
      </c>
      <c r="BC528" s="76">
        <v>19.100000000000001</v>
      </c>
      <c r="BD528" s="76">
        <v>24.6</v>
      </c>
      <c r="BE528" s="76"/>
      <c r="BF528" s="76">
        <v>2.77</v>
      </c>
      <c r="BG528" s="76">
        <v>78.86</v>
      </c>
      <c r="BH528" s="76">
        <v>0.92600000000000005</v>
      </c>
      <c r="BI528" s="76">
        <v>338289856</v>
      </c>
      <c r="BJ528" s="76">
        <v>647792.19999999995</v>
      </c>
      <c r="BK528" s="76">
        <v>14.65</v>
      </c>
      <c r="BL528" s="76">
        <v>5.76</v>
      </c>
      <c r="BM528" s="76">
        <v>1922.24560016483</v>
      </c>
      <c r="BN528" s="76"/>
      <c r="BO528" s="76"/>
      <c r="BP528" s="76"/>
      <c r="BQ528" s="76"/>
    </row>
    <row r="529" spans="1:69" x14ac:dyDescent="0.25">
      <c r="A529" s="25">
        <v>44375</v>
      </c>
      <c r="B529" s="25"/>
      <c r="C529" s="76">
        <v>33757470</v>
      </c>
      <c r="D529" s="76">
        <v>13770</v>
      </c>
      <c r="E529" s="76">
        <v>12781.143</v>
      </c>
      <c r="F529" s="76">
        <v>600159</v>
      </c>
      <c r="G529" s="76">
        <v>159</v>
      </c>
      <c r="H529" s="76">
        <v>284.85700000000003</v>
      </c>
      <c r="I529" s="76">
        <v>99788.596999999994</v>
      </c>
      <c r="J529" s="76">
        <v>40.704999999999998</v>
      </c>
      <c r="K529" s="76">
        <v>37.781999999999996</v>
      </c>
      <c r="L529" s="76">
        <v>1774.097</v>
      </c>
      <c r="M529" s="76">
        <v>0.47</v>
      </c>
      <c r="N529" s="76">
        <v>0.84199999999999997</v>
      </c>
      <c r="O529" s="76">
        <v>1.05</v>
      </c>
      <c r="P529" s="76">
        <v>3617</v>
      </c>
      <c r="Q529" s="76">
        <v>10.692</v>
      </c>
      <c r="R529" s="76">
        <v>12510</v>
      </c>
      <c r="S529" s="76">
        <v>36.979999999999997</v>
      </c>
      <c r="T529" s="76"/>
      <c r="U529" s="76"/>
      <c r="V529" s="76">
        <v>13528</v>
      </c>
      <c r="W529" s="76">
        <v>39.988999999999997</v>
      </c>
      <c r="X529" s="76">
        <v>470751725</v>
      </c>
      <c r="Y529" s="76">
        <v>552805</v>
      </c>
      <c r="Z529" s="76">
        <v>1396.8989999999999</v>
      </c>
      <c r="AA529" s="76">
        <v>1.64</v>
      </c>
      <c r="AB529" s="76">
        <v>614340</v>
      </c>
      <c r="AC529" s="76">
        <v>1.823</v>
      </c>
      <c r="AD529" s="76">
        <v>2.1000000000000001E-2</v>
      </c>
      <c r="AE529" s="76">
        <v>47.6</v>
      </c>
      <c r="AF529" s="76" t="s">
        <v>1016</v>
      </c>
      <c r="AG529" s="76">
        <v>337878912</v>
      </c>
      <c r="AH529" s="76">
        <v>182853080</v>
      </c>
      <c r="AI529" s="76">
        <v>162787901</v>
      </c>
      <c r="AJ529" s="76">
        <v>11043</v>
      </c>
      <c r="AK529" s="76">
        <v>557202</v>
      </c>
      <c r="AL529" s="76">
        <v>614195</v>
      </c>
      <c r="AM529" s="76">
        <v>101.77</v>
      </c>
      <c r="AN529" s="76">
        <v>55.07</v>
      </c>
      <c r="AO529" s="76">
        <v>49.03</v>
      </c>
      <c r="AP529" s="76">
        <v>0</v>
      </c>
      <c r="AQ529" s="76">
        <v>1850</v>
      </c>
      <c r="AR529" s="76">
        <v>279482</v>
      </c>
      <c r="AS529" s="76">
        <v>8.4000000000000005E-2</v>
      </c>
      <c r="AT529" s="76">
        <v>58.85</v>
      </c>
      <c r="AU529" s="76">
        <v>35.607999999999997</v>
      </c>
      <c r="AV529" s="76">
        <v>38.299999999999997</v>
      </c>
      <c r="AW529" s="76">
        <v>15.413</v>
      </c>
      <c r="AX529" s="76">
        <v>9.7319999999999993</v>
      </c>
      <c r="AY529" s="76">
        <v>54225.446000000004</v>
      </c>
      <c r="AZ529" s="76">
        <v>1.2</v>
      </c>
      <c r="BA529" s="76">
        <v>151.089</v>
      </c>
      <c r="BB529" s="76">
        <v>10.79</v>
      </c>
      <c r="BC529" s="76">
        <v>19.100000000000001</v>
      </c>
      <c r="BD529" s="76">
        <v>24.6</v>
      </c>
      <c r="BE529" s="76"/>
      <c r="BF529" s="76">
        <v>2.77</v>
      </c>
      <c r="BG529" s="76">
        <v>78.86</v>
      </c>
      <c r="BH529" s="76">
        <v>0.92600000000000005</v>
      </c>
      <c r="BI529" s="76">
        <v>338289856</v>
      </c>
      <c r="BJ529" s="76"/>
      <c r="BK529" s="76"/>
      <c r="BL529" s="76"/>
      <c r="BM529" s="76"/>
      <c r="BN529" s="76"/>
      <c r="BO529" s="76"/>
      <c r="BP529" s="76"/>
      <c r="BQ529" s="76"/>
    </row>
    <row r="530" spans="1:69" x14ac:dyDescent="0.25">
      <c r="A530" s="25">
        <v>44376</v>
      </c>
      <c r="B530" s="25"/>
      <c r="C530" s="76">
        <v>33764996</v>
      </c>
      <c r="D530" s="76">
        <v>7526</v>
      </c>
      <c r="E530" s="76">
        <v>12318</v>
      </c>
      <c r="F530" s="76">
        <v>600488</v>
      </c>
      <c r="G530" s="76">
        <v>329</v>
      </c>
      <c r="H530" s="76">
        <v>282.714</v>
      </c>
      <c r="I530" s="76">
        <v>99810.843999999997</v>
      </c>
      <c r="J530" s="76">
        <v>22.247</v>
      </c>
      <c r="K530" s="76">
        <v>36.412999999999997</v>
      </c>
      <c r="L530" s="76">
        <v>1775.069</v>
      </c>
      <c r="M530" s="76">
        <v>0.97299999999999998</v>
      </c>
      <c r="N530" s="76">
        <v>0.83599999999999997</v>
      </c>
      <c r="O530" s="76">
        <v>1.05</v>
      </c>
      <c r="P530" s="76">
        <v>3676</v>
      </c>
      <c r="Q530" s="76">
        <v>10.866</v>
      </c>
      <c r="R530" s="76">
        <v>12664</v>
      </c>
      <c r="S530" s="76">
        <v>37.435000000000002</v>
      </c>
      <c r="T530" s="76"/>
      <c r="U530" s="76"/>
      <c r="V530" s="76">
        <v>13596</v>
      </c>
      <c r="W530" s="76">
        <v>40.19</v>
      </c>
      <c r="X530" s="76">
        <v>471449516</v>
      </c>
      <c r="Y530" s="76">
        <v>697791</v>
      </c>
      <c r="Z530" s="76">
        <v>1398.97</v>
      </c>
      <c r="AA530" s="76">
        <v>2.0710000000000002</v>
      </c>
      <c r="AB530" s="76">
        <v>602209</v>
      </c>
      <c r="AC530" s="76">
        <v>1.7869999999999999</v>
      </c>
      <c r="AD530" s="76">
        <v>2.1999999999999999E-2</v>
      </c>
      <c r="AE530" s="76">
        <v>45.5</v>
      </c>
      <c r="AF530" s="76" t="s">
        <v>1016</v>
      </c>
      <c r="AG530" s="76">
        <v>338510204</v>
      </c>
      <c r="AH530" s="76">
        <v>183151676</v>
      </c>
      <c r="AI530" s="76">
        <v>163148208</v>
      </c>
      <c r="AJ530" s="76">
        <v>11116</v>
      </c>
      <c r="AK530" s="76">
        <v>631292</v>
      </c>
      <c r="AL530" s="76">
        <v>595942</v>
      </c>
      <c r="AM530" s="76">
        <v>101.96</v>
      </c>
      <c r="AN530" s="76">
        <v>55.16</v>
      </c>
      <c r="AO530" s="76">
        <v>49.14</v>
      </c>
      <c r="AP530" s="76">
        <v>0</v>
      </c>
      <c r="AQ530" s="76">
        <v>1795</v>
      </c>
      <c r="AR530" s="76">
        <v>275791</v>
      </c>
      <c r="AS530" s="76">
        <v>8.3000000000000004E-2</v>
      </c>
      <c r="AT530" s="76">
        <v>58.85</v>
      </c>
      <c r="AU530" s="76">
        <v>35.607999999999997</v>
      </c>
      <c r="AV530" s="76">
        <v>38.299999999999997</v>
      </c>
      <c r="AW530" s="76">
        <v>15.413</v>
      </c>
      <c r="AX530" s="76">
        <v>9.7319999999999993</v>
      </c>
      <c r="AY530" s="76">
        <v>54225.446000000004</v>
      </c>
      <c r="AZ530" s="76">
        <v>1.2</v>
      </c>
      <c r="BA530" s="76">
        <v>151.089</v>
      </c>
      <c r="BB530" s="76">
        <v>10.79</v>
      </c>
      <c r="BC530" s="76">
        <v>19.100000000000001</v>
      </c>
      <c r="BD530" s="76">
        <v>24.6</v>
      </c>
      <c r="BE530" s="76"/>
      <c r="BF530" s="76">
        <v>2.77</v>
      </c>
      <c r="BG530" s="76">
        <v>78.86</v>
      </c>
      <c r="BH530" s="76">
        <v>0.92600000000000005</v>
      </c>
      <c r="BI530" s="76">
        <v>338289856</v>
      </c>
      <c r="BJ530" s="76"/>
      <c r="BK530" s="76"/>
      <c r="BL530" s="76"/>
      <c r="BM530" s="76"/>
      <c r="BN530" s="76"/>
      <c r="BO530" s="76"/>
      <c r="BP530" s="76"/>
      <c r="BQ530" s="76"/>
    </row>
    <row r="531" spans="1:69" x14ac:dyDescent="0.25">
      <c r="A531" s="25">
        <v>44377</v>
      </c>
      <c r="B531" s="25"/>
      <c r="C531" s="76">
        <v>33780281</v>
      </c>
      <c r="D531" s="76">
        <v>15285</v>
      </c>
      <c r="E531" s="76">
        <v>12716.143</v>
      </c>
      <c r="F531" s="76">
        <v>600788</v>
      </c>
      <c r="G531" s="76">
        <v>300</v>
      </c>
      <c r="H531" s="76">
        <v>270.42899999999997</v>
      </c>
      <c r="I531" s="76">
        <v>99856.027000000002</v>
      </c>
      <c r="J531" s="76">
        <v>45.183</v>
      </c>
      <c r="K531" s="76">
        <v>37.588999999999999</v>
      </c>
      <c r="L531" s="76">
        <v>1775.9559999999999</v>
      </c>
      <c r="M531" s="76">
        <v>0.88700000000000001</v>
      </c>
      <c r="N531" s="76">
        <v>0.79900000000000004</v>
      </c>
      <c r="O531" s="76">
        <v>1.08</v>
      </c>
      <c r="P531" s="76">
        <v>3673</v>
      </c>
      <c r="Q531" s="76">
        <v>10.858000000000001</v>
      </c>
      <c r="R531" s="76">
        <v>12879</v>
      </c>
      <c r="S531" s="76">
        <v>38.070999999999998</v>
      </c>
      <c r="T531" s="76"/>
      <c r="U531" s="76"/>
      <c r="V531" s="76">
        <v>13767</v>
      </c>
      <c r="W531" s="76">
        <v>40.695999999999998</v>
      </c>
      <c r="X531" s="76">
        <v>472127797</v>
      </c>
      <c r="Y531" s="76">
        <v>678281</v>
      </c>
      <c r="Z531" s="76">
        <v>1400.9829999999999</v>
      </c>
      <c r="AA531" s="76">
        <v>2.0129999999999999</v>
      </c>
      <c r="AB531" s="76">
        <v>589872</v>
      </c>
      <c r="AC531" s="76">
        <v>1.75</v>
      </c>
      <c r="AD531" s="76">
        <v>2.4E-2</v>
      </c>
      <c r="AE531" s="76">
        <v>41.7</v>
      </c>
      <c r="AF531" s="76" t="s">
        <v>1016</v>
      </c>
      <c r="AG531" s="76">
        <v>339145007</v>
      </c>
      <c r="AH531" s="76">
        <v>183459877</v>
      </c>
      <c r="AI531" s="76">
        <v>163501372</v>
      </c>
      <c r="AJ531" s="76">
        <v>11215</v>
      </c>
      <c r="AK531" s="76">
        <v>634803</v>
      </c>
      <c r="AL531" s="76">
        <v>580943</v>
      </c>
      <c r="AM531" s="76">
        <v>102.15</v>
      </c>
      <c r="AN531" s="76">
        <v>55.26</v>
      </c>
      <c r="AO531" s="76">
        <v>49.25</v>
      </c>
      <c r="AP531" s="76">
        <v>0</v>
      </c>
      <c r="AQ531" s="76">
        <v>1750</v>
      </c>
      <c r="AR531" s="76">
        <v>272504</v>
      </c>
      <c r="AS531" s="76">
        <v>8.2000000000000003E-2</v>
      </c>
      <c r="AT531" s="76">
        <v>58.84</v>
      </c>
      <c r="AU531" s="76">
        <v>35.607999999999997</v>
      </c>
      <c r="AV531" s="76">
        <v>38.299999999999997</v>
      </c>
      <c r="AW531" s="76">
        <v>15.413</v>
      </c>
      <c r="AX531" s="76">
        <v>9.7319999999999993</v>
      </c>
      <c r="AY531" s="76">
        <v>54225.446000000004</v>
      </c>
      <c r="AZ531" s="76">
        <v>1.2</v>
      </c>
      <c r="BA531" s="76">
        <v>151.089</v>
      </c>
      <c r="BB531" s="76">
        <v>10.79</v>
      </c>
      <c r="BC531" s="76">
        <v>19.100000000000001</v>
      </c>
      <c r="BD531" s="76">
        <v>24.6</v>
      </c>
      <c r="BE531" s="76"/>
      <c r="BF531" s="76">
        <v>2.77</v>
      </c>
      <c r="BG531" s="76">
        <v>78.86</v>
      </c>
      <c r="BH531" s="76">
        <v>0.92600000000000005</v>
      </c>
      <c r="BI531" s="76">
        <v>338289856</v>
      </c>
      <c r="BJ531" s="76"/>
      <c r="BK531" s="76"/>
      <c r="BL531" s="76"/>
      <c r="BM531" s="76"/>
      <c r="BN531" s="76"/>
      <c r="BO531" s="76"/>
      <c r="BP531" s="76"/>
      <c r="BQ531" s="76"/>
    </row>
    <row r="532" spans="1:69" x14ac:dyDescent="0.25">
      <c r="A532" s="25">
        <v>44378</v>
      </c>
      <c r="B532" s="25"/>
      <c r="C532" s="76">
        <v>33795202</v>
      </c>
      <c r="D532" s="76">
        <v>14921</v>
      </c>
      <c r="E532" s="76">
        <v>12820.143</v>
      </c>
      <c r="F532" s="76">
        <v>601071</v>
      </c>
      <c r="G532" s="76">
        <v>283</v>
      </c>
      <c r="H532" s="76">
        <v>262.14299999999997</v>
      </c>
      <c r="I532" s="76">
        <v>99900.134000000005</v>
      </c>
      <c r="J532" s="76">
        <v>44.106999999999999</v>
      </c>
      <c r="K532" s="76">
        <v>37.896999999999998</v>
      </c>
      <c r="L532" s="76">
        <v>1776.7929999999999</v>
      </c>
      <c r="M532" s="76">
        <v>0.83699999999999997</v>
      </c>
      <c r="N532" s="76">
        <v>0.77500000000000002</v>
      </c>
      <c r="O532" s="76">
        <v>1.1100000000000001</v>
      </c>
      <c r="P532" s="76">
        <v>3614</v>
      </c>
      <c r="Q532" s="76">
        <v>10.683</v>
      </c>
      <c r="R532" s="76">
        <v>12865</v>
      </c>
      <c r="S532" s="76">
        <v>38.03</v>
      </c>
      <c r="T532" s="76"/>
      <c r="U532" s="76"/>
      <c r="V532" s="76">
        <v>13876</v>
      </c>
      <c r="W532" s="76">
        <v>41.018000000000001</v>
      </c>
      <c r="X532" s="76">
        <v>472770434</v>
      </c>
      <c r="Y532" s="76">
        <v>642637</v>
      </c>
      <c r="Z532" s="76">
        <v>1402.89</v>
      </c>
      <c r="AA532" s="76">
        <v>1.907</v>
      </c>
      <c r="AB532" s="76">
        <v>582412</v>
      </c>
      <c r="AC532" s="76">
        <v>1.728</v>
      </c>
      <c r="AD532" s="76">
        <v>2.5000000000000001E-2</v>
      </c>
      <c r="AE532" s="76">
        <v>40</v>
      </c>
      <c r="AF532" s="76" t="s">
        <v>1016</v>
      </c>
      <c r="AG532" s="76">
        <v>339759586</v>
      </c>
      <c r="AH532" s="76">
        <v>183755114</v>
      </c>
      <c r="AI532" s="76">
        <v>163839480</v>
      </c>
      <c r="AJ532" s="76">
        <v>11351</v>
      </c>
      <c r="AK532" s="76">
        <v>614579</v>
      </c>
      <c r="AL532" s="76">
        <v>568357</v>
      </c>
      <c r="AM532" s="76">
        <v>102.33</v>
      </c>
      <c r="AN532" s="76">
        <v>55.35</v>
      </c>
      <c r="AO532" s="76">
        <v>49.35</v>
      </c>
      <c r="AP532" s="76">
        <v>0</v>
      </c>
      <c r="AQ532" s="76">
        <v>1712</v>
      </c>
      <c r="AR532" s="76">
        <v>269132</v>
      </c>
      <c r="AS532" s="76">
        <v>8.1000000000000003E-2</v>
      </c>
      <c r="AT532" s="76">
        <v>58.84</v>
      </c>
      <c r="AU532" s="76">
        <v>35.607999999999997</v>
      </c>
      <c r="AV532" s="76">
        <v>38.299999999999997</v>
      </c>
      <c r="AW532" s="76">
        <v>15.413</v>
      </c>
      <c r="AX532" s="76">
        <v>9.7319999999999993</v>
      </c>
      <c r="AY532" s="76">
        <v>54225.446000000004</v>
      </c>
      <c r="AZ532" s="76">
        <v>1.2</v>
      </c>
      <c r="BA532" s="76">
        <v>151.089</v>
      </c>
      <c r="BB532" s="76">
        <v>10.79</v>
      </c>
      <c r="BC532" s="76">
        <v>19.100000000000001</v>
      </c>
      <c r="BD532" s="76">
        <v>24.6</v>
      </c>
      <c r="BE532" s="76"/>
      <c r="BF532" s="76">
        <v>2.77</v>
      </c>
      <c r="BG532" s="76">
        <v>78.86</v>
      </c>
      <c r="BH532" s="76">
        <v>0.92600000000000005</v>
      </c>
      <c r="BI532" s="76">
        <v>338289856</v>
      </c>
      <c r="BJ532" s="76"/>
      <c r="BK532" s="76"/>
      <c r="BL532" s="76"/>
      <c r="BM532" s="76"/>
      <c r="BN532" s="76"/>
      <c r="BO532" s="76"/>
      <c r="BP532" s="76"/>
      <c r="BQ532" s="76"/>
    </row>
    <row r="533" spans="1:69" x14ac:dyDescent="0.25">
      <c r="A533" s="25">
        <v>44379</v>
      </c>
      <c r="B533" s="25"/>
      <c r="C533" s="76">
        <v>33824820</v>
      </c>
      <c r="D533" s="76">
        <v>29618</v>
      </c>
      <c r="E533" s="76">
        <v>13548.286</v>
      </c>
      <c r="F533" s="76">
        <v>601505</v>
      </c>
      <c r="G533" s="76">
        <v>434</v>
      </c>
      <c r="H533" s="76">
        <v>248.714</v>
      </c>
      <c r="I533" s="76">
        <v>99987.686000000002</v>
      </c>
      <c r="J533" s="76">
        <v>87.552000000000007</v>
      </c>
      <c r="K533" s="76">
        <v>40.048999999999999</v>
      </c>
      <c r="L533" s="76">
        <v>1778.076</v>
      </c>
      <c r="M533" s="76">
        <v>1.2829999999999999</v>
      </c>
      <c r="N533" s="76">
        <v>0.73499999999999999</v>
      </c>
      <c r="O533" s="76">
        <v>1.1299999999999999</v>
      </c>
      <c r="P533" s="76">
        <v>4027</v>
      </c>
      <c r="Q533" s="76">
        <v>11.904</v>
      </c>
      <c r="R533" s="76">
        <v>13236</v>
      </c>
      <c r="S533" s="76">
        <v>39.125999999999998</v>
      </c>
      <c r="T533" s="76"/>
      <c r="U533" s="76"/>
      <c r="V533" s="76">
        <v>14294</v>
      </c>
      <c r="W533" s="76">
        <v>42.253999999999998</v>
      </c>
      <c r="X533" s="76">
        <v>473370500</v>
      </c>
      <c r="Y533" s="76">
        <v>600066</v>
      </c>
      <c r="Z533" s="76">
        <v>1404.67</v>
      </c>
      <c r="AA533" s="76">
        <v>1.7809999999999999</v>
      </c>
      <c r="AB533" s="76">
        <v>571911</v>
      </c>
      <c r="AC533" s="76">
        <v>1.6970000000000001</v>
      </c>
      <c r="AD533" s="76">
        <v>2.5999999999999999E-2</v>
      </c>
      <c r="AE533" s="76">
        <v>38.5</v>
      </c>
      <c r="AF533" s="76" t="s">
        <v>1016</v>
      </c>
      <c r="AG533" s="76">
        <v>340382719</v>
      </c>
      <c r="AH533" s="76">
        <v>184062116</v>
      </c>
      <c r="AI533" s="76">
        <v>164183117</v>
      </c>
      <c r="AJ533" s="76">
        <v>11389</v>
      </c>
      <c r="AK533" s="76">
        <v>623133</v>
      </c>
      <c r="AL533" s="76">
        <v>547293</v>
      </c>
      <c r="AM533" s="76">
        <v>102.52</v>
      </c>
      <c r="AN533" s="76">
        <v>55.44</v>
      </c>
      <c r="AO533" s="76">
        <v>49.45</v>
      </c>
      <c r="AP533" s="76">
        <v>0</v>
      </c>
      <c r="AQ533" s="76">
        <v>1648</v>
      </c>
      <c r="AR533" s="76">
        <v>262754</v>
      </c>
      <c r="AS533" s="76">
        <v>7.9000000000000001E-2</v>
      </c>
      <c r="AT533" s="76">
        <v>58.83</v>
      </c>
      <c r="AU533" s="76">
        <v>35.607999999999997</v>
      </c>
      <c r="AV533" s="76">
        <v>38.299999999999997</v>
      </c>
      <c r="AW533" s="76">
        <v>15.413</v>
      </c>
      <c r="AX533" s="76">
        <v>9.7319999999999993</v>
      </c>
      <c r="AY533" s="76">
        <v>54225.446000000004</v>
      </c>
      <c r="AZ533" s="76">
        <v>1.2</v>
      </c>
      <c r="BA533" s="76">
        <v>151.089</v>
      </c>
      <c r="BB533" s="76">
        <v>10.79</v>
      </c>
      <c r="BC533" s="76">
        <v>19.100000000000001</v>
      </c>
      <c r="BD533" s="76">
        <v>24.6</v>
      </c>
      <c r="BE533" s="76"/>
      <c r="BF533" s="76">
        <v>2.77</v>
      </c>
      <c r="BG533" s="76">
        <v>78.86</v>
      </c>
      <c r="BH533" s="76">
        <v>0.92600000000000005</v>
      </c>
      <c r="BI533" s="76">
        <v>338289856</v>
      </c>
      <c r="BJ533" s="76"/>
      <c r="BK533" s="76"/>
      <c r="BL533" s="76"/>
      <c r="BM533" s="76"/>
      <c r="BN533" s="76"/>
      <c r="BO533" s="76"/>
      <c r="BP533" s="76"/>
      <c r="BQ533" s="76"/>
    </row>
    <row r="534" spans="1:69" x14ac:dyDescent="0.25">
      <c r="A534" s="25">
        <v>44380</v>
      </c>
      <c r="B534" s="25"/>
      <c r="C534" s="76">
        <v>33830090</v>
      </c>
      <c r="D534" s="76">
        <v>5270</v>
      </c>
      <c r="E534" s="76">
        <v>13007</v>
      </c>
      <c r="F534" s="76">
        <v>601588</v>
      </c>
      <c r="G534" s="76">
        <v>83</v>
      </c>
      <c r="H534" s="76">
        <v>237.571</v>
      </c>
      <c r="I534" s="76">
        <v>100003.265</v>
      </c>
      <c r="J534" s="76">
        <v>15.577999999999999</v>
      </c>
      <c r="K534" s="76">
        <v>38.448999999999998</v>
      </c>
      <c r="L534" s="76">
        <v>1778.3209999999999</v>
      </c>
      <c r="M534" s="76">
        <v>0.245</v>
      </c>
      <c r="N534" s="76">
        <v>0.70199999999999996</v>
      </c>
      <c r="O534" s="76">
        <v>1.1499999999999999</v>
      </c>
      <c r="P534" s="76">
        <v>3753</v>
      </c>
      <c r="Q534" s="76">
        <v>11.093999999999999</v>
      </c>
      <c r="R534" s="76">
        <v>12918</v>
      </c>
      <c r="S534" s="76">
        <v>38.186</v>
      </c>
      <c r="T534" s="76"/>
      <c r="U534" s="76"/>
      <c r="V534" s="76">
        <v>14458</v>
      </c>
      <c r="W534" s="76">
        <v>42.738</v>
      </c>
      <c r="X534" s="76">
        <v>473817385</v>
      </c>
      <c r="Y534" s="76">
        <v>446885</v>
      </c>
      <c r="Z534" s="76">
        <v>1405.9960000000001</v>
      </c>
      <c r="AA534" s="76">
        <v>1.3260000000000001</v>
      </c>
      <c r="AB534" s="76">
        <v>565356</v>
      </c>
      <c r="AC534" s="76">
        <v>1.6779999999999999</v>
      </c>
      <c r="AD534" s="76">
        <v>2.7E-2</v>
      </c>
      <c r="AE534" s="76">
        <v>37</v>
      </c>
      <c r="AF534" s="76" t="s">
        <v>1016</v>
      </c>
      <c r="AG534" s="76">
        <v>340741184</v>
      </c>
      <c r="AH534" s="76">
        <v>184244420</v>
      </c>
      <c r="AI534" s="76">
        <v>164372499</v>
      </c>
      <c r="AJ534" s="76">
        <v>11414</v>
      </c>
      <c r="AK534" s="76">
        <v>358465</v>
      </c>
      <c r="AL534" s="76">
        <v>526886</v>
      </c>
      <c r="AM534" s="76">
        <v>102.63</v>
      </c>
      <c r="AN534" s="76">
        <v>55.49</v>
      </c>
      <c r="AO534" s="76">
        <v>49.51</v>
      </c>
      <c r="AP534" s="76">
        <v>0</v>
      </c>
      <c r="AQ534" s="76">
        <v>1587</v>
      </c>
      <c r="AR534" s="76">
        <v>256495</v>
      </c>
      <c r="AS534" s="76">
        <v>7.6999999999999999E-2</v>
      </c>
      <c r="AT534" s="76">
        <v>58.83</v>
      </c>
      <c r="AU534" s="76">
        <v>35.607999999999997</v>
      </c>
      <c r="AV534" s="76">
        <v>38.299999999999997</v>
      </c>
      <c r="AW534" s="76">
        <v>15.413</v>
      </c>
      <c r="AX534" s="76">
        <v>9.7319999999999993</v>
      </c>
      <c r="AY534" s="76">
        <v>54225.446000000004</v>
      </c>
      <c r="AZ534" s="76">
        <v>1.2</v>
      </c>
      <c r="BA534" s="76">
        <v>151.089</v>
      </c>
      <c r="BB534" s="76">
        <v>10.79</v>
      </c>
      <c r="BC534" s="76">
        <v>19.100000000000001</v>
      </c>
      <c r="BD534" s="76">
        <v>24.6</v>
      </c>
      <c r="BE534" s="76"/>
      <c r="BF534" s="76">
        <v>2.77</v>
      </c>
      <c r="BG534" s="76">
        <v>78.86</v>
      </c>
      <c r="BH534" s="76">
        <v>0.92600000000000005</v>
      </c>
      <c r="BI534" s="76">
        <v>338289856</v>
      </c>
      <c r="BJ534" s="76"/>
      <c r="BK534" s="76"/>
      <c r="BL534" s="76"/>
      <c r="BM534" s="76"/>
      <c r="BN534" s="76"/>
      <c r="BO534" s="76"/>
      <c r="BP534" s="76"/>
      <c r="BQ534" s="76"/>
    </row>
    <row r="535" spans="1:69" x14ac:dyDescent="0.25">
      <c r="A535" s="25">
        <v>44381</v>
      </c>
      <c r="B535" s="25"/>
      <c r="C535" s="76">
        <v>33834355</v>
      </c>
      <c r="D535" s="76">
        <v>4265</v>
      </c>
      <c r="E535" s="76">
        <v>12950.714</v>
      </c>
      <c r="F535" s="76">
        <v>601628</v>
      </c>
      <c r="G535" s="76">
        <v>40</v>
      </c>
      <c r="H535" s="76">
        <v>232.571</v>
      </c>
      <c r="I535" s="76">
        <v>100015.872</v>
      </c>
      <c r="J535" s="76">
        <v>12.608000000000001</v>
      </c>
      <c r="K535" s="76">
        <v>38.283000000000001</v>
      </c>
      <c r="L535" s="76">
        <v>1778.4390000000001</v>
      </c>
      <c r="M535" s="76">
        <v>0.11799999999999999</v>
      </c>
      <c r="N535" s="76">
        <v>0.68700000000000006</v>
      </c>
      <c r="O535" s="76">
        <v>1.18</v>
      </c>
      <c r="P535" s="76">
        <v>3777</v>
      </c>
      <c r="Q535" s="76">
        <v>11.164999999999999</v>
      </c>
      <c r="R535" s="76">
        <v>13121</v>
      </c>
      <c r="S535" s="76">
        <v>38.786000000000001</v>
      </c>
      <c r="T535" s="76"/>
      <c r="U535" s="76"/>
      <c r="V535" s="76">
        <v>14577</v>
      </c>
      <c r="W535" s="76">
        <v>43.09</v>
      </c>
      <c r="X535" s="76">
        <v>474077775</v>
      </c>
      <c r="Y535" s="76">
        <v>260390</v>
      </c>
      <c r="Z535" s="76">
        <v>1406.769</v>
      </c>
      <c r="AA535" s="76">
        <v>0.77300000000000002</v>
      </c>
      <c r="AB535" s="76">
        <v>554122</v>
      </c>
      <c r="AC535" s="76">
        <v>1.6439999999999999</v>
      </c>
      <c r="AD535" s="76">
        <v>2.8000000000000001E-2</v>
      </c>
      <c r="AE535" s="76">
        <v>35.700000000000003</v>
      </c>
      <c r="AF535" s="76" t="s">
        <v>1016</v>
      </c>
      <c r="AG535" s="76">
        <v>340791944</v>
      </c>
      <c r="AH535" s="76">
        <v>184272378</v>
      </c>
      <c r="AI535" s="76">
        <v>164400010</v>
      </c>
      <c r="AJ535" s="76">
        <v>11424</v>
      </c>
      <c r="AK535" s="76">
        <v>50760</v>
      </c>
      <c r="AL535" s="76">
        <v>495748</v>
      </c>
      <c r="AM535" s="76">
        <v>102.65</v>
      </c>
      <c r="AN535" s="76">
        <v>55.5</v>
      </c>
      <c r="AO535" s="76">
        <v>49.52</v>
      </c>
      <c r="AP535" s="76">
        <v>0</v>
      </c>
      <c r="AQ535" s="76">
        <v>1493</v>
      </c>
      <c r="AR535" s="76">
        <v>242271</v>
      </c>
      <c r="AS535" s="76">
        <v>7.2999999999999995E-2</v>
      </c>
      <c r="AT535" s="76">
        <v>58.83</v>
      </c>
      <c r="AU535" s="76">
        <v>35.607999999999997</v>
      </c>
      <c r="AV535" s="76">
        <v>38.299999999999997</v>
      </c>
      <c r="AW535" s="76">
        <v>15.413</v>
      </c>
      <c r="AX535" s="76">
        <v>9.7319999999999993</v>
      </c>
      <c r="AY535" s="76">
        <v>54225.446000000004</v>
      </c>
      <c r="AZ535" s="76">
        <v>1.2</v>
      </c>
      <c r="BA535" s="76">
        <v>151.089</v>
      </c>
      <c r="BB535" s="76">
        <v>10.79</v>
      </c>
      <c r="BC535" s="76">
        <v>19.100000000000001</v>
      </c>
      <c r="BD535" s="76">
        <v>24.6</v>
      </c>
      <c r="BE535" s="76"/>
      <c r="BF535" s="76">
        <v>2.77</v>
      </c>
      <c r="BG535" s="76">
        <v>78.86</v>
      </c>
      <c r="BH535" s="76">
        <v>0.92600000000000005</v>
      </c>
      <c r="BI535" s="76">
        <v>338289856</v>
      </c>
      <c r="BJ535" s="76">
        <v>651611.80000000005</v>
      </c>
      <c r="BK535" s="76">
        <v>14.56</v>
      </c>
      <c r="BL535" s="76">
        <v>7.11</v>
      </c>
      <c r="BM535" s="76">
        <v>1933.5798047050901</v>
      </c>
      <c r="BN535" s="76"/>
      <c r="BO535" s="76"/>
      <c r="BP535" s="76"/>
      <c r="BQ535" s="76"/>
    </row>
    <row r="536" spans="1:69" x14ac:dyDescent="0.25">
      <c r="A536" s="25">
        <v>44382</v>
      </c>
      <c r="B536" s="25"/>
      <c r="C536" s="76">
        <v>33843516</v>
      </c>
      <c r="D536" s="76">
        <v>9161</v>
      </c>
      <c r="E536" s="76">
        <v>12292.286</v>
      </c>
      <c r="F536" s="76">
        <v>601749</v>
      </c>
      <c r="G536" s="76">
        <v>121</v>
      </c>
      <c r="H536" s="76">
        <v>227.143</v>
      </c>
      <c r="I536" s="76">
        <v>100042.95299999999</v>
      </c>
      <c r="J536" s="76">
        <v>27.08</v>
      </c>
      <c r="K536" s="76">
        <v>36.337000000000003</v>
      </c>
      <c r="L536" s="76">
        <v>1778.797</v>
      </c>
      <c r="M536" s="76">
        <v>0.35799999999999998</v>
      </c>
      <c r="N536" s="76">
        <v>0.67100000000000004</v>
      </c>
      <c r="O536" s="76">
        <v>1.23</v>
      </c>
      <c r="P536" s="76">
        <v>3883</v>
      </c>
      <c r="Q536" s="76">
        <v>11.478</v>
      </c>
      <c r="R536" s="76">
        <v>13433</v>
      </c>
      <c r="S536" s="76">
        <v>39.709000000000003</v>
      </c>
      <c r="T536" s="76"/>
      <c r="U536" s="76"/>
      <c r="V536" s="76">
        <v>14757</v>
      </c>
      <c r="W536" s="76">
        <v>43.622</v>
      </c>
      <c r="X536" s="76">
        <v>474384919</v>
      </c>
      <c r="Y536" s="76">
        <v>307144</v>
      </c>
      <c r="Z536" s="76">
        <v>1407.68</v>
      </c>
      <c r="AA536" s="76">
        <v>0.91100000000000003</v>
      </c>
      <c r="AB536" s="76">
        <v>519028</v>
      </c>
      <c r="AC536" s="76">
        <v>1.54</v>
      </c>
      <c r="AD536" s="76">
        <v>2.9000000000000001E-2</v>
      </c>
      <c r="AE536" s="76">
        <v>34.5</v>
      </c>
      <c r="AF536" s="76" t="s">
        <v>1016</v>
      </c>
      <c r="AG536" s="76">
        <v>341190607</v>
      </c>
      <c r="AH536" s="76">
        <v>184474527</v>
      </c>
      <c r="AI536" s="76">
        <v>164609707</v>
      </c>
      <c r="AJ536" s="76">
        <v>11456</v>
      </c>
      <c r="AK536" s="76">
        <v>398663</v>
      </c>
      <c r="AL536" s="76">
        <v>473099</v>
      </c>
      <c r="AM536" s="76">
        <v>102.77</v>
      </c>
      <c r="AN536" s="76">
        <v>55.56</v>
      </c>
      <c r="AO536" s="76">
        <v>49.58</v>
      </c>
      <c r="AP536" s="76">
        <v>0</v>
      </c>
      <c r="AQ536" s="76">
        <v>1425</v>
      </c>
      <c r="AR536" s="76">
        <v>231635</v>
      </c>
      <c r="AS536" s="76">
        <v>7.0000000000000007E-2</v>
      </c>
      <c r="AT536" s="76">
        <v>58.82</v>
      </c>
      <c r="AU536" s="76">
        <v>35.607999999999997</v>
      </c>
      <c r="AV536" s="76">
        <v>38.299999999999997</v>
      </c>
      <c r="AW536" s="76">
        <v>15.413</v>
      </c>
      <c r="AX536" s="76">
        <v>9.7319999999999993</v>
      </c>
      <c r="AY536" s="76">
        <v>54225.446000000004</v>
      </c>
      <c r="AZ536" s="76">
        <v>1.2</v>
      </c>
      <c r="BA536" s="76">
        <v>151.089</v>
      </c>
      <c r="BB536" s="76">
        <v>10.79</v>
      </c>
      <c r="BC536" s="76">
        <v>19.100000000000001</v>
      </c>
      <c r="BD536" s="76">
        <v>24.6</v>
      </c>
      <c r="BE536" s="76"/>
      <c r="BF536" s="76">
        <v>2.77</v>
      </c>
      <c r="BG536" s="76">
        <v>78.86</v>
      </c>
      <c r="BH536" s="76">
        <v>0.92600000000000005</v>
      </c>
      <c r="BI536" s="76">
        <v>338289856</v>
      </c>
      <c r="BJ536" s="76"/>
      <c r="BK536" s="76"/>
      <c r="BL536" s="76"/>
      <c r="BM536" s="76"/>
      <c r="BN536" s="76"/>
      <c r="BO536" s="76"/>
      <c r="BP536" s="76"/>
      <c r="BQ536" s="76"/>
    </row>
    <row r="537" spans="1:69" x14ac:dyDescent="0.25">
      <c r="A537" s="25">
        <v>44383</v>
      </c>
      <c r="B537" s="25"/>
      <c r="C537" s="76">
        <v>33866089</v>
      </c>
      <c r="D537" s="76">
        <v>22573</v>
      </c>
      <c r="E537" s="76">
        <v>14441.857</v>
      </c>
      <c r="F537" s="76">
        <v>602055</v>
      </c>
      <c r="G537" s="76">
        <v>306</v>
      </c>
      <c r="H537" s="76">
        <v>223.857</v>
      </c>
      <c r="I537" s="76">
        <v>100109.679</v>
      </c>
      <c r="J537" s="76">
        <v>66.727000000000004</v>
      </c>
      <c r="K537" s="76">
        <v>42.691000000000003</v>
      </c>
      <c r="L537" s="76">
        <v>1779.702</v>
      </c>
      <c r="M537" s="76">
        <v>0.90500000000000003</v>
      </c>
      <c r="N537" s="76">
        <v>0.66200000000000003</v>
      </c>
      <c r="O537" s="76">
        <v>1.33</v>
      </c>
      <c r="P537" s="76">
        <v>3980</v>
      </c>
      <c r="Q537" s="76">
        <v>11.765000000000001</v>
      </c>
      <c r="R537" s="76">
        <v>13974</v>
      </c>
      <c r="S537" s="76">
        <v>41.308</v>
      </c>
      <c r="T537" s="76"/>
      <c r="U537" s="76"/>
      <c r="V537" s="76">
        <v>14980</v>
      </c>
      <c r="W537" s="76">
        <v>44.281999999999996</v>
      </c>
      <c r="X537" s="76">
        <v>474976758</v>
      </c>
      <c r="Y537" s="76">
        <v>591839</v>
      </c>
      <c r="Z537" s="76">
        <v>1409.4369999999999</v>
      </c>
      <c r="AA537" s="76">
        <v>1.756</v>
      </c>
      <c r="AB537" s="76">
        <v>503892</v>
      </c>
      <c r="AC537" s="76">
        <v>1.4950000000000001</v>
      </c>
      <c r="AD537" s="76">
        <v>3.1E-2</v>
      </c>
      <c r="AE537" s="76">
        <v>32.299999999999997</v>
      </c>
      <c r="AF537" s="76" t="s">
        <v>1016</v>
      </c>
      <c r="AG537" s="76">
        <v>341776853</v>
      </c>
      <c r="AH537" s="76">
        <v>184748602</v>
      </c>
      <c r="AI537" s="76">
        <v>164949277</v>
      </c>
      <c r="AJ537" s="76">
        <v>11502</v>
      </c>
      <c r="AK537" s="76">
        <v>586246</v>
      </c>
      <c r="AL537" s="76">
        <v>466664</v>
      </c>
      <c r="AM537" s="76">
        <v>102.94</v>
      </c>
      <c r="AN537" s="76">
        <v>55.65</v>
      </c>
      <c r="AO537" s="76">
        <v>49.68</v>
      </c>
      <c r="AP537" s="76">
        <v>0</v>
      </c>
      <c r="AQ537" s="76">
        <v>1406</v>
      </c>
      <c r="AR537" s="76">
        <v>228132</v>
      </c>
      <c r="AS537" s="76">
        <v>6.9000000000000006E-2</v>
      </c>
      <c r="AT537" s="76">
        <v>58.82</v>
      </c>
      <c r="AU537" s="76">
        <v>35.607999999999997</v>
      </c>
      <c r="AV537" s="76">
        <v>38.299999999999997</v>
      </c>
      <c r="AW537" s="76">
        <v>15.413</v>
      </c>
      <c r="AX537" s="76">
        <v>9.7319999999999993</v>
      </c>
      <c r="AY537" s="76">
        <v>54225.446000000004</v>
      </c>
      <c r="AZ537" s="76">
        <v>1.2</v>
      </c>
      <c r="BA537" s="76">
        <v>151.089</v>
      </c>
      <c r="BB537" s="76">
        <v>10.79</v>
      </c>
      <c r="BC537" s="76">
        <v>19.100000000000001</v>
      </c>
      <c r="BD537" s="76">
        <v>24.6</v>
      </c>
      <c r="BE537" s="76"/>
      <c r="BF537" s="76">
        <v>2.77</v>
      </c>
      <c r="BG537" s="76">
        <v>78.86</v>
      </c>
      <c r="BH537" s="76">
        <v>0.92600000000000005</v>
      </c>
      <c r="BI537" s="76">
        <v>338289856</v>
      </c>
      <c r="BJ537" s="76"/>
      <c r="BK537" s="76"/>
      <c r="BL537" s="76"/>
      <c r="BM537" s="76"/>
      <c r="BN537" s="76"/>
      <c r="BO537" s="76"/>
      <c r="BP537" s="76"/>
      <c r="BQ537" s="76"/>
    </row>
    <row r="538" spans="1:69" x14ac:dyDescent="0.25">
      <c r="A538" s="25">
        <v>44384</v>
      </c>
      <c r="B538" s="25"/>
      <c r="C538" s="76">
        <v>33886237</v>
      </c>
      <c r="D538" s="76">
        <v>20148</v>
      </c>
      <c r="E538" s="76">
        <v>15136.571</v>
      </c>
      <c r="F538" s="76">
        <v>602382</v>
      </c>
      <c r="G538" s="76">
        <v>327</v>
      </c>
      <c r="H538" s="76">
        <v>227.714</v>
      </c>
      <c r="I538" s="76">
        <v>100169.238</v>
      </c>
      <c r="J538" s="76">
        <v>59.558</v>
      </c>
      <c r="K538" s="76">
        <v>44.744</v>
      </c>
      <c r="L538" s="76">
        <v>1780.6679999999999</v>
      </c>
      <c r="M538" s="76">
        <v>0.96699999999999997</v>
      </c>
      <c r="N538" s="76">
        <v>0.67300000000000004</v>
      </c>
      <c r="O538" s="76">
        <v>1.37</v>
      </c>
      <c r="P538" s="76">
        <v>4132</v>
      </c>
      <c r="Q538" s="76">
        <v>12.214</v>
      </c>
      <c r="R538" s="76">
        <v>14664</v>
      </c>
      <c r="S538" s="76">
        <v>43.347000000000001</v>
      </c>
      <c r="T538" s="76"/>
      <c r="U538" s="76"/>
      <c r="V538" s="76">
        <v>15499</v>
      </c>
      <c r="W538" s="76">
        <v>45.816000000000003</v>
      </c>
      <c r="X538" s="76">
        <v>475755164</v>
      </c>
      <c r="Y538" s="76">
        <v>778406</v>
      </c>
      <c r="Z538" s="76">
        <v>1411.7460000000001</v>
      </c>
      <c r="AA538" s="76">
        <v>2.31</v>
      </c>
      <c r="AB538" s="76">
        <v>518195</v>
      </c>
      <c r="AC538" s="76">
        <v>1.538</v>
      </c>
      <c r="AD538" s="76">
        <v>3.3000000000000002E-2</v>
      </c>
      <c r="AE538" s="76">
        <v>30.3</v>
      </c>
      <c r="AF538" s="76" t="s">
        <v>1016</v>
      </c>
      <c r="AG538" s="76">
        <v>342349943</v>
      </c>
      <c r="AH538" s="76">
        <v>185031515</v>
      </c>
      <c r="AI538" s="76">
        <v>165270643</v>
      </c>
      <c r="AJ538" s="76">
        <v>11549</v>
      </c>
      <c r="AK538" s="76">
        <v>573090</v>
      </c>
      <c r="AL538" s="76">
        <v>457848</v>
      </c>
      <c r="AM538" s="76">
        <v>103.11</v>
      </c>
      <c r="AN538" s="76">
        <v>55.73</v>
      </c>
      <c r="AO538" s="76">
        <v>49.78</v>
      </c>
      <c r="AP538" s="76">
        <v>0</v>
      </c>
      <c r="AQ538" s="76">
        <v>1379</v>
      </c>
      <c r="AR538" s="76">
        <v>224520</v>
      </c>
      <c r="AS538" s="76">
        <v>6.8000000000000005E-2</v>
      </c>
      <c r="AT538" s="76">
        <v>58.81</v>
      </c>
      <c r="AU538" s="76">
        <v>35.607999999999997</v>
      </c>
      <c r="AV538" s="76">
        <v>38.299999999999997</v>
      </c>
      <c r="AW538" s="76">
        <v>15.413</v>
      </c>
      <c r="AX538" s="76">
        <v>9.7319999999999993</v>
      </c>
      <c r="AY538" s="76">
        <v>54225.446000000004</v>
      </c>
      <c r="AZ538" s="76">
        <v>1.2</v>
      </c>
      <c r="BA538" s="76">
        <v>151.089</v>
      </c>
      <c r="BB538" s="76">
        <v>10.79</v>
      </c>
      <c r="BC538" s="76">
        <v>19.100000000000001</v>
      </c>
      <c r="BD538" s="76">
        <v>24.6</v>
      </c>
      <c r="BE538" s="76"/>
      <c r="BF538" s="76">
        <v>2.77</v>
      </c>
      <c r="BG538" s="76">
        <v>78.86</v>
      </c>
      <c r="BH538" s="76">
        <v>0.92600000000000005</v>
      </c>
      <c r="BI538" s="76">
        <v>338289856</v>
      </c>
      <c r="BJ538" s="76"/>
      <c r="BK538" s="76"/>
      <c r="BL538" s="76"/>
      <c r="BM538" s="76"/>
      <c r="BN538" s="76"/>
      <c r="BO538" s="76"/>
      <c r="BP538" s="76"/>
      <c r="BQ538" s="76"/>
    </row>
    <row r="539" spans="1:69" x14ac:dyDescent="0.25">
      <c r="A539" s="25">
        <v>44385</v>
      </c>
      <c r="B539" s="25"/>
      <c r="C539" s="76">
        <v>33907115</v>
      </c>
      <c r="D539" s="76">
        <v>20878</v>
      </c>
      <c r="E539" s="76">
        <v>15987.571</v>
      </c>
      <c r="F539" s="76">
        <v>602632</v>
      </c>
      <c r="G539" s="76">
        <v>250</v>
      </c>
      <c r="H539" s="76">
        <v>223</v>
      </c>
      <c r="I539" s="76">
        <v>100230.954</v>
      </c>
      <c r="J539" s="76">
        <v>61.716000000000001</v>
      </c>
      <c r="K539" s="76">
        <v>47.26</v>
      </c>
      <c r="L539" s="76">
        <v>1781.4069999999999</v>
      </c>
      <c r="M539" s="76">
        <v>0.73899999999999999</v>
      </c>
      <c r="N539" s="76">
        <v>0.65900000000000003</v>
      </c>
      <c r="O539" s="76">
        <v>1.4</v>
      </c>
      <c r="P539" s="76">
        <v>4297</v>
      </c>
      <c r="Q539" s="76">
        <v>12.702</v>
      </c>
      <c r="R539" s="76">
        <v>15074</v>
      </c>
      <c r="S539" s="76">
        <v>44.558999999999997</v>
      </c>
      <c r="T539" s="76"/>
      <c r="U539" s="76"/>
      <c r="V539" s="76">
        <v>16109</v>
      </c>
      <c r="W539" s="76">
        <v>47.619</v>
      </c>
      <c r="X539" s="76">
        <v>476480662</v>
      </c>
      <c r="Y539" s="76">
        <v>725498</v>
      </c>
      <c r="Z539" s="76">
        <v>1413.8989999999999</v>
      </c>
      <c r="AA539" s="76">
        <v>2.153</v>
      </c>
      <c r="AB539" s="76">
        <v>530033</v>
      </c>
      <c r="AC539" s="76">
        <v>1.573</v>
      </c>
      <c r="AD539" s="76">
        <v>3.5000000000000003E-2</v>
      </c>
      <c r="AE539" s="76">
        <v>28.6</v>
      </c>
      <c r="AF539" s="76" t="s">
        <v>1016</v>
      </c>
      <c r="AG539" s="76">
        <v>342918456</v>
      </c>
      <c r="AH539" s="76">
        <v>185321067</v>
      </c>
      <c r="AI539" s="76">
        <v>165583637</v>
      </c>
      <c r="AJ539" s="76">
        <v>11596</v>
      </c>
      <c r="AK539" s="76">
        <v>568513</v>
      </c>
      <c r="AL539" s="76">
        <v>451267</v>
      </c>
      <c r="AM539" s="76">
        <v>103.29</v>
      </c>
      <c r="AN539" s="76">
        <v>55.82</v>
      </c>
      <c r="AO539" s="76">
        <v>49.87</v>
      </c>
      <c r="AP539" s="76">
        <v>0</v>
      </c>
      <c r="AQ539" s="76">
        <v>1359</v>
      </c>
      <c r="AR539" s="76">
        <v>223708</v>
      </c>
      <c r="AS539" s="76">
        <v>6.7000000000000004E-2</v>
      </c>
      <c r="AT539" s="76">
        <v>46.77</v>
      </c>
      <c r="AU539" s="76">
        <v>35.607999999999997</v>
      </c>
      <c r="AV539" s="76">
        <v>38.299999999999997</v>
      </c>
      <c r="AW539" s="76">
        <v>15.413</v>
      </c>
      <c r="AX539" s="76">
        <v>9.7319999999999993</v>
      </c>
      <c r="AY539" s="76">
        <v>54225.446000000004</v>
      </c>
      <c r="AZ539" s="76">
        <v>1.2</v>
      </c>
      <c r="BA539" s="76">
        <v>151.089</v>
      </c>
      <c r="BB539" s="76">
        <v>10.79</v>
      </c>
      <c r="BC539" s="76">
        <v>19.100000000000001</v>
      </c>
      <c r="BD539" s="76">
        <v>24.6</v>
      </c>
      <c r="BE539" s="76"/>
      <c r="BF539" s="76">
        <v>2.77</v>
      </c>
      <c r="BG539" s="76">
        <v>78.86</v>
      </c>
      <c r="BH539" s="76">
        <v>0.92600000000000005</v>
      </c>
      <c r="BI539" s="76">
        <v>338289856</v>
      </c>
      <c r="BJ539" s="76"/>
      <c r="BK539" s="76"/>
      <c r="BL539" s="76"/>
      <c r="BM539" s="76"/>
      <c r="BN539" s="76"/>
      <c r="BO539" s="76"/>
      <c r="BP539" s="76"/>
      <c r="BQ539" s="76"/>
    </row>
    <row r="540" spans="1:69" x14ac:dyDescent="0.25">
      <c r="A540" s="25">
        <v>44386</v>
      </c>
      <c r="B540" s="25"/>
      <c r="C540" s="76">
        <v>33954104</v>
      </c>
      <c r="D540" s="76">
        <v>46989</v>
      </c>
      <c r="E540" s="76">
        <v>18469.143</v>
      </c>
      <c r="F540" s="76">
        <v>603094</v>
      </c>
      <c r="G540" s="76">
        <v>462</v>
      </c>
      <c r="H540" s="76">
        <v>227</v>
      </c>
      <c r="I540" s="76">
        <v>100369.856</v>
      </c>
      <c r="J540" s="76">
        <v>138.90199999999999</v>
      </c>
      <c r="K540" s="76">
        <v>54.595999999999997</v>
      </c>
      <c r="L540" s="76">
        <v>1782.7729999999999</v>
      </c>
      <c r="M540" s="76">
        <v>1.3660000000000001</v>
      </c>
      <c r="N540" s="76">
        <v>0.67100000000000004</v>
      </c>
      <c r="O540" s="76">
        <v>1.43</v>
      </c>
      <c r="P540" s="76">
        <v>4369</v>
      </c>
      <c r="Q540" s="76">
        <v>12.914999999999999</v>
      </c>
      <c r="R540" s="76">
        <v>15409</v>
      </c>
      <c r="S540" s="76">
        <v>45.55</v>
      </c>
      <c r="T540" s="76"/>
      <c r="U540" s="76"/>
      <c r="V540" s="76">
        <v>16539</v>
      </c>
      <c r="W540" s="76">
        <v>48.89</v>
      </c>
      <c r="X540" s="76">
        <v>477146370</v>
      </c>
      <c r="Y540" s="76">
        <v>665708</v>
      </c>
      <c r="Z540" s="76">
        <v>1415.875</v>
      </c>
      <c r="AA540" s="76">
        <v>1.9750000000000001</v>
      </c>
      <c r="AB540" s="76">
        <v>539410</v>
      </c>
      <c r="AC540" s="76">
        <v>1.601</v>
      </c>
      <c r="AD540" s="76">
        <v>3.6999999999999998E-2</v>
      </c>
      <c r="AE540" s="76">
        <v>27</v>
      </c>
      <c r="AF540" s="76" t="s">
        <v>1016</v>
      </c>
      <c r="AG540" s="76">
        <v>343552338</v>
      </c>
      <c r="AH540" s="76">
        <v>185643442</v>
      </c>
      <c r="AI540" s="76">
        <v>165929648</v>
      </c>
      <c r="AJ540" s="76">
        <v>11628</v>
      </c>
      <c r="AK540" s="76">
        <v>633882</v>
      </c>
      <c r="AL540" s="76">
        <v>452803</v>
      </c>
      <c r="AM540" s="76">
        <v>103.48</v>
      </c>
      <c r="AN540" s="76">
        <v>55.92</v>
      </c>
      <c r="AO540" s="76">
        <v>49.98</v>
      </c>
      <c r="AP540" s="76">
        <v>0</v>
      </c>
      <c r="AQ540" s="76">
        <v>1364</v>
      </c>
      <c r="AR540" s="76">
        <v>225904</v>
      </c>
      <c r="AS540" s="76">
        <v>6.8000000000000005E-2</v>
      </c>
      <c r="AT540" s="76">
        <v>46.77</v>
      </c>
      <c r="AU540" s="76">
        <v>35.607999999999997</v>
      </c>
      <c r="AV540" s="76">
        <v>38.299999999999997</v>
      </c>
      <c r="AW540" s="76">
        <v>15.413</v>
      </c>
      <c r="AX540" s="76">
        <v>9.7319999999999993</v>
      </c>
      <c r="AY540" s="76">
        <v>54225.446000000004</v>
      </c>
      <c r="AZ540" s="76">
        <v>1.2</v>
      </c>
      <c r="BA540" s="76">
        <v>151.089</v>
      </c>
      <c r="BB540" s="76">
        <v>10.79</v>
      </c>
      <c r="BC540" s="76">
        <v>19.100000000000001</v>
      </c>
      <c r="BD540" s="76">
        <v>24.6</v>
      </c>
      <c r="BE540" s="76"/>
      <c r="BF540" s="76">
        <v>2.77</v>
      </c>
      <c r="BG540" s="76">
        <v>78.86</v>
      </c>
      <c r="BH540" s="76">
        <v>0.92600000000000005</v>
      </c>
      <c r="BI540" s="76">
        <v>338289856</v>
      </c>
      <c r="BJ540" s="76"/>
      <c r="BK540" s="76"/>
      <c r="BL540" s="76"/>
      <c r="BM540" s="76"/>
      <c r="BN540" s="76"/>
      <c r="BO540" s="76"/>
      <c r="BP540" s="76"/>
      <c r="BQ540" s="76"/>
    </row>
    <row r="541" spans="1:69" x14ac:dyDescent="0.25">
      <c r="A541" s="25">
        <v>44387</v>
      </c>
      <c r="B541" s="25"/>
      <c r="C541" s="76">
        <v>33964121</v>
      </c>
      <c r="D541" s="76">
        <v>10017</v>
      </c>
      <c r="E541" s="76">
        <v>19147.286</v>
      </c>
      <c r="F541" s="76">
        <v>603172</v>
      </c>
      <c r="G541" s="76">
        <v>78</v>
      </c>
      <c r="H541" s="76">
        <v>226.286</v>
      </c>
      <c r="I541" s="76">
        <v>100399.466</v>
      </c>
      <c r="J541" s="76">
        <v>29.611000000000001</v>
      </c>
      <c r="K541" s="76">
        <v>56.6</v>
      </c>
      <c r="L541" s="76">
        <v>1783.0039999999999</v>
      </c>
      <c r="M541" s="76">
        <v>0.23100000000000001</v>
      </c>
      <c r="N541" s="76">
        <v>0.66900000000000004</v>
      </c>
      <c r="O541" s="76">
        <v>1.44</v>
      </c>
      <c r="P541" s="76">
        <v>4442</v>
      </c>
      <c r="Q541" s="76">
        <v>13.131</v>
      </c>
      <c r="R541" s="76">
        <v>15710</v>
      </c>
      <c r="S541" s="76">
        <v>46.439</v>
      </c>
      <c r="T541" s="76"/>
      <c r="U541" s="76"/>
      <c r="V541" s="76">
        <v>17226</v>
      </c>
      <c r="W541" s="76">
        <v>50.920999999999999</v>
      </c>
      <c r="X541" s="76">
        <v>477634536</v>
      </c>
      <c r="Y541" s="76">
        <v>488166</v>
      </c>
      <c r="Z541" s="76">
        <v>1417.3230000000001</v>
      </c>
      <c r="AA541" s="76">
        <v>1.4490000000000001</v>
      </c>
      <c r="AB541" s="76">
        <v>545307</v>
      </c>
      <c r="AC541" s="76">
        <v>1.6180000000000001</v>
      </c>
      <c r="AD541" s="76">
        <v>3.9E-2</v>
      </c>
      <c r="AE541" s="76">
        <v>25.6</v>
      </c>
      <c r="AF541" s="76" t="s">
        <v>1016</v>
      </c>
      <c r="AG541" s="76">
        <v>343954028</v>
      </c>
      <c r="AH541" s="76">
        <v>185855056</v>
      </c>
      <c r="AI541" s="76">
        <v>166137339</v>
      </c>
      <c r="AJ541" s="76">
        <v>11649</v>
      </c>
      <c r="AK541" s="76">
        <v>401690</v>
      </c>
      <c r="AL541" s="76">
        <v>458978</v>
      </c>
      <c r="AM541" s="76">
        <v>103.6</v>
      </c>
      <c r="AN541" s="76">
        <v>55.98</v>
      </c>
      <c r="AO541" s="76">
        <v>50.04</v>
      </c>
      <c r="AP541" s="76">
        <v>0</v>
      </c>
      <c r="AQ541" s="76">
        <v>1382</v>
      </c>
      <c r="AR541" s="76">
        <v>230091</v>
      </c>
      <c r="AS541" s="76">
        <v>6.9000000000000006E-2</v>
      </c>
      <c r="AT541" s="76">
        <v>46.76</v>
      </c>
      <c r="AU541" s="76">
        <v>35.607999999999997</v>
      </c>
      <c r="AV541" s="76">
        <v>38.299999999999997</v>
      </c>
      <c r="AW541" s="76">
        <v>15.413</v>
      </c>
      <c r="AX541" s="76">
        <v>9.7319999999999993</v>
      </c>
      <c r="AY541" s="76">
        <v>54225.446000000004</v>
      </c>
      <c r="AZ541" s="76">
        <v>1.2</v>
      </c>
      <c r="BA541" s="76">
        <v>151.089</v>
      </c>
      <c r="BB541" s="76">
        <v>10.79</v>
      </c>
      <c r="BC541" s="76">
        <v>19.100000000000001</v>
      </c>
      <c r="BD541" s="76">
        <v>24.6</v>
      </c>
      <c r="BE541" s="76"/>
      <c r="BF541" s="76">
        <v>2.77</v>
      </c>
      <c r="BG541" s="76">
        <v>78.86</v>
      </c>
      <c r="BH541" s="76">
        <v>0.92600000000000005</v>
      </c>
      <c r="BI541" s="76">
        <v>338289856</v>
      </c>
      <c r="BJ541" s="76"/>
      <c r="BK541" s="76"/>
      <c r="BL541" s="76"/>
      <c r="BM541" s="76"/>
      <c r="BN541" s="76"/>
      <c r="BO541" s="76"/>
      <c r="BP541" s="76"/>
      <c r="BQ541" s="76"/>
    </row>
    <row r="542" spans="1:69" x14ac:dyDescent="0.25">
      <c r="A542" s="25">
        <v>44388</v>
      </c>
      <c r="B542" s="25"/>
      <c r="C542" s="76">
        <v>33975882</v>
      </c>
      <c r="D542" s="76">
        <v>11761</v>
      </c>
      <c r="E542" s="76">
        <v>20218.143</v>
      </c>
      <c r="F542" s="76">
        <v>603293</v>
      </c>
      <c r="G542" s="76">
        <v>121</v>
      </c>
      <c r="H542" s="76">
        <v>237.857</v>
      </c>
      <c r="I542" s="76">
        <v>100434.232</v>
      </c>
      <c r="J542" s="76">
        <v>34.765999999999998</v>
      </c>
      <c r="K542" s="76">
        <v>59.765999999999998</v>
      </c>
      <c r="L542" s="76">
        <v>1783.3610000000001</v>
      </c>
      <c r="M542" s="76">
        <v>0.35799999999999998</v>
      </c>
      <c r="N542" s="76">
        <v>0.70299999999999996</v>
      </c>
      <c r="O542" s="76">
        <v>1.45</v>
      </c>
      <c r="P542" s="76">
        <v>4637</v>
      </c>
      <c r="Q542" s="76">
        <v>13.707000000000001</v>
      </c>
      <c r="R542" s="76">
        <v>16396</v>
      </c>
      <c r="S542" s="76">
        <v>48.466999999999999</v>
      </c>
      <c r="T542" s="76"/>
      <c r="U542" s="76"/>
      <c r="V542" s="76">
        <v>17910</v>
      </c>
      <c r="W542" s="76">
        <v>52.942999999999998</v>
      </c>
      <c r="X542" s="76">
        <v>477976699</v>
      </c>
      <c r="Y542" s="76">
        <v>342163</v>
      </c>
      <c r="Z542" s="76">
        <v>1418.338</v>
      </c>
      <c r="AA542" s="76">
        <v>1.0149999999999999</v>
      </c>
      <c r="AB542" s="76">
        <v>556989</v>
      </c>
      <c r="AC542" s="76">
        <v>1.653</v>
      </c>
      <c r="AD542" s="76">
        <v>4.1000000000000002E-2</v>
      </c>
      <c r="AE542" s="76">
        <v>24.4</v>
      </c>
      <c r="AF542" s="76" t="s">
        <v>1016</v>
      </c>
      <c r="AG542" s="76">
        <v>344171240</v>
      </c>
      <c r="AH542" s="76">
        <v>185971942</v>
      </c>
      <c r="AI542" s="76">
        <v>166245855</v>
      </c>
      <c r="AJ542" s="76">
        <v>11655</v>
      </c>
      <c r="AK542" s="76">
        <v>217212</v>
      </c>
      <c r="AL542" s="76">
        <v>482757</v>
      </c>
      <c r="AM542" s="76">
        <v>103.66</v>
      </c>
      <c r="AN542" s="76">
        <v>56.01</v>
      </c>
      <c r="AO542" s="76">
        <v>50.07</v>
      </c>
      <c r="AP542" s="76">
        <v>0</v>
      </c>
      <c r="AQ542" s="76">
        <v>1454</v>
      </c>
      <c r="AR542" s="76">
        <v>242795</v>
      </c>
      <c r="AS542" s="76">
        <v>7.2999999999999995E-2</v>
      </c>
      <c r="AT542" s="76">
        <v>46.76</v>
      </c>
      <c r="AU542" s="76">
        <v>35.607999999999997</v>
      </c>
      <c r="AV542" s="76">
        <v>38.299999999999997</v>
      </c>
      <c r="AW542" s="76">
        <v>15.413</v>
      </c>
      <c r="AX542" s="76">
        <v>9.7319999999999993</v>
      </c>
      <c r="AY542" s="76">
        <v>54225.446000000004</v>
      </c>
      <c r="AZ542" s="76">
        <v>1.2</v>
      </c>
      <c r="BA542" s="76">
        <v>151.089</v>
      </c>
      <c r="BB542" s="76">
        <v>10.79</v>
      </c>
      <c r="BC542" s="76">
        <v>19.100000000000001</v>
      </c>
      <c r="BD542" s="76">
        <v>24.6</v>
      </c>
      <c r="BE542" s="76"/>
      <c r="BF542" s="76">
        <v>2.77</v>
      </c>
      <c r="BG542" s="76">
        <v>78.86</v>
      </c>
      <c r="BH542" s="76">
        <v>0.92600000000000005</v>
      </c>
      <c r="BI542" s="76">
        <v>338289856</v>
      </c>
      <c r="BJ542" s="76">
        <v>654922.80000000005</v>
      </c>
      <c r="BK542" s="76">
        <v>14.46</v>
      </c>
      <c r="BL542" s="76">
        <v>6.14</v>
      </c>
      <c r="BM542" s="76">
        <v>1943.4047997917</v>
      </c>
      <c r="BN542" s="76"/>
      <c r="BO542" s="76"/>
      <c r="BP542" s="76"/>
      <c r="BQ542" s="76"/>
    </row>
    <row r="543" spans="1:69" x14ac:dyDescent="0.25">
      <c r="A543" s="25">
        <v>44389</v>
      </c>
      <c r="B543" s="25"/>
      <c r="C543" s="76">
        <v>34005543</v>
      </c>
      <c r="D543" s="76">
        <v>29661</v>
      </c>
      <c r="E543" s="76">
        <v>23146.714</v>
      </c>
      <c r="F543" s="76">
        <v>603528</v>
      </c>
      <c r="G543" s="76">
        <v>235</v>
      </c>
      <c r="H543" s="76">
        <v>254.143</v>
      </c>
      <c r="I543" s="76">
        <v>100521.912</v>
      </c>
      <c r="J543" s="76">
        <v>87.679000000000002</v>
      </c>
      <c r="K543" s="76">
        <v>68.423000000000002</v>
      </c>
      <c r="L543" s="76">
        <v>1784.056</v>
      </c>
      <c r="M543" s="76">
        <v>0.69499999999999995</v>
      </c>
      <c r="N543" s="76">
        <v>0.751</v>
      </c>
      <c r="O543" s="76">
        <v>1.47</v>
      </c>
      <c r="P543" s="76">
        <v>4883</v>
      </c>
      <c r="Q543" s="76">
        <v>14.433999999999999</v>
      </c>
      <c r="R543" s="76">
        <v>17330</v>
      </c>
      <c r="S543" s="76">
        <v>51.228000000000002</v>
      </c>
      <c r="T543" s="76"/>
      <c r="U543" s="76"/>
      <c r="V543" s="76">
        <v>18721</v>
      </c>
      <c r="W543" s="76">
        <v>55.34</v>
      </c>
      <c r="X543" s="76">
        <v>478565158</v>
      </c>
      <c r="Y543" s="76">
        <v>588459</v>
      </c>
      <c r="Z543" s="76">
        <v>1420.085</v>
      </c>
      <c r="AA543" s="76">
        <v>1.746</v>
      </c>
      <c r="AB543" s="76">
        <v>597177</v>
      </c>
      <c r="AC543" s="76">
        <v>1.772</v>
      </c>
      <c r="AD543" s="76">
        <v>4.2999999999999997E-2</v>
      </c>
      <c r="AE543" s="76">
        <v>23.3</v>
      </c>
      <c r="AF543" s="76" t="s">
        <v>1016</v>
      </c>
      <c r="AG543" s="76">
        <v>344694063</v>
      </c>
      <c r="AH543" s="76">
        <v>186247508</v>
      </c>
      <c r="AI543" s="76">
        <v>166521136</v>
      </c>
      <c r="AJ543" s="76">
        <v>11679</v>
      </c>
      <c r="AK543" s="76">
        <v>522823</v>
      </c>
      <c r="AL543" s="76">
        <v>500494</v>
      </c>
      <c r="AM543" s="76">
        <v>103.82</v>
      </c>
      <c r="AN543" s="76">
        <v>56.1</v>
      </c>
      <c r="AO543" s="76">
        <v>50.16</v>
      </c>
      <c r="AP543" s="76">
        <v>0</v>
      </c>
      <c r="AQ543" s="76">
        <v>1507</v>
      </c>
      <c r="AR543" s="76">
        <v>253283</v>
      </c>
      <c r="AS543" s="76">
        <v>7.5999999999999998E-2</v>
      </c>
      <c r="AT543" s="76">
        <v>46.76</v>
      </c>
      <c r="AU543" s="76">
        <v>35.607999999999997</v>
      </c>
      <c r="AV543" s="76">
        <v>38.299999999999997</v>
      </c>
      <c r="AW543" s="76">
        <v>15.413</v>
      </c>
      <c r="AX543" s="76">
        <v>9.7319999999999993</v>
      </c>
      <c r="AY543" s="76">
        <v>54225.446000000004</v>
      </c>
      <c r="AZ543" s="76">
        <v>1.2</v>
      </c>
      <c r="BA543" s="76">
        <v>151.089</v>
      </c>
      <c r="BB543" s="76">
        <v>10.79</v>
      </c>
      <c r="BC543" s="76">
        <v>19.100000000000001</v>
      </c>
      <c r="BD543" s="76">
        <v>24.6</v>
      </c>
      <c r="BE543" s="76"/>
      <c r="BF543" s="76">
        <v>2.77</v>
      </c>
      <c r="BG543" s="76">
        <v>78.86</v>
      </c>
      <c r="BH543" s="76">
        <v>0.92600000000000005</v>
      </c>
      <c r="BI543" s="76">
        <v>338289856</v>
      </c>
      <c r="BJ543" s="76"/>
      <c r="BK543" s="76"/>
      <c r="BL543" s="76"/>
      <c r="BM543" s="76"/>
      <c r="BN543" s="76"/>
      <c r="BO543" s="76"/>
      <c r="BP543" s="76"/>
      <c r="BQ543" s="76"/>
    </row>
    <row r="544" spans="1:69" x14ac:dyDescent="0.25">
      <c r="A544" s="25">
        <v>44390</v>
      </c>
      <c r="B544" s="25"/>
      <c r="C544" s="76">
        <v>34032018</v>
      </c>
      <c r="D544" s="76">
        <v>26475</v>
      </c>
      <c r="E544" s="76">
        <v>23704.143</v>
      </c>
      <c r="F544" s="76">
        <v>603885</v>
      </c>
      <c r="G544" s="76">
        <v>357</v>
      </c>
      <c r="H544" s="76">
        <v>261.42899999999997</v>
      </c>
      <c r="I544" s="76">
        <v>100600.173</v>
      </c>
      <c r="J544" s="76">
        <v>78.260999999999996</v>
      </c>
      <c r="K544" s="76">
        <v>70.070999999999998</v>
      </c>
      <c r="L544" s="76">
        <v>1785.1110000000001</v>
      </c>
      <c r="M544" s="76">
        <v>1.0549999999999999</v>
      </c>
      <c r="N544" s="76">
        <v>0.77300000000000002</v>
      </c>
      <c r="O544" s="76">
        <v>1.48</v>
      </c>
      <c r="P544" s="76">
        <v>5072</v>
      </c>
      <c r="Q544" s="76">
        <v>14.993</v>
      </c>
      <c r="R544" s="76">
        <v>18204</v>
      </c>
      <c r="S544" s="76">
        <v>53.811999999999998</v>
      </c>
      <c r="T544" s="76"/>
      <c r="U544" s="76"/>
      <c r="V544" s="76">
        <v>19729</v>
      </c>
      <c r="W544" s="76">
        <v>58.32</v>
      </c>
      <c r="X544" s="76">
        <v>479304592</v>
      </c>
      <c r="Y544" s="76">
        <v>739434</v>
      </c>
      <c r="Z544" s="76">
        <v>1422.279</v>
      </c>
      <c r="AA544" s="76">
        <v>2.194</v>
      </c>
      <c r="AB544" s="76">
        <v>618262</v>
      </c>
      <c r="AC544" s="76">
        <v>1.835</v>
      </c>
      <c r="AD544" s="76">
        <v>4.4999999999999998E-2</v>
      </c>
      <c r="AE544" s="76">
        <v>22.2</v>
      </c>
      <c r="AF544" s="76" t="s">
        <v>1016</v>
      </c>
      <c r="AG544" s="76">
        <v>345223139</v>
      </c>
      <c r="AH544" s="76">
        <v>186529171</v>
      </c>
      <c r="AI544" s="76">
        <v>166793581</v>
      </c>
      <c r="AJ544" s="76">
        <v>11708</v>
      </c>
      <c r="AK544" s="76">
        <v>529076</v>
      </c>
      <c r="AL544" s="76">
        <v>492327</v>
      </c>
      <c r="AM544" s="76">
        <v>103.98</v>
      </c>
      <c r="AN544" s="76">
        <v>56.18</v>
      </c>
      <c r="AO544" s="76">
        <v>50.24</v>
      </c>
      <c r="AP544" s="76">
        <v>0</v>
      </c>
      <c r="AQ544" s="76">
        <v>1483</v>
      </c>
      <c r="AR544" s="76">
        <v>254367</v>
      </c>
      <c r="AS544" s="76">
        <v>7.6999999999999999E-2</v>
      </c>
      <c r="AT544" s="76">
        <v>46.75</v>
      </c>
      <c r="AU544" s="76">
        <v>35.607999999999997</v>
      </c>
      <c r="AV544" s="76">
        <v>38.299999999999997</v>
      </c>
      <c r="AW544" s="76">
        <v>15.413</v>
      </c>
      <c r="AX544" s="76">
        <v>9.7319999999999993</v>
      </c>
      <c r="AY544" s="76">
        <v>54225.446000000004</v>
      </c>
      <c r="AZ544" s="76">
        <v>1.2</v>
      </c>
      <c r="BA544" s="76">
        <v>151.089</v>
      </c>
      <c r="BB544" s="76">
        <v>10.79</v>
      </c>
      <c r="BC544" s="76">
        <v>19.100000000000001</v>
      </c>
      <c r="BD544" s="76">
        <v>24.6</v>
      </c>
      <c r="BE544" s="76"/>
      <c r="BF544" s="76">
        <v>2.77</v>
      </c>
      <c r="BG544" s="76">
        <v>78.86</v>
      </c>
      <c r="BH544" s="76">
        <v>0.92600000000000005</v>
      </c>
      <c r="BI544" s="76">
        <v>338289856</v>
      </c>
      <c r="BJ544" s="76"/>
      <c r="BK544" s="76"/>
      <c r="BL544" s="76"/>
      <c r="BM544" s="76"/>
      <c r="BN544" s="76"/>
      <c r="BO544" s="76"/>
      <c r="BP544" s="76"/>
      <c r="BQ544" s="76"/>
    </row>
    <row r="545" spans="1:69" x14ac:dyDescent="0.25">
      <c r="A545" s="25">
        <v>44391</v>
      </c>
      <c r="B545" s="25"/>
      <c r="C545" s="76">
        <v>34063166</v>
      </c>
      <c r="D545" s="76">
        <v>31148</v>
      </c>
      <c r="E545" s="76">
        <v>25275.571</v>
      </c>
      <c r="F545" s="76">
        <v>604212</v>
      </c>
      <c r="G545" s="76">
        <v>327</v>
      </c>
      <c r="H545" s="76">
        <v>261.42899999999997</v>
      </c>
      <c r="I545" s="76">
        <v>100692.24800000001</v>
      </c>
      <c r="J545" s="76">
        <v>92.075000000000003</v>
      </c>
      <c r="K545" s="76">
        <v>74.715999999999994</v>
      </c>
      <c r="L545" s="76">
        <v>1786.078</v>
      </c>
      <c r="M545" s="76">
        <v>0.96699999999999997</v>
      </c>
      <c r="N545" s="76">
        <v>0.77300000000000002</v>
      </c>
      <c r="O545" s="76">
        <v>1.49</v>
      </c>
      <c r="P545" s="76">
        <v>5255</v>
      </c>
      <c r="Q545" s="76">
        <v>15.534000000000001</v>
      </c>
      <c r="R545" s="76">
        <v>19085</v>
      </c>
      <c r="S545" s="76">
        <v>56.415999999999997</v>
      </c>
      <c r="T545" s="76"/>
      <c r="U545" s="76"/>
      <c r="V545" s="76">
        <v>20339</v>
      </c>
      <c r="W545" s="76">
        <v>60.122999999999998</v>
      </c>
      <c r="X545" s="76">
        <v>480064458</v>
      </c>
      <c r="Y545" s="76">
        <v>759866</v>
      </c>
      <c r="Z545" s="76">
        <v>1424.5340000000001</v>
      </c>
      <c r="AA545" s="76">
        <v>2.2549999999999999</v>
      </c>
      <c r="AB545" s="76">
        <v>615613</v>
      </c>
      <c r="AC545" s="76">
        <v>1.827</v>
      </c>
      <c r="AD545" s="76">
        <v>4.8000000000000001E-2</v>
      </c>
      <c r="AE545" s="76">
        <v>20.8</v>
      </c>
      <c r="AF545" s="76" t="s">
        <v>1016</v>
      </c>
      <c r="AG545" s="76">
        <v>345757335</v>
      </c>
      <c r="AH545" s="76">
        <v>186814024</v>
      </c>
      <c r="AI545" s="76">
        <v>167067461</v>
      </c>
      <c r="AJ545" s="76">
        <v>11743</v>
      </c>
      <c r="AK545" s="76">
        <v>534196</v>
      </c>
      <c r="AL545" s="76">
        <v>486770</v>
      </c>
      <c r="AM545" s="76">
        <v>104.14</v>
      </c>
      <c r="AN545" s="76">
        <v>56.27</v>
      </c>
      <c r="AO545" s="76">
        <v>50.32</v>
      </c>
      <c r="AP545" s="76">
        <v>0</v>
      </c>
      <c r="AQ545" s="76">
        <v>1466</v>
      </c>
      <c r="AR545" s="76">
        <v>254644</v>
      </c>
      <c r="AS545" s="76">
        <v>7.6999999999999999E-2</v>
      </c>
      <c r="AT545" s="76">
        <v>46.75</v>
      </c>
      <c r="AU545" s="76">
        <v>35.607999999999997</v>
      </c>
      <c r="AV545" s="76">
        <v>38.299999999999997</v>
      </c>
      <c r="AW545" s="76">
        <v>15.413</v>
      </c>
      <c r="AX545" s="76">
        <v>9.7319999999999993</v>
      </c>
      <c r="AY545" s="76">
        <v>54225.446000000004</v>
      </c>
      <c r="AZ545" s="76">
        <v>1.2</v>
      </c>
      <c r="BA545" s="76">
        <v>151.089</v>
      </c>
      <c r="BB545" s="76">
        <v>10.79</v>
      </c>
      <c r="BC545" s="76">
        <v>19.100000000000001</v>
      </c>
      <c r="BD545" s="76">
        <v>24.6</v>
      </c>
      <c r="BE545" s="76"/>
      <c r="BF545" s="76">
        <v>2.77</v>
      </c>
      <c r="BG545" s="76">
        <v>78.86</v>
      </c>
      <c r="BH545" s="76">
        <v>0.92600000000000005</v>
      </c>
      <c r="BI545" s="76">
        <v>338289856</v>
      </c>
      <c r="BJ545" s="76"/>
      <c r="BK545" s="76"/>
      <c r="BL545" s="76"/>
      <c r="BM545" s="76"/>
      <c r="BN545" s="76"/>
      <c r="BO545" s="76"/>
      <c r="BP545" s="76"/>
      <c r="BQ545" s="76"/>
    </row>
    <row r="546" spans="1:69" x14ac:dyDescent="0.25">
      <c r="A546" s="25">
        <v>44392</v>
      </c>
      <c r="B546" s="25"/>
      <c r="C546" s="76">
        <v>34095108</v>
      </c>
      <c r="D546" s="76">
        <v>31942</v>
      </c>
      <c r="E546" s="76">
        <v>26856.143</v>
      </c>
      <c r="F546" s="76">
        <v>604568</v>
      </c>
      <c r="G546" s="76">
        <v>356</v>
      </c>
      <c r="H546" s="76">
        <v>276.57100000000003</v>
      </c>
      <c r="I546" s="76">
        <v>100786.67</v>
      </c>
      <c r="J546" s="76">
        <v>94.421999999999997</v>
      </c>
      <c r="K546" s="76">
        <v>79.388000000000005</v>
      </c>
      <c r="L546" s="76">
        <v>1787.13</v>
      </c>
      <c r="M546" s="76">
        <v>1.052</v>
      </c>
      <c r="N546" s="76">
        <v>0.81799999999999995</v>
      </c>
      <c r="O546" s="76">
        <v>1.51</v>
      </c>
      <c r="P546" s="76">
        <v>5474</v>
      </c>
      <c r="Q546" s="76">
        <v>16.181000000000001</v>
      </c>
      <c r="R546" s="76">
        <v>19915</v>
      </c>
      <c r="S546" s="76">
        <v>58.87</v>
      </c>
      <c r="T546" s="76"/>
      <c r="U546" s="76"/>
      <c r="V546" s="76">
        <v>21142</v>
      </c>
      <c r="W546" s="76">
        <v>62.497</v>
      </c>
      <c r="X546" s="76">
        <v>480833112</v>
      </c>
      <c r="Y546" s="76">
        <v>768654</v>
      </c>
      <c r="Z546" s="76">
        <v>1426.8150000000001</v>
      </c>
      <c r="AA546" s="76">
        <v>2.2810000000000001</v>
      </c>
      <c r="AB546" s="76">
        <v>621779</v>
      </c>
      <c r="AC546" s="76">
        <v>1.845</v>
      </c>
      <c r="AD546" s="76">
        <v>5.0999999999999997E-2</v>
      </c>
      <c r="AE546" s="76">
        <v>19.600000000000001</v>
      </c>
      <c r="AF546" s="76" t="s">
        <v>1016</v>
      </c>
      <c r="AG546" s="76">
        <v>346300661</v>
      </c>
      <c r="AH546" s="76">
        <v>187112680</v>
      </c>
      <c r="AI546" s="76">
        <v>167337409</v>
      </c>
      <c r="AJ546" s="76">
        <v>11776</v>
      </c>
      <c r="AK546" s="76">
        <v>543326</v>
      </c>
      <c r="AL546" s="76">
        <v>483172</v>
      </c>
      <c r="AM546" s="76">
        <v>104.3</v>
      </c>
      <c r="AN546" s="76">
        <v>56.36</v>
      </c>
      <c r="AO546" s="76">
        <v>50.4</v>
      </c>
      <c r="AP546" s="76">
        <v>0</v>
      </c>
      <c r="AQ546" s="76">
        <v>1455</v>
      </c>
      <c r="AR546" s="76">
        <v>255945</v>
      </c>
      <c r="AS546" s="76">
        <v>7.6999999999999999E-2</v>
      </c>
      <c r="AT546" s="76">
        <v>46.74</v>
      </c>
      <c r="AU546" s="76">
        <v>35.607999999999997</v>
      </c>
      <c r="AV546" s="76">
        <v>38.299999999999997</v>
      </c>
      <c r="AW546" s="76">
        <v>15.413</v>
      </c>
      <c r="AX546" s="76">
        <v>9.7319999999999993</v>
      </c>
      <c r="AY546" s="76">
        <v>54225.446000000004</v>
      </c>
      <c r="AZ546" s="76">
        <v>1.2</v>
      </c>
      <c r="BA546" s="76">
        <v>151.089</v>
      </c>
      <c r="BB546" s="76">
        <v>10.79</v>
      </c>
      <c r="BC546" s="76">
        <v>19.100000000000001</v>
      </c>
      <c r="BD546" s="76">
        <v>24.6</v>
      </c>
      <c r="BE546" s="76"/>
      <c r="BF546" s="76">
        <v>2.77</v>
      </c>
      <c r="BG546" s="76">
        <v>78.86</v>
      </c>
      <c r="BH546" s="76">
        <v>0.92600000000000005</v>
      </c>
      <c r="BI546" s="76">
        <v>338289856</v>
      </c>
      <c r="BJ546" s="76"/>
      <c r="BK546" s="76"/>
      <c r="BL546" s="76"/>
      <c r="BM546" s="76"/>
      <c r="BN546" s="76"/>
      <c r="BO546" s="76"/>
      <c r="BP546" s="76"/>
      <c r="BQ546" s="76"/>
    </row>
    <row r="547" spans="1:69" x14ac:dyDescent="0.25">
      <c r="A547" s="25">
        <v>44393</v>
      </c>
      <c r="B547" s="25"/>
      <c r="C547" s="76">
        <v>34173140</v>
      </c>
      <c r="D547" s="76">
        <v>78032</v>
      </c>
      <c r="E547" s="76">
        <v>31290.857</v>
      </c>
      <c r="F547" s="76">
        <v>605021</v>
      </c>
      <c r="G547" s="76">
        <v>453</v>
      </c>
      <c r="H547" s="76">
        <v>275.286</v>
      </c>
      <c r="I547" s="76">
        <v>101017.336</v>
      </c>
      <c r="J547" s="76">
        <v>230.666</v>
      </c>
      <c r="K547" s="76">
        <v>92.497</v>
      </c>
      <c r="L547" s="76">
        <v>1788.4690000000001</v>
      </c>
      <c r="M547" s="76">
        <v>1.339</v>
      </c>
      <c r="N547" s="76">
        <v>0.81399999999999995</v>
      </c>
      <c r="O547" s="76">
        <v>1.52</v>
      </c>
      <c r="P547" s="76">
        <v>5785</v>
      </c>
      <c r="Q547" s="76">
        <v>17.100999999999999</v>
      </c>
      <c r="R547" s="76">
        <v>20874</v>
      </c>
      <c r="S547" s="76">
        <v>61.704000000000001</v>
      </c>
      <c r="T547" s="76"/>
      <c r="U547" s="76"/>
      <c r="V547" s="76">
        <v>22095</v>
      </c>
      <c r="W547" s="76">
        <v>65.313999999999993</v>
      </c>
      <c r="X547" s="76">
        <v>481558526</v>
      </c>
      <c r="Y547" s="76">
        <v>725414</v>
      </c>
      <c r="Z547" s="76">
        <v>1428.9670000000001</v>
      </c>
      <c r="AA547" s="76">
        <v>2.153</v>
      </c>
      <c r="AB547" s="76">
        <v>630308</v>
      </c>
      <c r="AC547" s="76">
        <v>1.87</v>
      </c>
      <c r="AD547" s="76">
        <v>5.3999999999999999E-2</v>
      </c>
      <c r="AE547" s="76">
        <v>18.5</v>
      </c>
      <c r="AF547" s="76" t="s">
        <v>1016</v>
      </c>
      <c r="AG547" s="76">
        <v>346925286</v>
      </c>
      <c r="AH547" s="76">
        <v>187459417</v>
      </c>
      <c r="AI547" s="76">
        <v>167641703</v>
      </c>
      <c r="AJ547" s="76">
        <v>11804</v>
      </c>
      <c r="AK547" s="76">
        <v>624625</v>
      </c>
      <c r="AL547" s="76">
        <v>481850</v>
      </c>
      <c r="AM547" s="76">
        <v>104.49</v>
      </c>
      <c r="AN547" s="76">
        <v>56.46</v>
      </c>
      <c r="AO547" s="76">
        <v>50.49</v>
      </c>
      <c r="AP547" s="76">
        <v>0</v>
      </c>
      <c r="AQ547" s="76">
        <v>1451</v>
      </c>
      <c r="AR547" s="76">
        <v>259425</v>
      </c>
      <c r="AS547" s="76">
        <v>7.8E-2</v>
      </c>
      <c r="AT547" s="76">
        <v>46.74</v>
      </c>
      <c r="AU547" s="76">
        <v>35.607999999999997</v>
      </c>
      <c r="AV547" s="76">
        <v>38.299999999999997</v>
      </c>
      <c r="AW547" s="76">
        <v>15.413</v>
      </c>
      <c r="AX547" s="76">
        <v>9.7319999999999993</v>
      </c>
      <c r="AY547" s="76">
        <v>54225.446000000004</v>
      </c>
      <c r="AZ547" s="76">
        <v>1.2</v>
      </c>
      <c r="BA547" s="76">
        <v>151.089</v>
      </c>
      <c r="BB547" s="76">
        <v>10.79</v>
      </c>
      <c r="BC547" s="76">
        <v>19.100000000000001</v>
      </c>
      <c r="BD547" s="76">
        <v>24.6</v>
      </c>
      <c r="BE547" s="76"/>
      <c r="BF547" s="76">
        <v>2.77</v>
      </c>
      <c r="BG547" s="76">
        <v>78.86</v>
      </c>
      <c r="BH547" s="76">
        <v>0.92600000000000005</v>
      </c>
      <c r="BI547" s="76">
        <v>338289856</v>
      </c>
      <c r="BJ547" s="76"/>
      <c r="BK547" s="76"/>
      <c r="BL547" s="76"/>
      <c r="BM547" s="76"/>
      <c r="BN547" s="76"/>
      <c r="BO547" s="76"/>
      <c r="BP547" s="76"/>
      <c r="BQ547" s="76"/>
    </row>
    <row r="548" spans="1:69" x14ac:dyDescent="0.25">
      <c r="A548" s="25">
        <v>44394</v>
      </c>
      <c r="B548" s="25"/>
      <c r="C548" s="76">
        <v>34187206</v>
      </c>
      <c r="D548" s="76">
        <v>14066</v>
      </c>
      <c r="E548" s="76">
        <v>31869.286</v>
      </c>
      <c r="F548" s="76">
        <v>605093</v>
      </c>
      <c r="G548" s="76">
        <v>72</v>
      </c>
      <c r="H548" s="76">
        <v>274.42899999999997</v>
      </c>
      <c r="I548" s="76">
        <v>101058.916</v>
      </c>
      <c r="J548" s="76">
        <v>41.58</v>
      </c>
      <c r="K548" s="76">
        <v>94.206999999999994</v>
      </c>
      <c r="L548" s="76">
        <v>1788.682</v>
      </c>
      <c r="M548" s="76">
        <v>0.21299999999999999</v>
      </c>
      <c r="N548" s="76">
        <v>0.81100000000000005</v>
      </c>
      <c r="O548" s="76">
        <v>1.51</v>
      </c>
      <c r="P548" s="76">
        <v>5994</v>
      </c>
      <c r="Q548" s="76">
        <v>17.719000000000001</v>
      </c>
      <c r="R548" s="76">
        <v>21595</v>
      </c>
      <c r="S548" s="76">
        <v>63.835999999999999</v>
      </c>
      <c r="T548" s="76"/>
      <c r="U548" s="76"/>
      <c r="V548" s="76">
        <v>23083</v>
      </c>
      <c r="W548" s="76">
        <v>68.233999999999995</v>
      </c>
      <c r="X548" s="76">
        <v>482085051</v>
      </c>
      <c r="Y548" s="76">
        <v>526525</v>
      </c>
      <c r="Z548" s="76">
        <v>1430.53</v>
      </c>
      <c r="AA548" s="76">
        <v>1.5620000000000001</v>
      </c>
      <c r="AB548" s="76">
        <v>635788</v>
      </c>
      <c r="AC548" s="76">
        <v>1.887</v>
      </c>
      <c r="AD548" s="76">
        <v>5.6000000000000001E-2</v>
      </c>
      <c r="AE548" s="76">
        <v>17.899999999999999</v>
      </c>
      <c r="AF548" s="76" t="s">
        <v>1016</v>
      </c>
      <c r="AG548" s="76">
        <v>347326108</v>
      </c>
      <c r="AH548" s="76">
        <v>187683542</v>
      </c>
      <c r="AI548" s="76">
        <v>167831447</v>
      </c>
      <c r="AJ548" s="76">
        <v>11827</v>
      </c>
      <c r="AK548" s="76">
        <v>400822</v>
      </c>
      <c r="AL548" s="76">
        <v>481726</v>
      </c>
      <c r="AM548" s="76">
        <v>104.61</v>
      </c>
      <c r="AN548" s="76">
        <v>56.53</v>
      </c>
      <c r="AO548" s="76">
        <v>50.55</v>
      </c>
      <c r="AP548" s="76">
        <v>0</v>
      </c>
      <c r="AQ548" s="76">
        <v>1451</v>
      </c>
      <c r="AR548" s="76">
        <v>261212</v>
      </c>
      <c r="AS548" s="76">
        <v>7.9000000000000001E-2</v>
      </c>
      <c r="AT548" s="76">
        <v>46.73</v>
      </c>
      <c r="AU548" s="76">
        <v>35.607999999999997</v>
      </c>
      <c r="AV548" s="76">
        <v>38.299999999999997</v>
      </c>
      <c r="AW548" s="76">
        <v>15.413</v>
      </c>
      <c r="AX548" s="76">
        <v>9.7319999999999993</v>
      </c>
      <c r="AY548" s="76">
        <v>54225.446000000004</v>
      </c>
      <c r="AZ548" s="76">
        <v>1.2</v>
      </c>
      <c r="BA548" s="76">
        <v>151.089</v>
      </c>
      <c r="BB548" s="76">
        <v>10.79</v>
      </c>
      <c r="BC548" s="76">
        <v>19.100000000000001</v>
      </c>
      <c r="BD548" s="76">
        <v>24.6</v>
      </c>
      <c r="BE548" s="76"/>
      <c r="BF548" s="76">
        <v>2.77</v>
      </c>
      <c r="BG548" s="76">
        <v>78.86</v>
      </c>
      <c r="BH548" s="76">
        <v>0.92600000000000005</v>
      </c>
      <c r="BI548" s="76">
        <v>338289856</v>
      </c>
      <c r="BJ548" s="76"/>
      <c r="BK548" s="76"/>
      <c r="BL548" s="76"/>
      <c r="BM548" s="76"/>
      <c r="BN548" s="76"/>
      <c r="BO548" s="76"/>
      <c r="BP548" s="76"/>
      <c r="BQ548" s="76"/>
    </row>
    <row r="549" spans="1:69" x14ac:dyDescent="0.25">
      <c r="A549" s="25">
        <v>44395</v>
      </c>
      <c r="B549" s="25"/>
      <c r="C549" s="76">
        <v>34207576</v>
      </c>
      <c r="D549" s="76">
        <v>20370</v>
      </c>
      <c r="E549" s="76">
        <v>33099.142999999996</v>
      </c>
      <c r="F549" s="76">
        <v>605188</v>
      </c>
      <c r="G549" s="76">
        <v>95</v>
      </c>
      <c r="H549" s="76">
        <v>270.714</v>
      </c>
      <c r="I549" s="76">
        <v>101119.13</v>
      </c>
      <c r="J549" s="76">
        <v>60.215000000000003</v>
      </c>
      <c r="K549" s="76">
        <v>97.843000000000004</v>
      </c>
      <c r="L549" s="76">
        <v>1788.963</v>
      </c>
      <c r="M549" s="76">
        <v>0.28100000000000003</v>
      </c>
      <c r="N549" s="76">
        <v>0.8</v>
      </c>
      <c r="O549" s="76">
        <v>1.51</v>
      </c>
      <c r="P549" s="76">
        <v>6272</v>
      </c>
      <c r="Q549" s="76">
        <v>18.54</v>
      </c>
      <c r="R549" s="76">
        <v>22564</v>
      </c>
      <c r="S549" s="76">
        <v>66.7</v>
      </c>
      <c r="T549" s="76"/>
      <c r="U549" s="76"/>
      <c r="V549" s="76">
        <v>24072</v>
      </c>
      <c r="W549" s="76">
        <v>71.158000000000001</v>
      </c>
      <c r="X549" s="76">
        <v>482482064</v>
      </c>
      <c r="Y549" s="76">
        <v>397013</v>
      </c>
      <c r="Z549" s="76">
        <v>1431.7080000000001</v>
      </c>
      <c r="AA549" s="76">
        <v>1.1779999999999999</v>
      </c>
      <c r="AB549" s="76">
        <v>643624</v>
      </c>
      <c r="AC549" s="76">
        <v>1.91</v>
      </c>
      <c r="AD549" s="76">
        <v>5.8000000000000003E-2</v>
      </c>
      <c r="AE549" s="76">
        <v>17.2</v>
      </c>
      <c r="AF549" s="76" t="s">
        <v>1016</v>
      </c>
      <c r="AG549" s="76">
        <v>347560446</v>
      </c>
      <c r="AH549" s="76">
        <v>187818970</v>
      </c>
      <c r="AI549" s="76">
        <v>167937363</v>
      </c>
      <c r="AJ549" s="76">
        <v>11841</v>
      </c>
      <c r="AK549" s="76">
        <v>234338</v>
      </c>
      <c r="AL549" s="76">
        <v>484172</v>
      </c>
      <c r="AM549" s="76">
        <v>104.68</v>
      </c>
      <c r="AN549" s="76">
        <v>56.57</v>
      </c>
      <c r="AO549" s="76">
        <v>50.58</v>
      </c>
      <c r="AP549" s="76">
        <v>0</v>
      </c>
      <c r="AQ549" s="76">
        <v>1458</v>
      </c>
      <c r="AR549" s="76">
        <v>263861</v>
      </c>
      <c r="AS549" s="76">
        <v>7.9000000000000001E-2</v>
      </c>
      <c r="AT549" s="76">
        <v>46.73</v>
      </c>
      <c r="AU549" s="76">
        <v>35.607999999999997</v>
      </c>
      <c r="AV549" s="76">
        <v>38.299999999999997</v>
      </c>
      <c r="AW549" s="76">
        <v>15.413</v>
      </c>
      <c r="AX549" s="76">
        <v>9.7319999999999993</v>
      </c>
      <c r="AY549" s="76">
        <v>54225.446000000004</v>
      </c>
      <c r="AZ549" s="76">
        <v>1.2</v>
      </c>
      <c r="BA549" s="76">
        <v>151.089</v>
      </c>
      <c r="BB549" s="76">
        <v>10.79</v>
      </c>
      <c r="BC549" s="76">
        <v>19.100000000000001</v>
      </c>
      <c r="BD549" s="76">
        <v>24.6</v>
      </c>
      <c r="BE549" s="76"/>
      <c r="BF549" s="76">
        <v>2.77</v>
      </c>
      <c r="BG549" s="76">
        <v>78.86</v>
      </c>
      <c r="BH549" s="76">
        <v>0.92600000000000005</v>
      </c>
      <c r="BI549" s="76">
        <v>338289856</v>
      </c>
      <c r="BJ549" s="76">
        <v>658553</v>
      </c>
      <c r="BK549" s="76">
        <v>14.37</v>
      </c>
      <c r="BL549" s="76">
        <v>6.78</v>
      </c>
      <c r="BM549" s="76">
        <v>1954.17698256531</v>
      </c>
      <c r="BN549" s="76"/>
      <c r="BO549" s="76"/>
      <c r="BP549" s="76"/>
      <c r="BQ549" s="76"/>
    </row>
    <row r="550" spans="1:69" x14ac:dyDescent="0.25">
      <c r="A550" s="25">
        <v>44396</v>
      </c>
      <c r="B550" s="25"/>
      <c r="C550" s="76">
        <v>34256803</v>
      </c>
      <c r="D550" s="76">
        <v>49227</v>
      </c>
      <c r="E550" s="76">
        <v>35894.286</v>
      </c>
      <c r="F550" s="76">
        <v>605386</v>
      </c>
      <c r="G550" s="76">
        <v>198</v>
      </c>
      <c r="H550" s="76">
        <v>265.42899999999997</v>
      </c>
      <c r="I550" s="76">
        <v>101264.647</v>
      </c>
      <c r="J550" s="76">
        <v>145.517</v>
      </c>
      <c r="K550" s="76">
        <v>106.105</v>
      </c>
      <c r="L550" s="76">
        <v>1789.548</v>
      </c>
      <c r="M550" s="76">
        <v>0.58499999999999996</v>
      </c>
      <c r="N550" s="76">
        <v>0.78500000000000003</v>
      </c>
      <c r="O550" s="76">
        <v>1.51</v>
      </c>
      <c r="P550" s="76">
        <v>6717</v>
      </c>
      <c r="Q550" s="76">
        <v>19.856000000000002</v>
      </c>
      <c r="R550" s="76">
        <v>24261</v>
      </c>
      <c r="S550" s="76">
        <v>71.716999999999999</v>
      </c>
      <c r="T550" s="76"/>
      <c r="U550" s="76"/>
      <c r="V550" s="76">
        <v>25216</v>
      </c>
      <c r="W550" s="76">
        <v>74.540000000000006</v>
      </c>
      <c r="X550" s="76">
        <v>483141497</v>
      </c>
      <c r="Y550" s="76">
        <v>659433</v>
      </c>
      <c r="Z550" s="76">
        <v>1433.664</v>
      </c>
      <c r="AA550" s="76">
        <v>1.9570000000000001</v>
      </c>
      <c r="AB550" s="76">
        <v>653763</v>
      </c>
      <c r="AC550" s="76">
        <v>1.94</v>
      </c>
      <c r="AD550" s="76">
        <v>6.0999999999999999E-2</v>
      </c>
      <c r="AE550" s="76">
        <v>16.399999999999999</v>
      </c>
      <c r="AF550" s="76" t="s">
        <v>1016</v>
      </c>
      <c r="AG550" s="76">
        <v>348129215</v>
      </c>
      <c r="AH550" s="76">
        <v>188158440</v>
      </c>
      <c r="AI550" s="76">
        <v>168190574</v>
      </c>
      <c r="AJ550" s="76">
        <v>11873</v>
      </c>
      <c r="AK550" s="76">
        <v>568769</v>
      </c>
      <c r="AL550" s="76">
        <v>490736</v>
      </c>
      <c r="AM550" s="76">
        <v>104.86</v>
      </c>
      <c r="AN550" s="76">
        <v>56.67</v>
      </c>
      <c r="AO550" s="76">
        <v>50.66</v>
      </c>
      <c r="AP550" s="76">
        <v>0</v>
      </c>
      <c r="AQ550" s="76">
        <v>1478</v>
      </c>
      <c r="AR550" s="76">
        <v>272990</v>
      </c>
      <c r="AS550" s="76">
        <v>8.2000000000000003E-2</v>
      </c>
      <c r="AT550" s="76">
        <v>46.73</v>
      </c>
      <c r="AU550" s="76">
        <v>35.607999999999997</v>
      </c>
      <c r="AV550" s="76">
        <v>38.299999999999997</v>
      </c>
      <c r="AW550" s="76">
        <v>15.413</v>
      </c>
      <c r="AX550" s="76">
        <v>9.7319999999999993</v>
      </c>
      <c r="AY550" s="76">
        <v>54225.446000000004</v>
      </c>
      <c r="AZ550" s="76">
        <v>1.2</v>
      </c>
      <c r="BA550" s="76">
        <v>151.089</v>
      </c>
      <c r="BB550" s="76">
        <v>10.79</v>
      </c>
      <c r="BC550" s="76">
        <v>19.100000000000001</v>
      </c>
      <c r="BD550" s="76">
        <v>24.6</v>
      </c>
      <c r="BE550" s="76"/>
      <c r="BF550" s="76">
        <v>2.77</v>
      </c>
      <c r="BG550" s="76">
        <v>78.86</v>
      </c>
      <c r="BH550" s="76">
        <v>0.92600000000000005</v>
      </c>
      <c r="BI550" s="76">
        <v>338289856</v>
      </c>
      <c r="BJ550" s="76"/>
      <c r="BK550" s="76"/>
      <c r="BL550" s="76"/>
      <c r="BM550" s="76"/>
      <c r="BN550" s="76"/>
      <c r="BO550" s="76"/>
      <c r="BP550" s="76"/>
      <c r="BQ550" s="76"/>
    </row>
    <row r="551" spans="1:69" x14ac:dyDescent="0.25">
      <c r="A551" s="25">
        <v>44397</v>
      </c>
      <c r="B551" s="25"/>
      <c r="C551" s="76">
        <v>34296691</v>
      </c>
      <c r="D551" s="76">
        <v>39888</v>
      </c>
      <c r="E551" s="76">
        <v>37810.428999999996</v>
      </c>
      <c r="F551" s="76">
        <v>605676</v>
      </c>
      <c r="G551" s="76">
        <v>290</v>
      </c>
      <c r="H551" s="76">
        <v>255.857</v>
      </c>
      <c r="I551" s="76">
        <v>101382.558</v>
      </c>
      <c r="J551" s="76">
        <v>117.911</v>
      </c>
      <c r="K551" s="76">
        <v>111.76900000000001</v>
      </c>
      <c r="L551" s="76">
        <v>1790.405</v>
      </c>
      <c r="M551" s="76">
        <v>0.85699999999999998</v>
      </c>
      <c r="N551" s="76">
        <v>0.75600000000000001</v>
      </c>
      <c r="O551" s="76">
        <v>1.51</v>
      </c>
      <c r="P551" s="76">
        <v>7115</v>
      </c>
      <c r="Q551" s="76">
        <v>21.032</v>
      </c>
      <c r="R551" s="76">
        <v>25700</v>
      </c>
      <c r="S551" s="76">
        <v>75.97</v>
      </c>
      <c r="T551" s="76"/>
      <c r="U551" s="76"/>
      <c r="V551" s="76">
        <v>26614</v>
      </c>
      <c r="W551" s="76">
        <v>78.671999999999997</v>
      </c>
      <c r="X551" s="76">
        <v>484042874</v>
      </c>
      <c r="Y551" s="76">
        <v>901377</v>
      </c>
      <c r="Z551" s="76">
        <v>1436.3389999999999</v>
      </c>
      <c r="AA551" s="76">
        <v>2.6749999999999998</v>
      </c>
      <c r="AB551" s="76">
        <v>676897</v>
      </c>
      <c r="AC551" s="76">
        <v>2.0089999999999999</v>
      </c>
      <c r="AD551" s="76">
        <v>6.4000000000000001E-2</v>
      </c>
      <c r="AE551" s="76">
        <v>15.6</v>
      </c>
      <c r="AF551" s="76" t="s">
        <v>1016</v>
      </c>
      <c r="AG551" s="76">
        <v>348733468</v>
      </c>
      <c r="AH551" s="76">
        <v>188530156</v>
      </c>
      <c r="AI551" s="76">
        <v>168448353</v>
      </c>
      <c r="AJ551" s="76">
        <v>11908</v>
      </c>
      <c r="AK551" s="76">
        <v>604253</v>
      </c>
      <c r="AL551" s="76">
        <v>501476</v>
      </c>
      <c r="AM551" s="76">
        <v>105.04</v>
      </c>
      <c r="AN551" s="76">
        <v>56.78</v>
      </c>
      <c r="AO551" s="76">
        <v>50.74</v>
      </c>
      <c r="AP551" s="76">
        <v>0</v>
      </c>
      <c r="AQ551" s="76">
        <v>1510</v>
      </c>
      <c r="AR551" s="76">
        <v>285855</v>
      </c>
      <c r="AS551" s="76">
        <v>8.5999999999999993E-2</v>
      </c>
      <c r="AT551" s="76">
        <v>46.72</v>
      </c>
      <c r="AU551" s="76">
        <v>35.607999999999997</v>
      </c>
      <c r="AV551" s="76">
        <v>38.299999999999997</v>
      </c>
      <c r="AW551" s="76">
        <v>15.413</v>
      </c>
      <c r="AX551" s="76">
        <v>9.7319999999999993</v>
      </c>
      <c r="AY551" s="76">
        <v>54225.446000000004</v>
      </c>
      <c r="AZ551" s="76">
        <v>1.2</v>
      </c>
      <c r="BA551" s="76">
        <v>151.089</v>
      </c>
      <c r="BB551" s="76">
        <v>10.79</v>
      </c>
      <c r="BC551" s="76">
        <v>19.100000000000001</v>
      </c>
      <c r="BD551" s="76">
        <v>24.6</v>
      </c>
      <c r="BE551" s="76"/>
      <c r="BF551" s="76">
        <v>2.77</v>
      </c>
      <c r="BG551" s="76">
        <v>78.86</v>
      </c>
      <c r="BH551" s="76">
        <v>0.92600000000000005</v>
      </c>
      <c r="BI551" s="76">
        <v>338289856</v>
      </c>
      <c r="BJ551" s="76"/>
      <c r="BK551" s="76"/>
      <c r="BL551" s="76"/>
      <c r="BM551" s="76"/>
      <c r="BN551" s="76"/>
      <c r="BO551" s="76"/>
      <c r="BP551" s="76"/>
      <c r="BQ551" s="76"/>
    </row>
    <row r="552" spans="1:69" x14ac:dyDescent="0.25">
      <c r="A552" s="25">
        <v>44398</v>
      </c>
      <c r="B552" s="25"/>
      <c r="C552" s="76">
        <v>34344562</v>
      </c>
      <c r="D552" s="76">
        <v>47871</v>
      </c>
      <c r="E552" s="76">
        <v>40199.428999999996</v>
      </c>
      <c r="F552" s="76">
        <v>606039</v>
      </c>
      <c r="G552" s="76">
        <v>363</v>
      </c>
      <c r="H552" s="76">
        <v>261</v>
      </c>
      <c r="I552" s="76">
        <v>101524.067</v>
      </c>
      <c r="J552" s="76">
        <v>141.50899999999999</v>
      </c>
      <c r="K552" s="76">
        <v>118.831</v>
      </c>
      <c r="L552" s="76">
        <v>1791.4780000000001</v>
      </c>
      <c r="M552" s="76">
        <v>1.073</v>
      </c>
      <c r="N552" s="76">
        <v>0.77200000000000002</v>
      </c>
      <c r="O552" s="76">
        <v>1.52</v>
      </c>
      <c r="P552" s="76">
        <v>7408</v>
      </c>
      <c r="Q552" s="76">
        <v>21.898</v>
      </c>
      <c r="R552" s="76">
        <v>27055</v>
      </c>
      <c r="S552" s="76">
        <v>79.975999999999999</v>
      </c>
      <c r="T552" s="76"/>
      <c r="U552" s="76"/>
      <c r="V552" s="76">
        <v>28103</v>
      </c>
      <c r="W552" s="76">
        <v>83.073999999999998</v>
      </c>
      <c r="X552" s="76">
        <v>484971370</v>
      </c>
      <c r="Y552" s="76">
        <v>928496</v>
      </c>
      <c r="Z552" s="76">
        <v>1439.0940000000001</v>
      </c>
      <c r="AA552" s="76">
        <v>2.7549999999999999</v>
      </c>
      <c r="AB552" s="76">
        <v>700987</v>
      </c>
      <c r="AC552" s="76">
        <v>2.08</v>
      </c>
      <c r="AD552" s="76">
        <v>6.8000000000000005E-2</v>
      </c>
      <c r="AE552" s="76">
        <v>14.7</v>
      </c>
      <c r="AF552" s="76" t="s">
        <v>1016</v>
      </c>
      <c r="AG552" s="76">
        <v>349366514</v>
      </c>
      <c r="AH552" s="76">
        <v>188918086</v>
      </c>
      <c r="AI552" s="76">
        <v>168717390</v>
      </c>
      <c r="AJ552" s="76">
        <v>11940</v>
      </c>
      <c r="AK552" s="76">
        <v>633046</v>
      </c>
      <c r="AL552" s="76">
        <v>515597</v>
      </c>
      <c r="AM552" s="76">
        <v>105.23</v>
      </c>
      <c r="AN552" s="76">
        <v>56.9</v>
      </c>
      <c r="AO552" s="76">
        <v>50.82</v>
      </c>
      <c r="AP552" s="76">
        <v>0</v>
      </c>
      <c r="AQ552" s="76">
        <v>1553</v>
      </c>
      <c r="AR552" s="76">
        <v>300580</v>
      </c>
      <c r="AS552" s="76">
        <v>9.0999999999999998E-2</v>
      </c>
      <c r="AT552" s="76">
        <v>46.72</v>
      </c>
      <c r="AU552" s="76">
        <v>35.607999999999997</v>
      </c>
      <c r="AV552" s="76">
        <v>38.299999999999997</v>
      </c>
      <c r="AW552" s="76">
        <v>15.413</v>
      </c>
      <c r="AX552" s="76">
        <v>9.7319999999999993</v>
      </c>
      <c r="AY552" s="76">
        <v>54225.446000000004</v>
      </c>
      <c r="AZ552" s="76">
        <v>1.2</v>
      </c>
      <c r="BA552" s="76">
        <v>151.089</v>
      </c>
      <c r="BB552" s="76">
        <v>10.79</v>
      </c>
      <c r="BC552" s="76">
        <v>19.100000000000001</v>
      </c>
      <c r="BD552" s="76">
        <v>24.6</v>
      </c>
      <c r="BE552" s="76"/>
      <c r="BF552" s="76">
        <v>2.77</v>
      </c>
      <c r="BG552" s="76">
        <v>78.86</v>
      </c>
      <c r="BH552" s="76">
        <v>0.92600000000000005</v>
      </c>
      <c r="BI552" s="76">
        <v>338289856</v>
      </c>
      <c r="BJ552" s="76"/>
      <c r="BK552" s="76"/>
      <c r="BL552" s="76"/>
      <c r="BM552" s="76"/>
      <c r="BN552" s="76"/>
      <c r="BO552" s="76"/>
      <c r="BP552" s="76"/>
      <c r="BQ552" s="76"/>
    </row>
    <row r="553" spans="1:69" x14ac:dyDescent="0.25">
      <c r="A553" s="25">
        <v>44399</v>
      </c>
      <c r="B553" s="25"/>
      <c r="C553" s="76">
        <v>34400998</v>
      </c>
      <c r="D553" s="76">
        <v>56436</v>
      </c>
      <c r="E553" s="76">
        <v>43698.571000000004</v>
      </c>
      <c r="F553" s="76">
        <v>606327</v>
      </c>
      <c r="G553" s="76">
        <v>288</v>
      </c>
      <c r="H553" s="76">
        <v>251.286</v>
      </c>
      <c r="I553" s="76">
        <v>101690.894</v>
      </c>
      <c r="J553" s="76">
        <v>166.827</v>
      </c>
      <c r="K553" s="76">
        <v>129.17500000000001</v>
      </c>
      <c r="L553" s="76">
        <v>1792.33</v>
      </c>
      <c r="M553" s="76">
        <v>0.85099999999999998</v>
      </c>
      <c r="N553" s="76">
        <v>0.74299999999999999</v>
      </c>
      <c r="O553" s="76">
        <v>1.53</v>
      </c>
      <c r="P553" s="76">
        <v>7687</v>
      </c>
      <c r="Q553" s="76">
        <v>22.722999999999999</v>
      </c>
      <c r="R553" s="76">
        <v>28605</v>
      </c>
      <c r="S553" s="76">
        <v>84.558000000000007</v>
      </c>
      <c r="T553" s="76"/>
      <c r="U553" s="76"/>
      <c r="V553" s="76">
        <v>29859</v>
      </c>
      <c r="W553" s="76">
        <v>88.265000000000001</v>
      </c>
      <c r="X553" s="76">
        <v>485888082</v>
      </c>
      <c r="Y553" s="76">
        <v>916712</v>
      </c>
      <c r="Z553" s="76">
        <v>1441.8150000000001</v>
      </c>
      <c r="AA553" s="76">
        <v>2.72</v>
      </c>
      <c r="AB553" s="76">
        <v>722139</v>
      </c>
      <c r="AC553" s="76">
        <v>2.1429999999999998</v>
      </c>
      <c r="AD553" s="76">
        <v>7.0999999999999994E-2</v>
      </c>
      <c r="AE553" s="76">
        <v>14.1</v>
      </c>
      <c r="AF553" s="76" t="s">
        <v>1016</v>
      </c>
      <c r="AG553" s="76">
        <v>350017416</v>
      </c>
      <c r="AH553" s="76">
        <v>189334903</v>
      </c>
      <c r="AI553" s="76">
        <v>168976668</v>
      </c>
      <c r="AJ553" s="76">
        <v>11983</v>
      </c>
      <c r="AK553" s="76">
        <v>650902</v>
      </c>
      <c r="AL553" s="76">
        <v>530965</v>
      </c>
      <c r="AM553" s="76">
        <v>105.42</v>
      </c>
      <c r="AN553" s="76">
        <v>57.03</v>
      </c>
      <c r="AO553" s="76">
        <v>50.9</v>
      </c>
      <c r="AP553" s="76">
        <v>0</v>
      </c>
      <c r="AQ553" s="76">
        <v>1599</v>
      </c>
      <c r="AR553" s="76">
        <v>317460</v>
      </c>
      <c r="AS553" s="76">
        <v>9.6000000000000002E-2</v>
      </c>
      <c r="AT553" s="76">
        <v>46.72</v>
      </c>
      <c r="AU553" s="76">
        <v>35.607999999999997</v>
      </c>
      <c r="AV553" s="76">
        <v>38.299999999999997</v>
      </c>
      <c r="AW553" s="76">
        <v>15.413</v>
      </c>
      <c r="AX553" s="76">
        <v>9.7319999999999993</v>
      </c>
      <c r="AY553" s="76">
        <v>54225.446000000004</v>
      </c>
      <c r="AZ553" s="76">
        <v>1.2</v>
      </c>
      <c r="BA553" s="76">
        <v>151.089</v>
      </c>
      <c r="BB553" s="76">
        <v>10.79</v>
      </c>
      <c r="BC553" s="76">
        <v>19.100000000000001</v>
      </c>
      <c r="BD553" s="76">
        <v>24.6</v>
      </c>
      <c r="BE553" s="76"/>
      <c r="BF553" s="76">
        <v>2.77</v>
      </c>
      <c r="BG553" s="76">
        <v>78.86</v>
      </c>
      <c r="BH553" s="76">
        <v>0.92600000000000005</v>
      </c>
      <c r="BI553" s="76">
        <v>338289856</v>
      </c>
      <c r="BJ553" s="76"/>
      <c r="BK553" s="76"/>
      <c r="BL553" s="76"/>
      <c r="BM553" s="76"/>
      <c r="BN553" s="76"/>
      <c r="BO553" s="76"/>
      <c r="BP553" s="76"/>
      <c r="BQ553" s="76"/>
    </row>
    <row r="554" spans="1:69" x14ac:dyDescent="0.25">
      <c r="A554" s="25">
        <v>44400</v>
      </c>
      <c r="B554" s="25"/>
      <c r="C554" s="76">
        <v>34521803</v>
      </c>
      <c r="D554" s="76">
        <v>120805</v>
      </c>
      <c r="E554" s="76">
        <v>49809</v>
      </c>
      <c r="F554" s="76">
        <v>606879</v>
      </c>
      <c r="G554" s="76">
        <v>552</v>
      </c>
      <c r="H554" s="76">
        <v>265.42899999999997</v>
      </c>
      <c r="I554" s="76">
        <v>102047.999</v>
      </c>
      <c r="J554" s="76">
        <v>357.10500000000002</v>
      </c>
      <c r="K554" s="76">
        <v>147.238</v>
      </c>
      <c r="L554" s="76">
        <v>1793.962</v>
      </c>
      <c r="M554" s="76">
        <v>1.6319999999999999</v>
      </c>
      <c r="N554" s="76">
        <v>0.78500000000000003</v>
      </c>
      <c r="O554" s="76">
        <v>1.53</v>
      </c>
      <c r="P554" s="76">
        <v>8097</v>
      </c>
      <c r="Q554" s="76">
        <v>23.934999999999999</v>
      </c>
      <c r="R554" s="76">
        <v>30295</v>
      </c>
      <c r="S554" s="76">
        <v>89.552999999999997</v>
      </c>
      <c r="T554" s="76"/>
      <c r="U554" s="76"/>
      <c r="V554" s="76">
        <v>31504</v>
      </c>
      <c r="W554" s="76">
        <v>93.126999999999995</v>
      </c>
      <c r="X554" s="76">
        <v>486769767</v>
      </c>
      <c r="Y554" s="76">
        <v>881685</v>
      </c>
      <c r="Z554" s="76">
        <v>1444.431</v>
      </c>
      <c r="AA554" s="76">
        <v>2.6160000000000001</v>
      </c>
      <c r="AB554" s="76">
        <v>744463</v>
      </c>
      <c r="AC554" s="76">
        <v>2.2090000000000001</v>
      </c>
      <c r="AD554" s="76">
        <v>7.3999999999999996E-2</v>
      </c>
      <c r="AE554" s="76">
        <v>13.5</v>
      </c>
      <c r="AF554" s="76" t="s">
        <v>1016</v>
      </c>
      <c r="AG554" s="76">
        <v>350765937</v>
      </c>
      <c r="AH554" s="76">
        <v>189822561</v>
      </c>
      <c r="AI554" s="76">
        <v>169265585</v>
      </c>
      <c r="AJ554" s="76">
        <v>12022</v>
      </c>
      <c r="AK554" s="76">
        <v>748521</v>
      </c>
      <c r="AL554" s="76">
        <v>548664</v>
      </c>
      <c r="AM554" s="76">
        <v>105.65</v>
      </c>
      <c r="AN554" s="76">
        <v>57.17</v>
      </c>
      <c r="AO554" s="76">
        <v>50.98</v>
      </c>
      <c r="AP554" s="76">
        <v>0</v>
      </c>
      <c r="AQ554" s="76">
        <v>1653</v>
      </c>
      <c r="AR554" s="76">
        <v>337592</v>
      </c>
      <c r="AS554" s="76">
        <v>0.10199999999999999</v>
      </c>
      <c r="AT554" s="76">
        <v>46.71</v>
      </c>
      <c r="AU554" s="76">
        <v>35.607999999999997</v>
      </c>
      <c r="AV554" s="76">
        <v>38.299999999999997</v>
      </c>
      <c r="AW554" s="76">
        <v>15.413</v>
      </c>
      <c r="AX554" s="76">
        <v>9.7319999999999993</v>
      </c>
      <c r="AY554" s="76">
        <v>54225.446000000004</v>
      </c>
      <c r="AZ554" s="76">
        <v>1.2</v>
      </c>
      <c r="BA554" s="76">
        <v>151.089</v>
      </c>
      <c r="BB554" s="76">
        <v>10.79</v>
      </c>
      <c r="BC554" s="76">
        <v>19.100000000000001</v>
      </c>
      <c r="BD554" s="76">
        <v>24.6</v>
      </c>
      <c r="BE554" s="76"/>
      <c r="BF554" s="76">
        <v>2.77</v>
      </c>
      <c r="BG554" s="76">
        <v>78.86</v>
      </c>
      <c r="BH554" s="76">
        <v>0.92600000000000005</v>
      </c>
      <c r="BI554" s="76">
        <v>338289856</v>
      </c>
      <c r="BJ554" s="76"/>
      <c r="BK554" s="76"/>
      <c r="BL554" s="76"/>
      <c r="BM554" s="76"/>
      <c r="BN554" s="76"/>
      <c r="BO554" s="76"/>
      <c r="BP554" s="76"/>
      <c r="BQ554" s="76"/>
    </row>
    <row r="555" spans="1:69" x14ac:dyDescent="0.25">
      <c r="A555" s="25">
        <v>44401</v>
      </c>
      <c r="B555" s="25"/>
      <c r="C555" s="76">
        <v>34551152</v>
      </c>
      <c r="D555" s="76">
        <v>29349</v>
      </c>
      <c r="E555" s="76">
        <v>51992.286</v>
      </c>
      <c r="F555" s="76">
        <v>607015</v>
      </c>
      <c r="G555" s="76">
        <v>136</v>
      </c>
      <c r="H555" s="76">
        <v>274.57100000000003</v>
      </c>
      <c r="I555" s="76">
        <v>102134.75599999999</v>
      </c>
      <c r="J555" s="76">
        <v>86.757000000000005</v>
      </c>
      <c r="K555" s="76">
        <v>153.69200000000001</v>
      </c>
      <c r="L555" s="76">
        <v>1794.364</v>
      </c>
      <c r="M555" s="76">
        <v>0.40200000000000002</v>
      </c>
      <c r="N555" s="76">
        <v>0.81200000000000006</v>
      </c>
      <c r="O555" s="76">
        <v>1.52</v>
      </c>
      <c r="P555" s="76">
        <v>8419</v>
      </c>
      <c r="Q555" s="76">
        <v>24.887</v>
      </c>
      <c r="R555" s="76">
        <v>31469</v>
      </c>
      <c r="S555" s="76">
        <v>93.024000000000001</v>
      </c>
      <c r="T555" s="76"/>
      <c r="U555" s="76"/>
      <c r="V555" s="76">
        <v>33292</v>
      </c>
      <c r="W555" s="76">
        <v>98.412999999999997</v>
      </c>
      <c r="X555" s="76">
        <v>487423941</v>
      </c>
      <c r="Y555" s="76">
        <v>654174</v>
      </c>
      <c r="Z555" s="76">
        <v>1446.3720000000001</v>
      </c>
      <c r="AA555" s="76">
        <v>1.9410000000000001</v>
      </c>
      <c r="AB555" s="76">
        <v>762699</v>
      </c>
      <c r="AC555" s="76">
        <v>2.2629999999999999</v>
      </c>
      <c r="AD555" s="76">
        <v>7.6999999999999999E-2</v>
      </c>
      <c r="AE555" s="76">
        <v>13</v>
      </c>
      <c r="AF555" s="76" t="s">
        <v>1016</v>
      </c>
      <c r="AG555" s="76">
        <v>351230311</v>
      </c>
      <c r="AH555" s="76">
        <v>190124820</v>
      </c>
      <c r="AI555" s="76">
        <v>169440657</v>
      </c>
      <c r="AJ555" s="76">
        <v>12042</v>
      </c>
      <c r="AK555" s="76">
        <v>464374</v>
      </c>
      <c r="AL555" s="76">
        <v>557743</v>
      </c>
      <c r="AM555" s="76">
        <v>105.79</v>
      </c>
      <c r="AN555" s="76">
        <v>57.26</v>
      </c>
      <c r="AO555" s="76">
        <v>51.03</v>
      </c>
      <c r="AP555" s="76">
        <v>0</v>
      </c>
      <c r="AQ555" s="76">
        <v>1680</v>
      </c>
      <c r="AR555" s="76">
        <v>348754</v>
      </c>
      <c r="AS555" s="76">
        <v>0.105</v>
      </c>
      <c r="AT555" s="76">
        <v>46.71</v>
      </c>
      <c r="AU555" s="76">
        <v>35.607999999999997</v>
      </c>
      <c r="AV555" s="76">
        <v>38.299999999999997</v>
      </c>
      <c r="AW555" s="76">
        <v>15.413</v>
      </c>
      <c r="AX555" s="76">
        <v>9.7319999999999993</v>
      </c>
      <c r="AY555" s="76">
        <v>54225.446000000004</v>
      </c>
      <c r="AZ555" s="76">
        <v>1.2</v>
      </c>
      <c r="BA555" s="76">
        <v>151.089</v>
      </c>
      <c r="BB555" s="76">
        <v>10.79</v>
      </c>
      <c r="BC555" s="76">
        <v>19.100000000000001</v>
      </c>
      <c r="BD555" s="76">
        <v>24.6</v>
      </c>
      <c r="BE555" s="76"/>
      <c r="BF555" s="76">
        <v>2.77</v>
      </c>
      <c r="BG555" s="76">
        <v>78.86</v>
      </c>
      <c r="BH555" s="76">
        <v>0.92600000000000005</v>
      </c>
      <c r="BI555" s="76">
        <v>338289856</v>
      </c>
      <c r="BJ555" s="76"/>
      <c r="BK555" s="76"/>
      <c r="BL555" s="76"/>
      <c r="BM555" s="76"/>
      <c r="BN555" s="76"/>
      <c r="BO555" s="76"/>
      <c r="BP555" s="76"/>
      <c r="BQ555" s="76"/>
    </row>
    <row r="556" spans="1:69" x14ac:dyDescent="0.25">
      <c r="A556" s="25">
        <v>44402</v>
      </c>
      <c r="B556" s="25"/>
      <c r="C556" s="76">
        <v>34579777</v>
      </c>
      <c r="D556" s="76">
        <v>28625</v>
      </c>
      <c r="E556" s="76">
        <v>53171.571000000004</v>
      </c>
      <c r="F556" s="76">
        <v>607117</v>
      </c>
      <c r="G556" s="76">
        <v>102</v>
      </c>
      <c r="H556" s="76">
        <v>275.57100000000003</v>
      </c>
      <c r="I556" s="76">
        <v>102219.37300000001</v>
      </c>
      <c r="J556" s="76">
        <v>84.617000000000004</v>
      </c>
      <c r="K556" s="76">
        <v>157.178</v>
      </c>
      <c r="L556" s="76">
        <v>1794.665</v>
      </c>
      <c r="M556" s="76">
        <v>0.30199999999999999</v>
      </c>
      <c r="N556" s="76">
        <v>0.81499999999999995</v>
      </c>
      <c r="O556" s="76">
        <v>1.5</v>
      </c>
      <c r="P556" s="76">
        <v>8867</v>
      </c>
      <c r="Q556" s="76">
        <v>26.210999999999999</v>
      </c>
      <c r="R556" s="76">
        <v>33406</v>
      </c>
      <c r="S556" s="76">
        <v>98.75</v>
      </c>
      <c r="T556" s="76"/>
      <c r="U556" s="76"/>
      <c r="V556" s="76">
        <v>35063</v>
      </c>
      <c r="W556" s="76">
        <v>103.648</v>
      </c>
      <c r="X556" s="76">
        <v>487916020</v>
      </c>
      <c r="Y556" s="76">
        <v>492079</v>
      </c>
      <c r="Z556" s="76">
        <v>1447.8320000000001</v>
      </c>
      <c r="AA556" s="76">
        <v>1.46</v>
      </c>
      <c r="AB556" s="76">
        <v>776279</v>
      </c>
      <c r="AC556" s="76">
        <v>2.3039999999999998</v>
      </c>
      <c r="AD556" s="76">
        <v>7.9000000000000001E-2</v>
      </c>
      <c r="AE556" s="76">
        <v>12.7</v>
      </c>
      <c r="AF556" s="76" t="s">
        <v>1016</v>
      </c>
      <c r="AG556" s="76">
        <v>351490587</v>
      </c>
      <c r="AH556" s="76">
        <v>190327184</v>
      </c>
      <c r="AI556" s="76">
        <v>169504195</v>
      </c>
      <c r="AJ556" s="76">
        <v>12053</v>
      </c>
      <c r="AK556" s="76">
        <v>260276</v>
      </c>
      <c r="AL556" s="76">
        <v>561449</v>
      </c>
      <c r="AM556" s="76">
        <v>105.87</v>
      </c>
      <c r="AN556" s="76">
        <v>57.33</v>
      </c>
      <c r="AO556" s="76">
        <v>51.05</v>
      </c>
      <c r="AP556" s="76">
        <v>0</v>
      </c>
      <c r="AQ556" s="76">
        <v>1691</v>
      </c>
      <c r="AR556" s="76">
        <v>358316</v>
      </c>
      <c r="AS556" s="76">
        <v>0.108</v>
      </c>
      <c r="AT556" s="76">
        <v>46.71</v>
      </c>
      <c r="AU556" s="76">
        <v>35.607999999999997</v>
      </c>
      <c r="AV556" s="76">
        <v>38.299999999999997</v>
      </c>
      <c r="AW556" s="76">
        <v>15.413</v>
      </c>
      <c r="AX556" s="76">
        <v>9.7319999999999993</v>
      </c>
      <c r="AY556" s="76">
        <v>54225.446000000004</v>
      </c>
      <c r="AZ556" s="76">
        <v>1.2</v>
      </c>
      <c r="BA556" s="76">
        <v>151.089</v>
      </c>
      <c r="BB556" s="76">
        <v>10.79</v>
      </c>
      <c r="BC556" s="76">
        <v>19.100000000000001</v>
      </c>
      <c r="BD556" s="76">
        <v>24.6</v>
      </c>
      <c r="BE556" s="76"/>
      <c r="BF556" s="76">
        <v>2.77</v>
      </c>
      <c r="BG556" s="76">
        <v>78.86</v>
      </c>
      <c r="BH556" s="76">
        <v>0.92600000000000005</v>
      </c>
      <c r="BI556" s="76">
        <v>338289856</v>
      </c>
      <c r="BJ556" s="76">
        <v>663755</v>
      </c>
      <c r="BK556" s="76">
        <v>14.32</v>
      </c>
      <c r="BL556" s="76">
        <v>9.77</v>
      </c>
      <c r="BM556" s="76">
        <v>1969.6132931785901</v>
      </c>
      <c r="BN556" s="76"/>
      <c r="BO556" s="76"/>
      <c r="BP556" s="76"/>
      <c r="BQ556" s="76"/>
    </row>
    <row r="557" spans="1:69" x14ac:dyDescent="0.25">
      <c r="A557" s="25">
        <v>44403</v>
      </c>
      <c r="B557" s="25"/>
      <c r="C557" s="76">
        <v>34658332</v>
      </c>
      <c r="D557" s="76">
        <v>78555</v>
      </c>
      <c r="E557" s="76">
        <v>57361.286</v>
      </c>
      <c r="F557" s="76">
        <v>607367</v>
      </c>
      <c r="G557" s="76">
        <v>250</v>
      </c>
      <c r="H557" s="76">
        <v>283</v>
      </c>
      <c r="I557" s="76">
        <v>102451.58500000001</v>
      </c>
      <c r="J557" s="76">
        <v>232.21199999999999</v>
      </c>
      <c r="K557" s="76">
        <v>169.56299999999999</v>
      </c>
      <c r="L557" s="76">
        <v>1795.404</v>
      </c>
      <c r="M557" s="76">
        <v>0.73899999999999999</v>
      </c>
      <c r="N557" s="76">
        <v>0.83699999999999997</v>
      </c>
      <c r="O557" s="76">
        <v>1.49</v>
      </c>
      <c r="P557" s="76">
        <v>9448</v>
      </c>
      <c r="Q557" s="76">
        <v>27.928999999999998</v>
      </c>
      <c r="R557" s="76">
        <v>35748</v>
      </c>
      <c r="S557" s="76">
        <v>105.673</v>
      </c>
      <c r="T557" s="76"/>
      <c r="U557" s="76"/>
      <c r="V557" s="76">
        <v>36942</v>
      </c>
      <c r="W557" s="76">
        <v>109.202</v>
      </c>
      <c r="X557" s="76">
        <v>488701282</v>
      </c>
      <c r="Y557" s="76">
        <v>785262</v>
      </c>
      <c r="Z557" s="76">
        <v>1450.162</v>
      </c>
      <c r="AA557" s="76">
        <v>2.33</v>
      </c>
      <c r="AB557" s="76">
        <v>794255</v>
      </c>
      <c r="AC557" s="76">
        <v>2.3570000000000002</v>
      </c>
      <c r="AD557" s="76">
        <v>8.3000000000000004E-2</v>
      </c>
      <c r="AE557" s="76">
        <v>12</v>
      </c>
      <c r="AF557" s="76" t="s">
        <v>1016</v>
      </c>
      <c r="AG557" s="76">
        <v>352135953</v>
      </c>
      <c r="AH557" s="76">
        <v>190774627</v>
      </c>
      <c r="AI557" s="76">
        <v>169726634</v>
      </c>
      <c r="AJ557" s="76">
        <v>12098</v>
      </c>
      <c r="AK557" s="76">
        <v>645366</v>
      </c>
      <c r="AL557" s="76">
        <v>572391</v>
      </c>
      <c r="AM557" s="76">
        <v>106.06</v>
      </c>
      <c r="AN557" s="76">
        <v>57.46</v>
      </c>
      <c r="AO557" s="76">
        <v>51.12</v>
      </c>
      <c r="AP557" s="76">
        <v>0</v>
      </c>
      <c r="AQ557" s="76">
        <v>1724</v>
      </c>
      <c r="AR557" s="76">
        <v>373741</v>
      </c>
      <c r="AS557" s="76">
        <v>0.113</v>
      </c>
      <c r="AT557" s="76">
        <v>46.7</v>
      </c>
      <c r="AU557" s="76">
        <v>35.607999999999997</v>
      </c>
      <c r="AV557" s="76">
        <v>38.299999999999997</v>
      </c>
      <c r="AW557" s="76">
        <v>15.413</v>
      </c>
      <c r="AX557" s="76">
        <v>9.7319999999999993</v>
      </c>
      <c r="AY557" s="76">
        <v>54225.446000000004</v>
      </c>
      <c r="AZ557" s="76">
        <v>1.2</v>
      </c>
      <c r="BA557" s="76">
        <v>151.089</v>
      </c>
      <c r="BB557" s="76">
        <v>10.79</v>
      </c>
      <c r="BC557" s="76">
        <v>19.100000000000001</v>
      </c>
      <c r="BD557" s="76">
        <v>24.6</v>
      </c>
      <c r="BE557" s="76"/>
      <c r="BF557" s="76">
        <v>2.77</v>
      </c>
      <c r="BG557" s="76">
        <v>78.86</v>
      </c>
      <c r="BH557" s="76">
        <v>0.92600000000000005</v>
      </c>
      <c r="BI557" s="76">
        <v>338289856</v>
      </c>
      <c r="BJ557" s="76"/>
      <c r="BK557" s="76"/>
      <c r="BL557" s="76"/>
      <c r="BM557" s="76"/>
      <c r="BN557" s="76"/>
      <c r="BO557" s="76"/>
      <c r="BP557" s="76"/>
      <c r="BQ557" s="76"/>
    </row>
    <row r="558" spans="1:69" x14ac:dyDescent="0.25">
      <c r="A558" s="25">
        <v>44404</v>
      </c>
      <c r="B558" s="25"/>
      <c r="C558" s="76">
        <v>34723403</v>
      </c>
      <c r="D558" s="76">
        <v>65071</v>
      </c>
      <c r="E558" s="76">
        <v>60958.857000000004</v>
      </c>
      <c r="F558" s="76">
        <v>607825</v>
      </c>
      <c r="G558" s="76">
        <v>458</v>
      </c>
      <c r="H558" s="76">
        <v>307</v>
      </c>
      <c r="I558" s="76">
        <v>102643.93799999999</v>
      </c>
      <c r="J558" s="76">
        <v>192.35300000000001</v>
      </c>
      <c r="K558" s="76">
        <v>180.197</v>
      </c>
      <c r="L558" s="76">
        <v>1796.758</v>
      </c>
      <c r="M558" s="76">
        <v>1.3540000000000001</v>
      </c>
      <c r="N558" s="76">
        <v>0.90800000000000003</v>
      </c>
      <c r="O558" s="76">
        <v>1.48</v>
      </c>
      <c r="P558" s="76">
        <v>9994</v>
      </c>
      <c r="Q558" s="76">
        <v>29.542999999999999</v>
      </c>
      <c r="R558" s="76">
        <v>38296</v>
      </c>
      <c r="S558" s="76">
        <v>113.205</v>
      </c>
      <c r="T558" s="76"/>
      <c r="U558" s="76"/>
      <c r="V558" s="76">
        <v>39034</v>
      </c>
      <c r="W558" s="76">
        <v>115.386</v>
      </c>
      <c r="X558" s="76">
        <v>489737037</v>
      </c>
      <c r="Y558" s="76">
        <v>1035755</v>
      </c>
      <c r="Z558" s="76">
        <v>1453.2360000000001</v>
      </c>
      <c r="AA558" s="76">
        <v>3.073</v>
      </c>
      <c r="AB558" s="76">
        <v>813452</v>
      </c>
      <c r="AC558" s="76">
        <v>2.4140000000000001</v>
      </c>
      <c r="AD558" s="76">
        <v>8.5999999999999993E-2</v>
      </c>
      <c r="AE558" s="76">
        <v>11.6</v>
      </c>
      <c r="AF558" s="76" t="s">
        <v>1016</v>
      </c>
      <c r="AG558" s="76">
        <v>352839587</v>
      </c>
      <c r="AH558" s="76">
        <v>191255694</v>
      </c>
      <c r="AI558" s="76">
        <v>169979679</v>
      </c>
      <c r="AJ558" s="76">
        <v>12131</v>
      </c>
      <c r="AK558" s="76">
        <v>703634</v>
      </c>
      <c r="AL558" s="76">
        <v>586588</v>
      </c>
      <c r="AM558" s="76">
        <v>106.27</v>
      </c>
      <c r="AN558" s="76">
        <v>57.61</v>
      </c>
      <c r="AO558" s="76">
        <v>51.2</v>
      </c>
      <c r="AP558" s="76">
        <v>0</v>
      </c>
      <c r="AQ558" s="76">
        <v>1767</v>
      </c>
      <c r="AR558" s="76">
        <v>389363</v>
      </c>
      <c r="AS558" s="76">
        <v>0.11700000000000001</v>
      </c>
      <c r="AT558" s="76">
        <v>46.7</v>
      </c>
      <c r="AU558" s="76">
        <v>35.607999999999997</v>
      </c>
      <c r="AV558" s="76">
        <v>38.299999999999997</v>
      </c>
      <c r="AW558" s="76">
        <v>15.413</v>
      </c>
      <c r="AX558" s="76">
        <v>9.7319999999999993</v>
      </c>
      <c r="AY558" s="76">
        <v>54225.446000000004</v>
      </c>
      <c r="AZ558" s="76">
        <v>1.2</v>
      </c>
      <c r="BA558" s="76">
        <v>151.089</v>
      </c>
      <c r="BB558" s="76">
        <v>10.79</v>
      </c>
      <c r="BC558" s="76">
        <v>19.100000000000001</v>
      </c>
      <c r="BD558" s="76">
        <v>24.6</v>
      </c>
      <c r="BE558" s="76"/>
      <c r="BF558" s="76">
        <v>2.77</v>
      </c>
      <c r="BG558" s="76">
        <v>78.86</v>
      </c>
      <c r="BH558" s="76">
        <v>0.92600000000000005</v>
      </c>
      <c r="BI558" s="76">
        <v>338289856</v>
      </c>
      <c r="BJ558" s="76"/>
      <c r="BK558" s="76"/>
      <c r="BL558" s="76"/>
      <c r="BM558" s="76"/>
      <c r="BN558" s="76"/>
      <c r="BO558" s="76"/>
      <c r="BP558" s="76"/>
      <c r="BQ558" s="76"/>
    </row>
    <row r="559" spans="1:69" x14ac:dyDescent="0.25">
      <c r="A559" s="25">
        <v>44405</v>
      </c>
      <c r="B559" s="25"/>
      <c r="C559" s="76">
        <v>34796985</v>
      </c>
      <c r="D559" s="76">
        <v>73582</v>
      </c>
      <c r="E559" s="76">
        <v>64631.857000000004</v>
      </c>
      <c r="F559" s="76">
        <v>608208</v>
      </c>
      <c r="G559" s="76">
        <v>383</v>
      </c>
      <c r="H559" s="76">
        <v>309.85700000000003</v>
      </c>
      <c r="I559" s="76">
        <v>102861.45</v>
      </c>
      <c r="J559" s="76">
        <v>217.512</v>
      </c>
      <c r="K559" s="76">
        <v>191.05500000000001</v>
      </c>
      <c r="L559" s="76">
        <v>1797.89</v>
      </c>
      <c r="M559" s="76">
        <v>1.1319999999999999</v>
      </c>
      <c r="N559" s="76">
        <v>0.91600000000000004</v>
      </c>
      <c r="O559" s="76">
        <v>1.48</v>
      </c>
      <c r="P559" s="76">
        <v>10376</v>
      </c>
      <c r="Q559" s="76">
        <v>30.672000000000001</v>
      </c>
      <c r="R559" s="76">
        <v>40473</v>
      </c>
      <c r="S559" s="76">
        <v>119.64</v>
      </c>
      <c r="T559" s="76"/>
      <c r="U559" s="76"/>
      <c r="V559" s="76">
        <v>41323</v>
      </c>
      <c r="W559" s="76">
        <v>122.15300000000001</v>
      </c>
      <c r="X559" s="76">
        <v>490844783</v>
      </c>
      <c r="Y559" s="76">
        <v>1107746</v>
      </c>
      <c r="Z559" s="76">
        <v>1456.5229999999999</v>
      </c>
      <c r="AA559" s="76">
        <v>3.2869999999999999</v>
      </c>
      <c r="AB559" s="76">
        <v>839059</v>
      </c>
      <c r="AC559" s="76">
        <v>2.4900000000000002</v>
      </c>
      <c r="AD559" s="76">
        <v>0.09</v>
      </c>
      <c r="AE559" s="76">
        <v>11.1</v>
      </c>
      <c r="AF559" s="76" t="s">
        <v>1016</v>
      </c>
      <c r="AG559" s="76">
        <v>353562516</v>
      </c>
      <c r="AH559" s="76">
        <v>191747737</v>
      </c>
      <c r="AI559" s="76">
        <v>170240202</v>
      </c>
      <c r="AJ559" s="76">
        <v>12175</v>
      </c>
      <c r="AK559" s="76">
        <v>722929</v>
      </c>
      <c r="AL559" s="76">
        <v>599429</v>
      </c>
      <c r="AM559" s="76">
        <v>106.49</v>
      </c>
      <c r="AN559" s="76">
        <v>57.75</v>
      </c>
      <c r="AO559" s="76">
        <v>51.28</v>
      </c>
      <c r="AP559" s="76">
        <v>0</v>
      </c>
      <c r="AQ559" s="76">
        <v>1805</v>
      </c>
      <c r="AR559" s="76">
        <v>404236</v>
      </c>
      <c r="AS559" s="76">
        <v>0.122</v>
      </c>
      <c r="AT559" s="76">
        <v>46.69</v>
      </c>
      <c r="AU559" s="76">
        <v>35.607999999999997</v>
      </c>
      <c r="AV559" s="76">
        <v>38.299999999999997</v>
      </c>
      <c r="AW559" s="76">
        <v>15.413</v>
      </c>
      <c r="AX559" s="76">
        <v>9.7319999999999993</v>
      </c>
      <c r="AY559" s="76">
        <v>54225.446000000004</v>
      </c>
      <c r="AZ559" s="76">
        <v>1.2</v>
      </c>
      <c r="BA559" s="76">
        <v>151.089</v>
      </c>
      <c r="BB559" s="76">
        <v>10.79</v>
      </c>
      <c r="BC559" s="76">
        <v>19.100000000000001</v>
      </c>
      <c r="BD559" s="76">
        <v>24.6</v>
      </c>
      <c r="BE559" s="76"/>
      <c r="BF559" s="76">
        <v>2.77</v>
      </c>
      <c r="BG559" s="76">
        <v>78.86</v>
      </c>
      <c r="BH559" s="76">
        <v>0.92600000000000005</v>
      </c>
      <c r="BI559" s="76">
        <v>338289856</v>
      </c>
      <c r="BJ559" s="76"/>
      <c r="BK559" s="76"/>
      <c r="BL559" s="76"/>
      <c r="BM559" s="76"/>
      <c r="BN559" s="76"/>
      <c r="BO559" s="76"/>
      <c r="BP559" s="76"/>
      <c r="BQ559" s="76"/>
    </row>
    <row r="560" spans="1:69" x14ac:dyDescent="0.25">
      <c r="A560" s="25">
        <v>44406</v>
      </c>
      <c r="B560" s="25"/>
      <c r="C560" s="76">
        <v>34869347</v>
      </c>
      <c r="D560" s="76">
        <v>72362</v>
      </c>
      <c r="E560" s="76">
        <v>66907</v>
      </c>
      <c r="F560" s="76">
        <v>608526</v>
      </c>
      <c r="G560" s="76">
        <v>318</v>
      </c>
      <c r="H560" s="76">
        <v>314.14299999999997</v>
      </c>
      <c r="I560" s="76">
        <v>103075.355</v>
      </c>
      <c r="J560" s="76">
        <v>213.905</v>
      </c>
      <c r="K560" s="76">
        <v>197.78</v>
      </c>
      <c r="L560" s="76">
        <v>1798.83</v>
      </c>
      <c r="M560" s="76">
        <v>0.94</v>
      </c>
      <c r="N560" s="76">
        <v>0.92900000000000005</v>
      </c>
      <c r="O560" s="76">
        <v>1.48</v>
      </c>
      <c r="P560" s="76">
        <v>10919</v>
      </c>
      <c r="Q560" s="76">
        <v>32.277000000000001</v>
      </c>
      <c r="R560" s="76">
        <v>42200</v>
      </c>
      <c r="S560" s="76">
        <v>124.745</v>
      </c>
      <c r="T560" s="76"/>
      <c r="U560" s="76"/>
      <c r="V560" s="76">
        <v>43268</v>
      </c>
      <c r="W560" s="76">
        <v>127.902</v>
      </c>
      <c r="X560" s="76">
        <v>491955588</v>
      </c>
      <c r="Y560" s="76">
        <v>1110805</v>
      </c>
      <c r="Z560" s="76">
        <v>1459.819</v>
      </c>
      <c r="AA560" s="76">
        <v>3.2959999999999998</v>
      </c>
      <c r="AB560" s="76">
        <v>866787</v>
      </c>
      <c r="AC560" s="76">
        <v>2.5720000000000001</v>
      </c>
      <c r="AD560" s="76">
        <v>9.2999999999999999E-2</v>
      </c>
      <c r="AE560" s="76">
        <v>10.8</v>
      </c>
      <c r="AF560" s="76" t="s">
        <v>1016</v>
      </c>
      <c r="AG560" s="76">
        <v>354285993</v>
      </c>
      <c r="AH560" s="76">
        <v>192246378</v>
      </c>
      <c r="AI560" s="76">
        <v>170494932</v>
      </c>
      <c r="AJ560" s="76">
        <v>12224</v>
      </c>
      <c r="AK560" s="76">
        <v>723477</v>
      </c>
      <c r="AL560" s="76">
        <v>609797</v>
      </c>
      <c r="AM560" s="76">
        <v>106.71</v>
      </c>
      <c r="AN560" s="76">
        <v>57.9</v>
      </c>
      <c r="AO560" s="76">
        <v>51.35</v>
      </c>
      <c r="AP560" s="76">
        <v>0</v>
      </c>
      <c r="AQ560" s="76">
        <v>1837</v>
      </c>
      <c r="AR560" s="76">
        <v>415925</v>
      </c>
      <c r="AS560" s="76">
        <v>0.125</v>
      </c>
      <c r="AT560" s="76">
        <v>46.69</v>
      </c>
      <c r="AU560" s="76">
        <v>35.607999999999997</v>
      </c>
      <c r="AV560" s="76">
        <v>38.299999999999997</v>
      </c>
      <c r="AW560" s="76">
        <v>15.413</v>
      </c>
      <c r="AX560" s="76">
        <v>9.7319999999999993</v>
      </c>
      <c r="AY560" s="76">
        <v>54225.446000000004</v>
      </c>
      <c r="AZ560" s="76">
        <v>1.2</v>
      </c>
      <c r="BA560" s="76">
        <v>151.089</v>
      </c>
      <c r="BB560" s="76">
        <v>10.79</v>
      </c>
      <c r="BC560" s="76">
        <v>19.100000000000001</v>
      </c>
      <c r="BD560" s="76">
        <v>24.6</v>
      </c>
      <c r="BE560" s="76"/>
      <c r="BF560" s="76">
        <v>2.77</v>
      </c>
      <c r="BG560" s="76">
        <v>78.86</v>
      </c>
      <c r="BH560" s="76">
        <v>0.92600000000000005</v>
      </c>
      <c r="BI560" s="76">
        <v>338289856</v>
      </c>
      <c r="BJ560" s="76"/>
      <c r="BK560" s="76"/>
      <c r="BL560" s="76"/>
      <c r="BM560" s="76"/>
      <c r="BN560" s="76"/>
      <c r="BO560" s="76"/>
      <c r="BP560" s="76"/>
      <c r="BQ560" s="76"/>
    </row>
    <row r="561" spans="1:69" x14ac:dyDescent="0.25">
      <c r="A561" s="25">
        <v>44407</v>
      </c>
      <c r="B561" s="25"/>
      <c r="C561" s="76">
        <v>35060529</v>
      </c>
      <c r="D561" s="76">
        <v>191182</v>
      </c>
      <c r="E561" s="76">
        <v>76960.857000000004</v>
      </c>
      <c r="F561" s="76">
        <v>609411</v>
      </c>
      <c r="G561" s="76">
        <v>885</v>
      </c>
      <c r="H561" s="76">
        <v>361.714</v>
      </c>
      <c r="I561" s="76">
        <v>103640.49800000001</v>
      </c>
      <c r="J561" s="76">
        <v>565.14300000000003</v>
      </c>
      <c r="K561" s="76">
        <v>227.5</v>
      </c>
      <c r="L561" s="76">
        <v>1801.4459999999999</v>
      </c>
      <c r="M561" s="76">
        <v>2.6160000000000001</v>
      </c>
      <c r="N561" s="76">
        <v>1.069</v>
      </c>
      <c r="O561" s="76">
        <v>1.49</v>
      </c>
      <c r="P561" s="76">
        <v>11463</v>
      </c>
      <c r="Q561" s="76">
        <v>33.884999999999998</v>
      </c>
      <c r="R561" s="76">
        <v>44541</v>
      </c>
      <c r="S561" s="76">
        <v>131.66499999999999</v>
      </c>
      <c r="T561" s="76"/>
      <c r="U561" s="76"/>
      <c r="V561" s="76">
        <v>45866</v>
      </c>
      <c r="W561" s="76">
        <v>135.58199999999999</v>
      </c>
      <c r="X561" s="76">
        <v>493004766</v>
      </c>
      <c r="Y561" s="76">
        <v>1049178</v>
      </c>
      <c r="Z561" s="76">
        <v>1462.932</v>
      </c>
      <c r="AA561" s="76">
        <v>3.113</v>
      </c>
      <c r="AB561" s="76">
        <v>890714</v>
      </c>
      <c r="AC561" s="76">
        <v>2.6429999999999998</v>
      </c>
      <c r="AD561" s="76">
        <v>9.6000000000000002E-2</v>
      </c>
      <c r="AE561" s="76">
        <v>10.4</v>
      </c>
      <c r="AF561" s="76" t="s">
        <v>1016</v>
      </c>
      <c r="AG561" s="76">
        <v>355126018</v>
      </c>
      <c r="AH561" s="76">
        <v>192824253</v>
      </c>
      <c r="AI561" s="76">
        <v>170789469</v>
      </c>
      <c r="AJ561" s="76">
        <v>12288</v>
      </c>
      <c r="AK561" s="76">
        <v>840025</v>
      </c>
      <c r="AL561" s="76">
        <v>622869</v>
      </c>
      <c r="AM561" s="76">
        <v>106.96</v>
      </c>
      <c r="AN561" s="76">
        <v>58.08</v>
      </c>
      <c r="AO561" s="76">
        <v>51.44</v>
      </c>
      <c r="AP561" s="76">
        <v>0</v>
      </c>
      <c r="AQ561" s="76">
        <v>1876</v>
      </c>
      <c r="AR561" s="76">
        <v>428813</v>
      </c>
      <c r="AS561" s="76">
        <v>0.129</v>
      </c>
      <c r="AT561" s="76">
        <v>46.68</v>
      </c>
      <c r="AU561" s="76">
        <v>35.607999999999997</v>
      </c>
      <c r="AV561" s="76">
        <v>38.299999999999997</v>
      </c>
      <c r="AW561" s="76">
        <v>15.413</v>
      </c>
      <c r="AX561" s="76">
        <v>9.7319999999999993</v>
      </c>
      <c r="AY561" s="76">
        <v>54225.446000000004</v>
      </c>
      <c r="AZ561" s="76">
        <v>1.2</v>
      </c>
      <c r="BA561" s="76">
        <v>151.089</v>
      </c>
      <c r="BB561" s="76">
        <v>10.79</v>
      </c>
      <c r="BC561" s="76">
        <v>19.100000000000001</v>
      </c>
      <c r="BD561" s="76">
        <v>24.6</v>
      </c>
      <c r="BE561" s="76"/>
      <c r="BF561" s="76">
        <v>2.77</v>
      </c>
      <c r="BG561" s="76">
        <v>78.86</v>
      </c>
      <c r="BH561" s="76">
        <v>0.92600000000000005</v>
      </c>
      <c r="BI561" s="76">
        <v>338289856</v>
      </c>
      <c r="BJ561" s="76"/>
      <c r="BK561" s="76"/>
      <c r="BL561" s="76"/>
      <c r="BM561" s="76"/>
      <c r="BN561" s="76"/>
      <c r="BO561" s="76"/>
      <c r="BP561" s="76"/>
      <c r="BQ561" s="76"/>
    </row>
    <row r="562" spans="1:69" x14ac:dyDescent="0.25">
      <c r="A562" s="25">
        <v>44408</v>
      </c>
      <c r="B562" s="25"/>
      <c r="C562" s="76">
        <v>35105200</v>
      </c>
      <c r="D562" s="76">
        <v>44671</v>
      </c>
      <c r="E562" s="76">
        <v>79149.714000000007</v>
      </c>
      <c r="F562" s="76">
        <v>609587</v>
      </c>
      <c r="G562" s="76">
        <v>176</v>
      </c>
      <c r="H562" s="76">
        <v>367.42899999999997</v>
      </c>
      <c r="I562" s="76">
        <v>103772.54700000001</v>
      </c>
      <c r="J562" s="76">
        <v>132.04900000000001</v>
      </c>
      <c r="K562" s="76">
        <v>233.97</v>
      </c>
      <c r="L562" s="76">
        <v>1801.9670000000001</v>
      </c>
      <c r="M562" s="76">
        <v>0.52</v>
      </c>
      <c r="N562" s="76">
        <v>1.0860000000000001</v>
      </c>
      <c r="O562" s="76">
        <v>1.47</v>
      </c>
      <c r="P562" s="76">
        <v>12109</v>
      </c>
      <c r="Q562" s="76">
        <v>35.795000000000002</v>
      </c>
      <c r="R562" s="76">
        <v>46428</v>
      </c>
      <c r="S562" s="76">
        <v>137.24299999999999</v>
      </c>
      <c r="T562" s="76"/>
      <c r="U562" s="76"/>
      <c r="V562" s="76">
        <v>48326</v>
      </c>
      <c r="W562" s="76">
        <v>142.85400000000001</v>
      </c>
      <c r="X562" s="76">
        <v>493770899</v>
      </c>
      <c r="Y562" s="76">
        <v>766133</v>
      </c>
      <c r="Z562" s="76">
        <v>1465.2059999999999</v>
      </c>
      <c r="AA562" s="76">
        <v>2.2730000000000001</v>
      </c>
      <c r="AB562" s="76">
        <v>906708</v>
      </c>
      <c r="AC562" s="76">
        <v>2.6909999999999998</v>
      </c>
      <c r="AD562" s="76">
        <v>9.8000000000000004E-2</v>
      </c>
      <c r="AE562" s="76">
        <v>10.199999999999999</v>
      </c>
      <c r="AF562" s="76" t="s">
        <v>1016</v>
      </c>
      <c r="AG562" s="76">
        <v>355643969</v>
      </c>
      <c r="AH562" s="76">
        <v>193171716</v>
      </c>
      <c r="AI562" s="76">
        <v>170970789</v>
      </c>
      <c r="AJ562" s="76">
        <v>12333</v>
      </c>
      <c r="AK562" s="76">
        <v>517951</v>
      </c>
      <c r="AL562" s="76">
        <v>630523</v>
      </c>
      <c r="AM562" s="76">
        <v>107.12</v>
      </c>
      <c r="AN562" s="76">
        <v>58.18</v>
      </c>
      <c r="AO562" s="76">
        <v>51.5</v>
      </c>
      <c r="AP562" s="76">
        <v>0</v>
      </c>
      <c r="AQ562" s="76">
        <v>1899</v>
      </c>
      <c r="AR562" s="76">
        <v>435271</v>
      </c>
      <c r="AS562" s="76">
        <v>0.13100000000000001</v>
      </c>
      <c r="AT562" s="76">
        <v>46.68</v>
      </c>
      <c r="AU562" s="76">
        <v>35.607999999999997</v>
      </c>
      <c r="AV562" s="76">
        <v>38.299999999999997</v>
      </c>
      <c r="AW562" s="76">
        <v>15.413</v>
      </c>
      <c r="AX562" s="76">
        <v>9.7319999999999993</v>
      </c>
      <c r="AY562" s="76">
        <v>54225.446000000004</v>
      </c>
      <c r="AZ562" s="76">
        <v>1.2</v>
      </c>
      <c r="BA562" s="76">
        <v>151.089</v>
      </c>
      <c r="BB562" s="76">
        <v>10.79</v>
      </c>
      <c r="BC562" s="76">
        <v>19.100000000000001</v>
      </c>
      <c r="BD562" s="76">
        <v>24.6</v>
      </c>
      <c r="BE562" s="76"/>
      <c r="BF562" s="76">
        <v>2.77</v>
      </c>
      <c r="BG562" s="76">
        <v>78.86</v>
      </c>
      <c r="BH562" s="76">
        <v>0.92600000000000005</v>
      </c>
      <c r="BI562" s="76">
        <v>338289856</v>
      </c>
      <c r="BJ562" s="76"/>
      <c r="BK562" s="76"/>
      <c r="BL562" s="76"/>
      <c r="BM562" s="76"/>
      <c r="BN562" s="76"/>
      <c r="BO562" s="76"/>
      <c r="BP562" s="76"/>
      <c r="BQ562" s="76"/>
    </row>
    <row r="563" spans="1:69" x14ac:dyDescent="0.25">
      <c r="A563" s="25">
        <v>44409</v>
      </c>
      <c r="B563" s="25"/>
      <c r="C563" s="76">
        <v>35150577</v>
      </c>
      <c r="D563" s="76">
        <v>45377</v>
      </c>
      <c r="E563" s="76">
        <v>81542.857000000004</v>
      </c>
      <c r="F563" s="76">
        <v>609820</v>
      </c>
      <c r="G563" s="76">
        <v>233</v>
      </c>
      <c r="H563" s="76">
        <v>386.14299999999997</v>
      </c>
      <c r="I563" s="76">
        <v>103906.68399999999</v>
      </c>
      <c r="J563" s="76">
        <v>134.136</v>
      </c>
      <c r="K563" s="76">
        <v>241.04400000000001</v>
      </c>
      <c r="L563" s="76">
        <v>1802.655</v>
      </c>
      <c r="M563" s="76">
        <v>0.68899999999999995</v>
      </c>
      <c r="N563" s="76">
        <v>1.141</v>
      </c>
      <c r="O563" s="76">
        <v>1.44</v>
      </c>
      <c r="P563" s="76">
        <v>12698</v>
      </c>
      <c r="Q563" s="76">
        <v>37.536000000000001</v>
      </c>
      <c r="R563" s="76">
        <v>48538</v>
      </c>
      <c r="S563" s="76">
        <v>143.48099999999999</v>
      </c>
      <c r="T563" s="76"/>
      <c r="U563" s="76"/>
      <c r="V563" s="76">
        <v>50362</v>
      </c>
      <c r="W563" s="76">
        <v>148.87200000000001</v>
      </c>
      <c r="X563" s="76">
        <v>494339348</v>
      </c>
      <c r="Y563" s="76">
        <v>568449</v>
      </c>
      <c r="Z563" s="76">
        <v>1466.893</v>
      </c>
      <c r="AA563" s="76">
        <v>1.6870000000000001</v>
      </c>
      <c r="AB563" s="76">
        <v>917618</v>
      </c>
      <c r="AC563" s="76">
        <v>2.7229999999999999</v>
      </c>
      <c r="AD563" s="76">
        <v>0.1</v>
      </c>
      <c r="AE563" s="76">
        <v>10</v>
      </c>
      <c r="AF563" s="76" t="s">
        <v>1016</v>
      </c>
      <c r="AG563" s="76">
        <v>355979912</v>
      </c>
      <c r="AH563" s="76">
        <v>193401271</v>
      </c>
      <c r="AI563" s="76">
        <v>171071816</v>
      </c>
      <c r="AJ563" s="76">
        <v>12458</v>
      </c>
      <c r="AK563" s="76">
        <v>335943</v>
      </c>
      <c r="AL563" s="76">
        <v>641332</v>
      </c>
      <c r="AM563" s="76">
        <v>107.22</v>
      </c>
      <c r="AN563" s="76">
        <v>58.25</v>
      </c>
      <c r="AO563" s="76">
        <v>51.53</v>
      </c>
      <c r="AP563" s="76">
        <v>0</v>
      </c>
      <c r="AQ563" s="76">
        <v>1932</v>
      </c>
      <c r="AR563" s="76">
        <v>439155</v>
      </c>
      <c r="AS563" s="76">
        <v>0.13200000000000001</v>
      </c>
      <c r="AT563" s="76">
        <v>46.68</v>
      </c>
      <c r="AU563" s="76">
        <v>35.607999999999997</v>
      </c>
      <c r="AV563" s="76">
        <v>38.299999999999997</v>
      </c>
      <c r="AW563" s="76">
        <v>15.413</v>
      </c>
      <c r="AX563" s="76">
        <v>9.7319999999999993</v>
      </c>
      <c r="AY563" s="76">
        <v>54225.446000000004</v>
      </c>
      <c r="AZ563" s="76">
        <v>1.2</v>
      </c>
      <c r="BA563" s="76">
        <v>151.089</v>
      </c>
      <c r="BB563" s="76">
        <v>10.79</v>
      </c>
      <c r="BC563" s="76">
        <v>19.100000000000001</v>
      </c>
      <c r="BD563" s="76">
        <v>24.6</v>
      </c>
      <c r="BE563" s="76"/>
      <c r="BF563" s="76">
        <v>2.77</v>
      </c>
      <c r="BG563" s="76">
        <v>78.86</v>
      </c>
      <c r="BH563" s="76">
        <v>0.92600000000000005</v>
      </c>
      <c r="BI563" s="76">
        <v>338289856</v>
      </c>
      <c r="BJ563" s="76">
        <v>670948.19999999995</v>
      </c>
      <c r="BK563" s="76">
        <v>14.31</v>
      </c>
      <c r="BL563" s="76">
        <v>13.54</v>
      </c>
      <c r="BM563" s="76">
        <v>1990.9582507917</v>
      </c>
      <c r="BN563" s="76"/>
      <c r="BO563" s="76"/>
      <c r="BP563" s="76"/>
      <c r="BQ563" s="76"/>
    </row>
    <row r="564" spans="1:69" x14ac:dyDescent="0.25">
      <c r="A564" s="25">
        <v>44410</v>
      </c>
      <c r="B564" s="25"/>
      <c r="C564" s="76">
        <v>35258098</v>
      </c>
      <c r="D564" s="76">
        <v>107521</v>
      </c>
      <c r="E564" s="76">
        <v>85680.857000000004</v>
      </c>
      <c r="F564" s="76">
        <v>610163</v>
      </c>
      <c r="G564" s="76">
        <v>343</v>
      </c>
      <c r="H564" s="76">
        <v>399.42899999999997</v>
      </c>
      <c r="I564" s="76">
        <v>104224.52</v>
      </c>
      <c r="J564" s="76">
        <v>317.83699999999999</v>
      </c>
      <c r="K564" s="76">
        <v>253.27600000000001</v>
      </c>
      <c r="L564" s="76">
        <v>1803.6690000000001</v>
      </c>
      <c r="M564" s="76">
        <v>1.014</v>
      </c>
      <c r="N564" s="76">
        <v>1.181</v>
      </c>
      <c r="O564" s="76">
        <v>1.41</v>
      </c>
      <c r="P564" s="76">
        <v>13481</v>
      </c>
      <c r="Q564" s="76">
        <v>39.85</v>
      </c>
      <c r="R564" s="76">
        <v>51780</v>
      </c>
      <c r="S564" s="76">
        <v>153.06399999999999</v>
      </c>
      <c r="T564" s="76"/>
      <c r="U564" s="76"/>
      <c r="V564" s="76">
        <v>52402</v>
      </c>
      <c r="W564" s="76">
        <v>154.90299999999999</v>
      </c>
      <c r="X564" s="76">
        <v>495306801</v>
      </c>
      <c r="Y564" s="76">
        <v>967453</v>
      </c>
      <c r="Z564" s="76">
        <v>1469.7629999999999</v>
      </c>
      <c r="AA564" s="76">
        <v>2.871</v>
      </c>
      <c r="AB564" s="76">
        <v>943646</v>
      </c>
      <c r="AC564" s="76">
        <v>2.8</v>
      </c>
      <c r="AD564" s="76">
        <v>0.10100000000000001</v>
      </c>
      <c r="AE564" s="76">
        <v>9.9</v>
      </c>
      <c r="AF564" s="76" t="s">
        <v>1016</v>
      </c>
      <c r="AG564" s="76">
        <v>356702783</v>
      </c>
      <c r="AH564" s="76">
        <v>193908338</v>
      </c>
      <c r="AI564" s="76">
        <v>171310898</v>
      </c>
      <c r="AJ564" s="76">
        <v>12516</v>
      </c>
      <c r="AK564" s="76">
        <v>722871</v>
      </c>
      <c r="AL564" s="76">
        <v>652404</v>
      </c>
      <c r="AM564" s="76">
        <v>107.44</v>
      </c>
      <c r="AN564" s="76">
        <v>58.4</v>
      </c>
      <c r="AO564" s="76">
        <v>51.6</v>
      </c>
      <c r="AP564" s="76">
        <v>0</v>
      </c>
      <c r="AQ564" s="76">
        <v>1965</v>
      </c>
      <c r="AR564" s="76">
        <v>447673</v>
      </c>
      <c r="AS564" s="76">
        <v>0.13500000000000001</v>
      </c>
      <c r="AT564" s="76">
        <v>46.68</v>
      </c>
      <c r="AU564" s="76">
        <v>35.607999999999997</v>
      </c>
      <c r="AV564" s="76">
        <v>38.299999999999997</v>
      </c>
      <c r="AW564" s="76">
        <v>15.413</v>
      </c>
      <c r="AX564" s="76">
        <v>9.7319999999999993</v>
      </c>
      <c r="AY564" s="76">
        <v>54225.446000000004</v>
      </c>
      <c r="AZ564" s="76">
        <v>1.2</v>
      </c>
      <c r="BA564" s="76">
        <v>151.089</v>
      </c>
      <c r="BB564" s="76">
        <v>10.79</v>
      </c>
      <c r="BC564" s="76">
        <v>19.100000000000001</v>
      </c>
      <c r="BD564" s="76">
        <v>24.6</v>
      </c>
      <c r="BE564" s="76"/>
      <c r="BF564" s="76">
        <v>2.77</v>
      </c>
      <c r="BG564" s="76">
        <v>78.86</v>
      </c>
      <c r="BH564" s="76">
        <v>0.92600000000000005</v>
      </c>
      <c r="BI564" s="76">
        <v>338289856</v>
      </c>
      <c r="BJ564" s="76"/>
      <c r="BK564" s="76"/>
      <c r="BL564" s="76"/>
      <c r="BM564" s="76"/>
      <c r="BN564" s="76"/>
      <c r="BO564" s="76"/>
      <c r="BP564" s="76"/>
      <c r="BQ564" s="76"/>
    </row>
    <row r="565" spans="1:69" x14ac:dyDescent="0.25">
      <c r="A565" s="25">
        <v>44411</v>
      </c>
      <c r="B565" s="25"/>
      <c r="C565" s="76">
        <v>35356068</v>
      </c>
      <c r="D565" s="76">
        <v>97970</v>
      </c>
      <c r="E565" s="76">
        <v>90380.714000000007</v>
      </c>
      <c r="F565" s="76">
        <v>610749</v>
      </c>
      <c r="G565" s="76">
        <v>586</v>
      </c>
      <c r="H565" s="76">
        <v>417.714</v>
      </c>
      <c r="I565" s="76">
        <v>104514.124</v>
      </c>
      <c r="J565" s="76">
        <v>289.60399999999998</v>
      </c>
      <c r="K565" s="76">
        <v>267.16899999999998</v>
      </c>
      <c r="L565" s="76">
        <v>1805.4010000000001</v>
      </c>
      <c r="M565" s="76">
        <v>1.732</v>
      </c>
      <c r="N565" s="76">
        <v>1.2350000000000001</v>
      </c>
      <c r="O565" s="76">
        <v>1.4</v>
      </c>
      <c r="P565" s="76">
        <v>14052</v>
      </c>
      <c r="Q565" s="76">
        <v>41.537999999999997</v>
      </c>
      <c r="R565" s="76">
        <v>54470</v>
      </c>
      <c r="S565" s="76">
        <v>161.01599999999999</v>
      </c>
      <c r="T565" s="76"/>
      <c r="U565" s="76"/>
      <c r="V565" s="76">
        <v>54983</v>
      </c>
      <c r="W565" s="76">
        <v>162.53200000000001</v>
      </c>
      <c r="X565" s="76">
        <v>496573353</v>
      </c>
      <c r="Y565" s="76">
        <v>1266552</v>
      </c>
      <c r="Z565" s="76">
        <v>1473.5219999999999</v>
      </c>
      <c r="AA565" s="76">
        <v>3.758</v>
      </c>
      <c r="AB565" s="76">
        <v>976617</v>
      </c>
      <c r="AC565" s="76">
        <v>2.8980000000000001</v>
      </c>
      <c r="AD565" s="76">
        <v>0.10199999999999999</v>
      </c>
      <c r="AE565" s="76">
        <v>9.8000000000000007</v>
      </c>
      <c r="AF565" s="76" t="s">
        <v>1016</v>
      </c>
      <c r="AG565" s="76">
        <v>357468436</v>
      </c>
      <c r="AH565" s="76">
        <v>194447890</v>
      </c>
      <c r="AI565" s="76">
        <v>171565786</v>
      </c>
      <c r="AJ565" s="76">
        <v>12549</v>
      </c>
      <c r="AK565" s="76">
        <v>765653</v>
      </c>
      <c r="AL565" s="76">
        <v>661264</v>
      </c>
      <c r="AM565" s="76">
        <v>107.67</v>
      </c>
      <c r="AN565" s="76">
        <v>58.57</v>
      </c>
      <c r="AO565" s="76">
        <v>51.68</v>
      </c>
      <c r="AP565" s="76">
        <v>0</v>
      </c>
      <c r="AQ565" s="76">
        <v>1992</v>
      </c>
      <c r="AR565" s="76">
        <v>456028</v>
      </c>
      <c r="AS565" s="76">
        <v>0.13700000000000001</v>
      </c>
      <c r="AT565" s="76">
        <v>46.67</v>
      </c>
      <c r="AU565" s="76">
        <v>35.607999999999997</v>
      </c>
      <c r="AV565" s="76">
        <v>38.299999999999997</v>
      </c>
      <c r="AW565" s="76">
        <v>15.413</v>
      </c>
      <c r="AX565" s="76">
        <v>9.7319999999999993</v>
      </c>
      <c r="AY565" s="76">
        <v>54225.446000000004</v>
      </c>
      <c r="AZ565" s="76">
        <v>1.2</v>
      </c>
      <c r="BA565" s="76">
        <v>151.089</v>
      </c>
      <c r="BB565" s="76">
        <v>10.79</v>
      </c>
      <c r="BC565" s="76">
        <v>19.100000000000001</v>
      </c>
      <c r="BD565" s="76">
        <v>24.6</v>
      </c>
      <c r="BE565" s="76"/>
      <c r="BF565" s="76">
        <v>2.77</v>
      </c>
      <c r="BG565" s="76">
        <v>78.86</v>
      </c>
      <c r="BH565" s="76">
        <v>0.92600000000000005</v>
      </c>
      <c r="BI565" s="76">
        <v>338289856</v>
      </c>
      <c r="BJ565" s="76"/>
      <c r="BK565" s="76"/>
      <c r="BL565" s="76"/>
      <c r="BM565" s="76"/>
      <c r="BN565" s="76"/>
      <c r="BO565" s="76"/>
      <c r="BP565" s="76"/>
      <c r="BQ565" s="76"/>
    </row>
    <row r="566" spans="1:69" x14ac:dyDescent="0.25">
      <c r="A566" s="25">
        <v>44412</v>
      </c>
      <c r="B566" s="25"/>
      <c r="C566" s="76">
        <v>35458575</v>
      </c>
      <c r="D566" s="76">
        <v>102507</v>
      </c>
      <c r="E566" s="76">
        <v>94512.857000000004</v>
      </c>
      <c r="F566" s="76">
        <v>611295</v>
      </c>
      <c r="G566" s="76">
        <v>546</v>
      </c>
      <c r="H566" s="76">
        <v>441</v>
      </c>
      <c r="I566" s="76">
        <v>104817.139</v>
      </c>
      <c r="J566" s="76">
        <v>303.01499999999999</v>
      </c>
      <c r="K566" s="76">
        <v>279.38400000000001</v>
      </c>
      <c r="L566" s="76">
        <v>1807.0150000000001</v>
      </c>
      <c r="M566" s="76">
        <v>1.6140000000000001</v>
      </c>
      <c r="N566" s="76">
        <v>1.304</v>
      </c>
      <c r="O566" s="76">
        <v>1.39</v>
      </c>
      <c r="P566" s="76">
        <v>14632</v>
      </c>
      <c r="Q566" s="76">
        <v>43.253</v>
      </c>
      <c r="R566" s="76">
        <v>56945</v>
      </c>
      <c r="S566" s="76">
        <v>168.33199999999999</v>
      </c>
      <c r="T566" s="76"/>
      <c r="U566" s="76"/>
      <c r="V566" s="76">
        <v>57410</v>
      </c>
      <c r="W566" s="76">
        <v>169.70699999999999</v>
      </c>
      <c r="X566" s="76">
        <v>497896042</v>
      </c>
      <c r="Y566" s="76">
        <v>1322689</v>
      </c>
      <c r="Z566" s="76">
        <v>1477.4469999999999</v>
      </c>
      <c r="AA566" s="76">
        <v>3.9249999999999998</v>
      </c>
      <c r="AB566" s="76">
        <v>1007323</v>
      </c>
      <c r="AC566" s="76">
        <v>2.9889999999999999</v>
      </c>
      <c r="AD566" s="76">
        <v>0.10299999999999999</v>
      </c>
      <c r="AE566" s="76">
        <v>9.6999999999999993</v>
      </c>
      <c r="AF566" s="76" t="s">
        <v>1016</v>
      </c>
      <c r="AG566" s="76">
        <v>358249457</v>
      </c>
      <c r="AH566" s="76">
        <v>195001519</v>
      </c>
      <c r="AI566" s="76">
        <v>171822472</v>
      </c>
      <c r="AJ566" s="76">
        <v>12585</v>
      </c>
      <c r="AK566" s="76">
        <v>781021</v>
      </c>
      <c r="AL566" s="76">
        <v>669563</v>
      </c>
      <c r="AM566" s="76">
        <v>107.9</v>
      </c>
      <c r="AN566" s="76">
        <v>58.73</v>
      </c>
      <c r="AO566" s="76">
        <v>51.75</v>
      </c>
      <c r="AP566" s="76">
        <v>0</v>
      </c>
      <c r="AQ566" s="76">
        <v>2017</v>
      </c>
      <c r="AR566" s="76">
        <v>464826</v>
      </c>
      <c r="AS566" s="76">
        <v>0.14000000000000001</v>
      </c>
      <c r="AT566" s="76">
        <v>46.67</v>
      </c>
      <c r="AU566" s="76">
        <v>35.607999999999997</v>
      </c>
      <c r="AV566" s="76">
        <v>38.299999999999997</v>
      </c>
      <c r="AW566" s="76">
        <v>15.413</v>
      </c>
      <c r="AX566" s="76">
        <v>9.7319999999999993</v>
      </c>
      <c r="AY566" s="76">
        <v>54225.446000000004</v>
      </c>
      <c r="AZ566" s="76">
        <v>1.2</v>
      </c>
      <c r="BA566" s="76">
        <v>151.089</v>
      </c>
      <c r="BB566" s="76">
        <v>10.79</v>
      </c>
      <c r="BC566" s="76">
        <v>19.100000000000001</v>
      </c>
      <c r="BD566" s="76">
        <v>24.6</v>
      </c>
      <c r="BE566" s="76"/>
      <c r="BF566" s="76">
        <v>2.77</v>
      </c>
      <c r="BG566" s="76">
        <v>78.86</v>
      </c>
      <c r="BH566" s="76">
        <v>0.92600000000000005</v>
      </c>
      <c r="BI566" s="76">
        <v>338289856</v>
      </c>
      <c r="BJ566" s="76"/>
      <c r="BK566" s="76"/>
      <c r="BL566" s="76"/>
      <c r="BM566" s="76"/>
      <c r="BN566" s="76"/>
      <c r="BO566" s="76"/>
      <c r="BP566" s="76"/>
      <c r="BQ566" s="76"/>
    </row>
    <row r="567" spans="1:69" x14ac:dyDescent="0.25">
      <c r="A567" s="25">
        <v>44413</v>
      </c>
      <c r="B567" s="25"/>
      <c r="C567" s="76">
        <v>35568165</v>
      </c>
      <c r="D567" s="76">
        <v>109590</v>
      </c>
      <c r="E567" s="76">
        <v>99831.142999999996</v>
      </c>
      <c r="F567" s="76">
        <v>611821</v>
      </c>
      <c r="G567" s="76">
        <v>526</v>
      </c>
      <c r="H567" s="76">
        <v>470.714</v>
      </c>
      <c r="I567" s="76">
        <v>105141.092</v>
      </c>
      <c r="J567" s="76">
        <v>323.95299999999997</v>
      </c>
      <c r="K567" s="76">
        <v>295.10500000000002</v>
      </c>
      <c r="L567" s="76">
        <v>1808.57</v>
      </c>
      <c r="M567" s="76">
        <v>1.5549999999999999</v>
      </c>
      <c r="N567" s="76">
        <v>1.391</v>
      </c>
      <c r="O567" s="76">
        <v>1.38</v>
      </c>
      <c r="P567" s="76">
        <v>15193</v>
      </c>
      <c r="Q567" s="76">
        <v>44.911000000000001</v>
      </c>
      <c r="R567" s="76">
        <v>59587</v>
      </c>
      <c r="S567" s="76">
        <v>176.142</v>
      </c>
      <c r="T567" s="76"/>
      <c r="U567" s="76"/>
      <c r="V567" s="76">
        <v>60023</v>
      </c>
      <c r="W567" s="76">
        <v>177.43100000000001</v>
      </c>
      <c r="X567" s="76">
        <v>499278376</v>
      </c>
      <c r="Y567" s="76">
        <v>1382334</v>
      </c>
      <c r="Z567" s="76">
        <v>1481.549</v>
      </c>
      <c r="AA567" s="76">
        <v>4.1020000000000003</v>
      </c>
      <c r="AB567" s="76">
        <v>1046113</v>
      </c>
      <c r="AC567" s="76">
        <v>3.1040000000000001</v>
      </c>
      <c r="AD567" s="76">
        <v>0.10299999999999999</v>
      </c>
      <c r="AE567" s="76">
        <v>9.6999999999999993</v>
      </c>
      <c r="AF567" s="76" t="s">
        <v>1016</v>
      </c>
      <c r="AG567" s="76">
        <v>359045723</v>
      </c>
      <c r="AH567" s="76">
        <v>195562993</v>
      </c>
      <c r="AI567" s="76">
        <v>172088370</v>
      </c>
      <c r="AJ567" s="76">
        <v>12631</v>
      </c>
      <c r="AK567" s="76">
        <v>796266</v>
      </c>
      <c r="AL567" s="76">
        <v>679961</v>
      </c>
      <c r="AM567" s="76">
        <v>108.14</v>
      </c>
      <c r="AN567" s="76">
        <v>58.9</v>
      </c>
      <c r="AO567" s="76">
        <v>51.83</v>
      </c>
      <c r="AP567" s="76">
        <v>0</v>
      </c>
      <c r="AQ567" s="76">
        <v>2048</v>
      </c>
      <c r="AR567" s="76">
        <v>473802</v>
      </c>
      <c r="AS567" s="76">
        <v>0.14299999999999999</v>
      </c>
      <c r="AT567" s="76">
        <v>46.66</v>
      </c>
      <c r="AU567" s="76">
        <v>35.607999999999997</v>
      </c>
      <c r="AV567" s="76">
        <v>38.299999999999997</v>
      </c>
      <c r="AW567" s="76">
        <v>15.413</v>
      </c>
      <c r="AX567" s="76">
        <v>9.7319999999999993</v>
      </c>
      <c r="AY567" s="76">
        <v>54225.446000000004</v>
      </c>
      <c r="AZ567" s="76">
        <v>1.2</v>
      </c>
      <c r="BA567" s="76">
        <v>151.089</v>
      </c>
      <c r="BB567" s="76">
        <v>10.79</v>
      </c>
      <c r="BC567" s="76">
        <v>19.100000000000001</v>
      </c>
      <c r="BD567" s="76">
        <v>24.6</v>
      </c>
      <c r="BE567" s="76"/>
      <c r="BF567" s="76">
        <v>2.77</v>
      </c>
      <c r="BG567" s="76">
        <v>78.86</v>
      </c>
      <c r="BH567" s="76">
        <v>0.92600000000000005</v>
      </c>
      <c r="BI567" s="76">
        <v>338289856</v>
      </c>
      <c r="BJ567" s="76"/>
      <c r="BK567" s="76"/>
      <c r="BL567" s="76"/>
      <c r="BM567" s="76"/>
      <c r="BN567" s="76"/>
      <c r="BO567" s="76"/>
      <c r="BP567" s="76"/>
      <c r="BQ567" s="76"/>
    </row>
    <row r="568" spans="1:69" x14ac:dyDescent="0.25">
      <c r="A568" s="25">
        <v>44414</v>
      </c>
      <c r="B568" s="25"/>
      <c r="C568" s="76">
        <v>35820074</v>
      </c>
      <c r="D568" s="76">
        <v>251909</v>
      </c>
      <c r="E568" s="76">
        <v>108506.429</v>
      </c>
      <c r="F568" s="76">
        <v>612954</v>
      </c>
      <c r="G568" s="76">
        <v>1133</v>
      </c>
      <c r="H568" s="76">
        <v>506.14299999999997</v>
      </c>
      <c r="I568" s="76">
        <v>105885.747</v>
      </c>
      <c r="J568" s="76">
        <v>744.654</v>
      </c>
      <c r="K568" s="76">
        <v>320.75</v>
      </c>
      <c r="L568" s="76">
        <v>1811.92</v>
      </c>
      <c r="M568" s="76">
        <v>3.3490000000000002</v>
      </c>
      <c r="N568" s="76">
        <v>1.496</v>
      </c>
      <c r="O568" s="76">
        <v>1.38</v>
      </c>
      <c r="P568" s="76">
        <v>15732</v>
      </c>
      <c r="Q568" s="76">
        <v>46.503999999999998</v>
      </c>
      <c r="R568" s="76">
        <v>62122</v>
      </c>
      <c r="S568" s="76">
        <v>183.63499999999999</v>
      </c>
      <c r="T568" s="76"/>
      <c r="U568" s="76"/>
      <c r="V568" s="76">
        <v>62255</v>
      </c>
      <c r="W568" s="76">
        <v>184.029</v>
      </c>
      <c r="X568" s="76">
        <v>500616345</v>
      </c>
      <c r="Y568" s="76">
        <v>1337969</v>
      </c>
      <c r="Z568" s="76">
        <v>1485.519</v>
      </c>
      <c r="AA568" s="76">
        <v>3.97</v>
      </c>
      <c r="AB568" s="76">
        <v>1087368</v>
      </c>
      <c r="AC568" s="76">
        <v>3.2269999999999999</v>
      </c>
      <c r="AD568" s="76">
        <v>0.10299999999999999</v>
      </c>
      <c r="AE568" s="76">
        <v>9.6999999999999993</v>
      </c>
      <c r="AF568" s="76" t="s">
        <v>1016</v>
      </c>
      <c r="AG568" s="76">
        <v>359958468</v>
      </c>
      <c r="AH568" s="76">
        <v>196191525</v>
      </c>
      <c r="AI568" s="76">
        <v>172401115</v>
      </c>
      <c r="AJ568" s="76">
        <v>12676</v>
      </c>
      <c r="AK568" s="76">
        <v>912745</v>
      </c>
      <c r="AL568" s="76">
        <v>690350</v>
      </c>
      <c r="AM568" s="76">
        <v>108.42</v>
      </c>
      <c r="AN568" s="76">
        <v>59.09</v>
      </c>
      <c r="AO568" s="76">
        <v>51.93</v>
      </c>
      <c r="AP568" s="76">
        <v>0</v>
      </c>
      <c r="AQ568" s="76">
        <v>2079</v>
      </c>
      <c r="AR568" s="76">
        <v>481039</v>
      </c>
      <c r="AS568" s="76">
        <v>0.14499999999999999</v>
      </c>
      <c r="AT568" s="76">
        <v>46.66</v>
      </c>
      <c r="AU568" s="76">
        <v>35.607999999999997</v>
      </c>
      <c r="AV568" s="76">
        <v>38.299999999999997</v>
      </c>
      <c r="AW568" s="76">
        <v>15.413</v>
      </c>
      <c r="AX568" s="76">
        <v>9.7319999999999993</v>
      </c>
      <c r="AY568" s="76">
        <v>54225.446000000004</v>
      </c>
      <c r="AZ568" s="76">
        <v>1.2</v>
      </c>
      <c r="BA568" s="76">
        <v>151.089</v>
      </c>
      <c r="BB568" s="76">
        <v>10.79</v>
      </c>
      <c r="BC568" s="76">
        <v>19.100000000000001</v>
      </c>
      <c r="BD568" s="76">
        <v>24.6</v>
      </c>
      <c r="BE568" s="76"/>
      <c r="BF568" s="76">
        <v>2.77</v>
      </c>
      <c r="BG568" s="76">
        <v>78.86</v>
      </c>
      <c r="BH568" s="76">
        <v>0.92600000000000005</v>
      </c>
      <c r="BI568" s="76">
        <v>338289856</v>
      </c>
      <c r="BJ568" s="76"/>
      <c r="BK568" s="76"/>
      <c r="BL568" s="76"/>
      <c r="BM568" s="76"/>
      <c r="BN568" s="76"/>
      <c r="BO568" s="76"/>
      <c r="BP568" s="76"/>
      <c r="BQ568" s="76"/>
    </row>
    <row r="569" spans="1:69" x14ac:dyDescent="0.25">
      <c r="A569" s="25">
        <v>44415</v>
      </c>
      <c r="B569" s="25"/>
      <c r="C569" s="76">
        <v>35883955</v>
      </c>
      <c r="D569" s="76">
        <v>63881</v>
      </c>
      <c r="E569" s="76">
        <v>111250.71400000001</v>
      </c>
      <c r="F569" s="76">
        <v>613220</v>
      </c>
      <c r="G569" s="76">
        <v>266</v>
      </c>
      <c r="H569" s="76">
        <v>519</v>
      </c>
      <c r="I569" s="76">
        <v>106074.58199999999</v>
      </c>
      <c r="J569" s="76">
        <v>188.83500000000001</v>
      </c>
      <c r="K569" s="76">
        <v>328.86200000000002</v>
      </c>
      <c r="L569" s="76">
        <v>1812.7059999999999</v>
      </c>
      <c r="M569" s="76">
        <v>0.78600000000000003</v>
      </c>
      <c r="N569" s="76">
        <v>1.534</v>
      </c>
      <c r="O569" s="76">
        <v>1.35</v>
      </c>
      <c r="P569" s="76">
        <v>16164</v>
      </c>
      <c r="Q569" s="76">
        <v>47.781999999999996</v>
      </c>
      <c r="R569" s="76">
        <v>63544</v>
      </c>
      <c r="S569" s="76">
        <v>187.839</v>
      </c>
      <c r="T569" s="76"/>
      <c r="U569" s="76"/>
      <c r="V569" s="76">
        <v>64402</v>
      </c>
      <c r="W569" s="76">
        <v>190.375</v>
      </c>
      <c r="X569" s="76">
        <v>501622621</v>
      </c>
      <c r="Y569" s="76">
        <v>1006276</v>
      </c>
      <c r="Z569" s="76">
        <v>1488.5050000000001</v>
      </c>
      <c r="AA569" s="76">
        <v>2.9860000000000002</v>
      </c>
      <c r="AB569" s="76">
        <v>1121675</v>
      </c>
      <c r="AC569" s="76">
        <v>3.3279999999999998</v>
      </c>
      <c r="AD569" s="76">
        <v>0.10299999999999999</v>
      </c>
      <c r="AE569" s="76">
        <v>9.6999999999999993</v>
      </c>
      <c r="AF569" s="76" t="s">
        <v>1016</v>
      </c>
      <c r="AG569" s="76">
        <v>360519062</v>
      </c>
      <c r="AH569" s="76">
        <v>196574488</v>
      </c>
      <c r="AI569" s="76">
        <v>172591735</v>
      </c>
      <c r="AJ569" s="76">
        <v>12699</v>
      </c>
      <c r="AK569" s="76">
        <v>560594</v>
      </c>
      <c r="AL569" s="76">
        <v>696442</v>
      </c>
      <c r="AM569" s="76">
        <v>108.59</v>
      </c>
      <c r="AN569" s="76">
        <v>59.21</v>
      </c>
      <c r="AO569" s="76">
        <v>51.98</v>
      </c>
      <c r="AP569" s="76">
        <v>0</v>
      </c>
      <c r="AQ569" s="76">
        <v>2098</v>
      </c>
      <c r="AR569" s="76">
        <v>486110</v>
      </c>
      <c r="AS569" s="76">
        <v>0.14599999999999999</v>
      </c>
      <c r="AT569" s="76">
        <v>46.65</v>
      </c>
      <c r="AU569" s="76">
        <v>35.607999999999997</v>
      </c>
      <c r="AV569" s="76">
        <v>38.299999999999997</v>
      </c>
      <c r="AW569" s="76">
        <v>15.413</v>
      </c>
      <c r="AX569" s="76">
        <v>9.7319999999999993</v>
      </c>
      <c r="AY569" s="76">
        <v>54225.446000000004</v>
      </c>
      <c r="AZ569" s="76">
        <v>1.2</v>
      </c>
      <c r="BA569" s="76">
        <v>151.089</v>
      </c>
      <c r="BB569" s="76">
        <v>10.79</v>
      </c>
      <c r="BC569" s="76">
        <v>19.100000000000001</v>
      </c>
      <c r="BD569" s="76">
        <v>24.6</v>
      </c>
      <c r="BE569" s="76"/>
      <c r="BF569" s="76">
        <v>2.77</v>
      </c>
      <c r="BG569" s="76">
        <v>78.86</v>
      </c>
      <c r="BH569" s="76">
        <v>0.92600000000000005</v>
      </c>
      <c r="BI569" s="76">
        <v>338289856</v>
      </c>
      <c r="BJ569" s="76"/>
      <c r="BK569" s="76"/>
      <c r="BL569" s="76"/>
      <c r="BM569" s="76"/>
      <c r="BN569" s="76"/>
      <c r="BO569" s="76"/>
      <c r="BP569" s="76"/>
      <c r="BQ569" s="76"/>
    </row>
    <row r="570" spans="1:69" x14ac:dyDescent="0.25">
      <c r="A570" s="25">
        <v>44416</v>
      </c>
      <c r="B570" s="25"/>
      <c r="C570" s="76">
        <v>35919641</v>
      </c>
      <c r="D570" s="76">
        <v>35686</v>
      </c>
      <c r="E570" s="76">
        <v>109866.28599999999</v>
      </c>
      <c r="F570" s="76">
        <v>613355</v>
      </c>
      <c r="G570" s="76">
        <v>135</v>
      </c>
      <c r="H570" s="76">
        <v>505</v>
      </c>
      <c r="I570" s="76">
        <v>106180.071</v>
      </c>
      <c r="J570" s="76">
        <v>105.489</v>
      </c>
      <c r="K570" s="76">
        <v>324.77</v>
      </c>
      <c r="L570" s="76">
        <v>1813.105</v>
      </c>
      <c r="M570" s="76">
        <v>0.39900000000000002</v>
      </c>
      <c r="N570" s="76">
        <v>1.4930000000000001</v>
      </c>
      <c r="O570" s="76">
        <v>1.32</v>
      </c>
      <c r="P570" s="76">
        <v>16784</v>
      </c>
      <c r="Q570" s="76">
        <v>49.613999999999997</v>
      </c>
      <c r="R570" s="76">
        <v>66369</v>
      </c>
      <c r="S570" s="76">
        <v>196.19</v>
      </c>
      <c r="T570" s="76"/>
      <c r="U570" s="76"/>
      <c r="V570" s="76">
        <v>66805</v>
      </c>
      <c r="W570" s="76">
        <v>197.47900000000001</v>
      </c>
      <c r="X570" s="76">
        <v>502338707</v>
      </c>
      <c r="Y570" s="76">
        <v>716086</v>
      </c>
      <c r="Z570" s="76">
        <v>1490.63</v>
      </c>
      <c r="AA570" s="76">
        <v>2.125</v>
      </c>
      <c r="AB570" s="76">
        <v>1142766</v>
      </c>
      <c r="AC570" s="76">
        <v>3.391</v>
      </c>
      <c r="AD570" s="76">
        <v>0.10299999999999999</v>
      </c>
      <c r="AE570" s="76">
        <v>9.6999999999999993</v>
      </c>
      <c r="AF570" s="76" t="s">
        <v>1016</v>
      </c>
      <c r="AG570" s="76">
        <v>360871321</v>
      </c>
      <c r="AH570" s="76">
        <v>196813117</v>
      </c>
      <c r="AI570" s="76">
        <v>172709946</v>
      </c>
      <c r="AJ570" s="76">
        <v>12723</v>
      </c>
      <c r="AK570" s="76">
        <v>352259</v>
      </c>
      <c r="AL570" s="76">
        <v>698773</v>
      </c>
      <c r="AM570" s="76">
        <v>108.69</v>
      </c>
      <c r="AN570" s="76">
        <v>59.28</v>
      </c>
      <c r="AO570" s="76">
        <v>52.02</v>
      </c>
      <c r="AP570" s="76">
        <v>0</v>
      </c>
      <c r="AQ570" s="76">
        <v>2105</v>
      </c>
      <c r="AR570" s="76">
        <v>487407</v>
      </c>
      <c r="AS570" s="76">
        <v>0.14699999999999999</v>
      </c>
      <c r="AT570" s="76">
        <v>46.65</v>
      </c>
      <c r="AU570" s="76">
        <v>35.607999999999997</v>
      </c>
      <c r="AV570" s="76">
        <v>38.299999999999997</v>
      </c>
      <c r="AW570" s="76">
        <v>15.413</v>
      </c>
      <c r="AX570" s="76">
        <v>9.7319999999999993</v>
      </c>
      <c r="AY570" s="76">
        <v>54225.446000000004</v>
      </c>
      <c r="AZ570" s="76">
        <v>1.2</v>
      </c>
      <c r="BA570" s="76">
        <v>151.089</v>
      </c>
      <c r="BB570" s="76">
        <v>10.79</v>
      </c>
      <c r="BC570" s="76">
        <v>19.100000000000001</v>
      </c>
      <c r="BD570" s="76">
        <v>24.6</v>
      </c>
      <c r="BE570" s="76"/>
      <c r="BF570" s="76">
        <v>2.77</v>
      </c>
      <c r="BG570" s="76">
        <v>78.86</v>
      </c>
      <c r="BH570" s="76">
        <v>0.92600000000000005</v>
      </c>
      <c r="BI570" s="76">
        <v>338289856</v>
      </c>
      <c r="BJ570" s="76">
        <v>681562.6</v>
      </c>
      <c r="BK570" s="76">
        <v>14.37</v>
      </c>
      <c r="BL570" s="76">
        <v>19.96</v>
      </c>
      <c r="BM570" s="76">
        <v>2022.4552087643201</v>
      </c>
      <c r="BN570" s="76"/>
      <c r="BO570" s="76"/>
      <c r="BP570" s="76"/>
      <c r="BQ570" s="76"/>
    </row>
    <row r="571" spans="1:69" x14ac:dyDescent="0.25">
      <c r="A571" s="25">
        <v>44417</v>
      </c>
      <c r="B571" s="25"/>
      <c r="C571" s="76">
        <v>36078072</v>
      </c>
      <c r="D571" s="76">
        <v>158431</v>
      </c>
      <c r="E571" s="76">
        <v>117139.143</v>
      </c>
      <c r="F571" s="76">
        <v>613872</v>
      </c>
      <c r="G571" s="76">
        <v>517</v>
      </c>
      <c r="H571" s="76">
        <v>529.85699999999997</v>
      </c>
      <c r="I571" s="76">
        <v>106648.4</v>
      </c>
      <c r="J571" s="76">
        <v>468.32900000000001</v>
      </c>
      <c r="K571" s="76">
        <v>346.26900000000001</v>
      </c>
      <c r="L571" s="76">
        <v>1814.633</v>
      </c>
      <c r="M571" s="76">
        <v>1.528</v>
      </c>
      <c r="N571" s="76">
        <v>1.5660000000000001</v>
      </c>
      <c r="O571" s="76">
        <v>1.3</v>
      </c>
      <c r="P571" s="76">
        <v>17707</v>
      </c>
      <c r="Q571" s="76">
        <v>52.343000000000004</v>
      </c>
      <c r="R571" s="76">
        <v>69838</v>
      </c>
      <c r="S571" s="76">
        <v>206.44399999999999</v>
      </c>
      <c r="T571" s="76"/>
      <c r="U571" s="76"/>
      <c r="V571" s="76">
        <v>69040</v>
      </c>
      <c r="W571" s="76">
        <v>204.08500000000001</v>
      </c>
      <c r="X571" s="76">
        <v>503472730</v>
      </c>
      <c r="Y571" s="76">
        <v>1134023</v>
      </c>
      <c r="Z571" s="76">
        <v>1493.9949999999999</v>
      </c>
      <c r="AA571" s="76">
        <v>3.3650000000000002</v>
      </c>
      <c r="AB571" s="76">
        <v>1166561</v>
      </c>
      <c r="AC571" s="76">
        <v>3.4620000000000002</v>
      </c>
      <c r="AD571" s="76">
        <v>0.104</v>
      </c>
      <c r="AE571" s="76">
        <v>9.6</v>
      </c>
      <c r="AF571" s="76" t="s">
        <v>1016</v>
      </c>
      <c r="AG571" s="76">
        <v>361658077</v>
      </c>
      <c r="AH571" s="76">
        <v>197335822</v>
      </c>
      <c r="AI571" s="76">
        <v>172997842</v>
      </c>
      <c r="AJ571" s="76">
        <v>12771</v>
      </c>
      <c r="AK571" s="76">
        <v>786756</v>
      </c>
      <c r="AL571" s="76">
        <v>707899</v>
      </c>
      <c r="AM571" s="76">
        <v>108.93</v>
      </c>
      <c r="AN571" s="76">
        <v>59.44</v>
      </c>
      <c r="AO571" s="76">
        <v>52.11</v>
      </c>
      <c r="AP571" s="76">
        <v>0</v>
      </c>
      <c r="AQ571" s="76">
        <v>2132</v>
      </c>
      <c r="AR571" s="76">
        <v>489641</v>
      </c>
      <c r="AS571" s="76">
        <v>0.14699999999999999</v>
      </c>
      <c r="AT571" s="76">
        <v>46.65</v>
      </c>
      <c r="AU571" s="76">
        <v>35.607999999999997</v>
      </c>
      <c r="AV571" s="76">
        <v>38.299999999999997</v>
      </c>
      <c r="AW571" s="76">
        <v>15.413</v>
      </c>
      <c r="AX571" s="76">
        <v>9.7319999999999993</v>
      </c>
      <c r="AY571" s="76">
        <v>54225.446000000004</v>
      </c>
      <c r="AZ571" s="76">
        <v>1.2</v>
      </c>
      <c r="BA571" s="76">
        <v>151.089</v>
      </c>
      <c r="BB571" s="76">
        <v>10.79</v>
      </c>
      <c r="BC571" s="76">
        <v>19.100000000000001</v>
      </c>
      <c r="BD571" s="76">
        <v>24.6</v>
      </c>
      <c r="BE571" s="76"/>
      <c r="BF571" s="76">
        <v>2.77</v>
      </c>
      <c r="BG571" s="76">
        <v>78.86</v>
      </c>
      <c r="BH571" s="76">
        <v>0.92600000000000005</v>
      </c>
      <c r="BI571" s="76">
        <v>338289856</v>
      </c>
      <c r="BJ571" s="76"/>
      <c r="BK571" s="76"/>
      <c r="BL571" s="76"/>
      <c r="BM571" s="76"/>
      <c r="BN571" s="76"/>
      <c r="BO571" s="76"/>
      <c r="BP571" s="76"/>
      <c r="BQ571" s="76"/>
    </row>
    <row r="572" spans="1:69" x14ac:dyDescent="0.25">
      <c r="A572" s="25">
        <v>44418</v>
      </c>
      <c r="B572" s="25"/>
      <c r="C572" s="76">
        <v>36196265</v>
      </c>
      <c r="D572" s="76">
        <v>118193</v>
      </c>
      <c r="E572" s="76">
        <v>120028.143</v>
      </c>
      <c r="F572" s="76">
        <v>614704</v>
      </c>
      <c r="G572" s="76">
        <v>832</v>
      </c>
      <c r="H572" s="76">
        <v>565</v>
      </c>
      <c r="I572" s="76">
        <v>106997.784</v>
      </c>
      <c r="J572" s="76">
        <v>349.38400000000001</v>
      </c>
      <c r="K572" s="76">
        <v>354.80900000000003</v>
      </c>
      <c r="L572" s="76">
        <v>1817.0930000000001</v>
      </c>
      <c r="M572" s="76">
        <v>2.4590000000000001</v>
      </c>
      <c r="N572" s="76">
        <v>1.67</v>
      </c>
      <c r="O572" s="76">
        <v>1.28</v>
      </c>
      <c r="P572" s="76">
        <v>18264</v>
      </c>
      <c r="Q572" s="76">
        <v>53.988999999999997</v>
      </c>
      <c r="R572" s="76">
        <v>72521</v>
      </c>
      <c r="S572" s="76">
        <v>214.375</v>
      </c>
      <c r="T572" s="76"/>
      <c r="U572" s="76"/>
      <c r="V572" s="76">
        <v>71163</v>
      </c>
      <c r="W572" s="76">
        <v>210.36099999999999</v>
      </c>
      <c r="X572" s="76">
        <v>504912801</v>
      </c>
      <c r="Y572" s="76">
        <v>1440071</v>
      </c>
      <c r="Z572" s="76">
        <v>1498.268</v>
      </c>
      <c r="AA572" s="76">
        <v>4.2729999999999997</v>
      </c>
      <c r="AB572" s="76">
        <v>1191350</v>
      </c>
      <c r="AC572" s="76">
        <v>3.5350000000000001</v>
      </c>
      <c r="AD572" s="76">
        <v>0.105</v>
      </c>
      <c r="AE572" s="76">
        <v>9.5</v>
      </c>
      <c r="AF572" s="76" t="s">
        <v>1016</v>
      </c>
      <c r="AG572" s="76">
        <v>362462442</v>
      </c>
      <c r="AH572" s="76">
        <v>197868449</v>
      </c>
      <c r="AI572" s="76">
        <v>173294532</v>
      </c>
      <c r="AJ572" s="76">
        <v>12812</v>
      </c>
      <c r="AK572" s="76">
        <v>804365</v>
      </c>
      <c r="AL572" s="76">
        <v>713429</v>
      </c>
      <c r="AM572" s="76">
        <v>109.17</v>
      </c>
      <c r="AN572" s="76">
        <v>59.6</v>
      </c>
      <c r="AO572" s="76">
        <v>52.2</v>
      </c>
      <c r="AP572" s="76">
        <v>0</v>
      </c>
      <c r="AQ572" s="76">
        <v>2149</v>
      </c>
      <c r="AR572" s="76">
        <v>488651</v>
      </c>
      <c r="AS572" s="76">
        <v>0.14699999999999999</v>
      </c>
      <c r="AT572" s="76">
        <v>49.42</v>
      </c>
      <c r="AU572" s="76">
        <v>35.607999999999997</v>
      </c>
      <c r="AV572" s="76">
        <v>38.299999999999997</v>
      </c>
      <c r="AW572" s="76">
        <v>15.413</v>
      </c>
      <c r="AX572" s="76">
        <v>9.7319999999999993</v>
      </c>
      <c r="AY572" s="76">
        <v>54225.446000000004</v>
      </c>
      <c r="AZ572" s="76">
        <v>1.2</v>
      </c>
      <c r="BA572" s="76">
        <v>151.089</v>
      </c>
      <c r="BB572" s="76">
        <v>10.79</v>
      </c>
      <c r="BC572" s="76">
        <v>19.100000000000001</v>
      </c>
      <c r="BD572" s="76">
        <v>24.6</v>
      </c>
      <c r="BE572" s="76"/>
      <c r="BF572" s="76">
        <v>2.77</v>
      </c>
      <c r="BG572" s="76">
        <v>78.86</v>
      </c>
      <c r="BH572" s="76">
        <v>0.92600000000000005</v>
      </c>
      <c r="BI572" s="76">
        <v>338289856</v>
      </c>
      <c r="BJ572" s="76"/>
      <c r="BK572" s="76"/>
      <c r="BL572" s="76"/>
      <c r="BM572" s="76"/>
      <c r="BN572" s="76"/>
      <c r="BO572" s="76"/>
      <c r="BP572" s="76"/>
      <c r="BQ572" s="76"/>
    </row>
    <row r="573" spans="1:69" x14ac:dyDescent="0.25">
      <c r="A573" s="25">
        <v>44419</v>
      </c>
      <c r="B573" s="25"/>
      <c r="C573" s="76">
        <v>36350845</v>
      </c>
      <c r="D573" s="76">
        <v>154580</v>
      </c>
      <c r="E573" s="76">
        <v>127467.143</v>
      </c>
      <c r="F573" s="76">
        <v>615509</v>
      </c>
      <c r="G573" s="76">
        <v>805</v>
      </c>
      <c r="H573" s="76">
        <v>602</v>
      </c>
      <c r="I573" s="76">
        <v>107454.73</v>
      </c>
      <c r="J573" s="76">
        <v>456.94499999999999</v>
      </c>
      <c r="K573" s="76">
        <v>376.79899999999998</v>
      </c>
      <c r="L573" s="76">
        <v>1819.472</v>
      </c>
      <c r="M573" s="76">
        <v>2.38</v>
      </c>
      <c r="N573" s="76">
        <v>1.78</v>
      </c>
      <c r="O573" s="76">
        <v>1.26</v>
      </c>
      <c r="P573" s="76">
        <v>19013</v>
      </c>
      <c r="Q573" s="76">
        <v>56.203000000000003</v>
      </c>
      <c r="R573" s="76">
        <v>74823</v>
      </c>
      <c r="S573" s="76">
        <v>221.18</v>
      </c>
      <c r="T573" s="76"/>
      <c r="U573" s="76"/>
      <c r="V573" s="76">
        <v>73369</v>
      </c>
      <c r="W573" s="76">
        <v>216.88200000000001</v>
      </c>
      <c r="X573" s="76">
        <v>506445720</v>
      </c>
      <c r="Y573" s="76">
        <v>1532919</v>
      </c>
      <c r="Z573" s="76">
        <v>1502.817</v>
      </c>
      <c r="AA573" s="76">
        <v>4.5490000000000004</v>
      </c>
      <c r="AB573" s="76">
        <v>1221383</v>
      </c>
      <c r="AC573" s="76">
        <v>3.6240000000000001</v>
      </c>
      <c r="AD573" s="76">
        <v>0.105</v>
      </c>
      <c r="AE573" s="76">
        <v>9.5</v>
      </c>
      <c r="AF573" s="76" t="s">
        <v>1016</v>
      </c>
      <c r="AG573" s="76">
        <v>363235816</v>
      </c>
      <c r="AH573" s="76">
        <v>198369536</v>
      </c>
      <c r="AI573" s="76">
        <v>173591680</v>
      </c>
      <c r="AJ573" s="76">
        <v>12853</v>
      </c>
      <c r="AK573" s="76">
        <v>773374</v>
      </c>
      <c r="AL573" s="76">
        <v>712337</v>
      </c>
      <c r="AM573" s="76">
        <v>109.41</v>
      </c>
      <c r="AN573" s="76">
        <v>59.75</v>
      </c>
      <c r="AO573" s="76">
        <v>52.29</v>
      </c>
      <c r="AP573" s="76">
        <v>0</v>
      </c>
      <c r="AQ573" s="76">
        <v>2146</v>
      </c>
      <c r="AR573" s="76">
        <v>481145</v>
      </c>
      <c r="AS573" s="76">
        <v>0.14499999999999999</v>
      </c>
      <c r="AT573" s="76">
        <v>49.41</v>
      </c>
      <c r="AU573" s="76">
        <v>35.607999999999997</v>
      </c>
      <c r="AV573" s="76">
        <v>38.299999999999997</v>
      </c>
      <c r="AW573" s="76">
        <v>15.413</v>
      </c>
      <c r="AX573" s="76">
        <v>9.7319999999999993</v>
      </c>
      <c r="AY573" s="76">
        <v>54225.446000000004</v>
      </c>
      <c r="AZ573" s="76">
        <v>1.2</v>
      </c>
      <c r="BA573" s="76">
        <v>151.089</v>
      </c>
      <c r="BB573" s="76">
        <v>10.79</v>
      </c>
      <c r="BC573" s="76">
        <v>19.100000000000001</v>
      </c>
      <c r="BD573" s="76">
        <v>24.6</v>
      </c>
      <c r="BE573" s="76"/>
      <c r="BF573" s="76">
        <v>2.77</v>
      </c>
      <c r="BG573" s="76">
        <v>78.86</v>
      </c>
      <c r="BH573" s="76">
        <v>0.92600000000000005</v>
      </c>
      <c r="BI573" s="76">
        <v>338289856</v>
      </c>
      <c r="BJ573" s="76"/>
      <c r="BK573" s="76"/>
      <c r="BL573" s="76"/>
      <c r="BM573" s="76"/>
      <c r="BN573" s="76"/>
      <c r="BO573" s="76"/>
      <c r="BP573" s="76"/>
      <c r="BQ573" s="76"/>
    </row>
    <row r="574" spans="1:69" x14ac:dyDescent="0.25">
      <c r="A574" s="25">
        <v>44420</v>
      </c>
      <c r="B574" s="25"/>
      <c r="C574" s="76">
        <v>36494656</v>
      </c>
      <c r="D574" s="76">
        <v>143811</v>
      </c>
      <c r="E574" s="76">
        <v>132355.85699999999</v>
      </c>
      <c r="F574" s="76">
        <v>616541</v>
      </c>
      <c r="G574" s="76">
        <v>1032</v>
      </c>
      <c r="H574" s="76">
        <v>674.28599999999994</v>
      </c>
      <c r="I574" s="76">
        <v>107879.841</v>
      </c>
      <c r="J574" s="76">
        <v>425.11200000000002</v>
      </c>
      <c r="K574" s="76">
        <v>391.25</v>
      </c>
      <c r="L574" s="76">
        <v>1822.5229999999999</v>
      </c>
      <c r="M574" s="76">
        <v>3.0510000000000002</v>
      </c>
      <c r="N574" s="76">
        <v>1.9930000000000001</v>
      </c>
      <c r="O574" s="76">
        <v>1.24</v>
      </c>
      <c r="P574" s="76">
        <v>19537</v>
      </c>
      <c r="Q574" s="76">
        <v>57.752000000000002</v>
      </c>
      <c r="R574" s="76">
        <v>76968</v>
      </c>
      <c r="S574" s="76">
        <v>227.52099999999999</v>
      </c>
      <c r="T574" s="76"/>
      <c r="U574" s="76"/>
      <c r="V574" s="76">
        <v>75529</v>
      </c>
      <c r="W574" s="76">
        <v>223.267</v>
      </c>
      <c r="X574" s="76">
        <v>507979147</v>
      </c>
      <c r="Y574" s="76">
        <v>1533427</v>
      </c>
      <c r="Z574" s="76">
        <v>1507.367</v>
      </c>
      <c r="AA574" s="76">
        <v>4.55</v>
      </c>
      <c r="AB574" s="76">
        <v>1242967</v>
      </c>
      <c r="AC574" s="76">
        <v>3.6880000000000002</v>
      </c>
      <c r="AD574" s="76">
        <v>0.106</v>
      </c>
      <c r="AE574" s="76">
        <v>9.4</v>
      </c>
      <c r="AF574" s="76" t="s">
        <v>1016</v>
      </c>
      <c r="AG574" s="76">
        <v>364044247</v>
      </c>
      <c r="AH574" s="76">
        <v>198886762</v>
      </c>
      <c r="AI574" s="76">
        <v>173907025</v>
      </c>
      <c r="AJ574" s="76">
        <v>12914</v>
      </c>
      <c r="AK574" s="76">
        <v>808431</v>
      </c>
      <c r="AL574" s="76">
        <v>714075</v>
      </c>
      <c r="AM574" s="76">
        <v>109.65</v>
      </c>
      <c r="AN574" s="76">
        <v>59.9</v>
      </c>
      <c r="AO574" s="76">
        <v>52.38</v>
      </c>
      <c r="AP574" s="76">
        <v>0</v>
      </c>
      <c r="AQ574" s="76">
        <v>2151</v>
      </c>
      <c r="AR574" s="76">
        <v>474824</v>
      </c>
      <c r="AS574" s="76">
        <v>0.14299999999999999</v>
      </c>
      <c r="AT574" s="76">
        <v>49.41</v>
      </c>
      <c r="AU574" s="76">
        <v>35.607999999999997</v>
      </c>
      <c r="AV574" s="76">
        <v>38.299999999999997</v>
      </c>
      <c r="AW574" s="76">
        <v>15.413</v>
      </c>
      <c r="AX574" s="76">
        <v>9.7319999999999993</v>
      </c>
      <c r="AY574" s="76">
        <v>54225.446000000004</v>
      </c>
      <c r="AZ574" s="76">
        <v>1.2</v>
      </c>
      <c r="BA574" s="76">
        <v>151.089</v>
      </c>
      <c r="BB574" s="76">
        <v>10.79</v>
      </c>
      <c r="BC574" s="76">
        <v>19.100000000000001</v>
      </c>
      <c r="BD574" s="76">
        <v>24.6</v>
      </c>
      <c r="BE574" s="76"/>
      <c r="BF574" s="76">
        <v>2.77</v>
      </c>
      <c r="BG574" s="76">
        <v>78.86</v>
      </c>
      <c r="BH574" s="76">
        <v>0.92600000000000005</v>
      </c>
      <c r="BI574" s="76">
        <v>338289856</v>
      </c>
      <c r="BJ574" s="76"/>
      <c r="BK574" s="76"/>
      <c r="BL574" s="76"/>
      <c r="BM574" s="76"/>
      <c r="BN574" s="76"/>
      <c r="BO574" s="76"/>
      <c r="BP574" s="76"/>
      <c r="BQ574" s="76"/>
    </row>
    <row r="575" spans="1:69" x14ac:dyDescent="0.25">
      <c r="A575" s="25">
        <v>44421</v>
      </c>
      <c r="B575" s="25"/>
      <c r="C575" s="76">
        <v>36721501</v>
      </c>
      <c r="D575" s="76">
        <v>226845</v>
      </c>
      <c r="E575" s="76">
        <v>128775.28599999999</v>
      </c>
      <c r="F575" s="76">
        <v>617600</v>
      </c>
      <c r="G575" s="76">
        <v>1059</v>
      </c>
      <c r="H575" s="76">
        <v>663.71400000000006</v>
      </c>
      <c r="I575" s="76">
        <v>108550.405</v>
      </c>
      <c r="J575" s="76">
        <v>670.56399999999996</v>
      </c>
      <c r="K575" s="76">
        <v>380.666</v>
      </c>
      <c r="L575" s="76">
        <v>1825.653</v>
      </c>
      <c r="M575" s="76">
        <v>3.13</v>
      </c>
      <c r="N575" s="76">
        <v>1.962</v>
      </c>
      <c r="O575" s="76">
        <v>1.21</v>
      </c>
      <c r="P575" s="76">
        <v>20076</v>
      </c>
      <c r="Q575" s="76">
        <v>59.345999999999997</v>
      </c>
      <c r="R575" s="76">
        <v>78580</v>
      </c>
      <c r="S575" s="76">
        <v>232.286</v>
      </c>
      <c r="T575" s="76"/>
      <c r="U575" s="76"/>
      <c r="V575" s="76">
        <v>77285</v>
      </c>
      <c r="W575" s="76">
        <v>228.458</v>
      </c>
      <c r="X575" s="76">
        <v>509510115</v>
      </c>
      <c r="Y575" s="76">
        <v>1530968</v>
      </c>
      <c r="Z575" s="76">
        <v>1511.91</v>
      </c>
      <c r="AA575" s="76">
        <v>4.5430000000000001</v>
      </c>
      <c r="AB575" s="76">
        <v>1270539</v>
      </c>
      <c r="AC575" s="76">
        <v>3.77</v>
      </c>
      <c r="AD575" s="76">
        <v>0.105</v>
      </c>
      <c r="AE575" s="76">
        <v>9.5</v>
      </c>
      <c r="AF575" s="76" t="s">
        <v>1016</v>
      </c>
      <c r="AG575" s="76">
        <v>364995953</v>
      </c>
      <c r="AH575" s="76">
        <v>199469725</v>
      </c>
      <c r="AI575" s="76">
        <v>174297413</v>
      </c>
      <c r="AJ575" s="76">
        <v>28180</v>
      </c>
      <c r="AK575" s="76">
        <v>951706</v>
      </c>
      <c r="AL575" s="76">
        <v>719641</v>
      </c>
      <c r="AM575" s="76">
        <v>109.94</v>
      </c>
      <c r="AN575" s="76">
        <v>60.08</v>
      </c>
      <c r="AO575" s="76">
        <v>52.5</v>
      </c>
      <c r="AP575" s="76">
        <v>0.01</v>
      </c>
      <c r="AQ575" s="76">
        <v>2168</v>
      </c>
      <c r="AR575" s="76">
        <v>468314</v>
      </c>
      <c r="AS575" s="76">
        <v>0.14099999999999999</v>
      </c>
      <c r="AT575" s="76">
        <v>52.05</v>
      </c>
      <c r="AU575" s="76">
        <v>35.607999999999997</v>
      </c>
      <c r="AV575" s="76">
        <v>38.299999999999997</v>
      </c>
      <c r="AW575" s="76">
        <v>15.413</v>
      </c>
      <c r="AX575" s="76">
        <v>9.7319999999999993</v>
      </c>
      <c r="AY575" s="76">
        <v>54225.446000000004</v>
      </c>
      <c r="AZ575" s="76">
        <v>1.2</v>
      </c>
      <c r="BA575" s="76">
        <v>151.089</v>
      </c>
      <c r="BB575" s="76">
        <v>10.79</v>
      </c>
      <c r="BC575" s="76">
        <v>19.100000000000001</v>
      </c>
      <c r="BD575" s="76">
        <v>24.6</v>
      </c>
      <c r="BE575" s="76"/>
      <c r="BF575" s="76">
        <v>2.77</v>
      </c>
      <c r="BG575" s="76">
        <v>78.86</v>
      </c>
      <c r="BH575" s="76">
        <v>0.92600000000000005</v>
      </c>
      <c r="BI575" s="76">
        <v>338289856</v>
      </c>
      <c r="BJ575" s="76"/>
      <c r="BK575" s="76"/>
      <c r="BL575" s="76"/>
      <c r="BM575" s="76"/>
      <c r="BN575" s="76"/>
      <c r="BO575" s="76"/>
      <c r="BP575" s="76"/>
      <c r="BQ575" s="76"/>
    </row>
    <row r="576" spans="1:69" x14ac:dyDescent="0.25">
      <c r="A576" s="25">
        <v>44422</v>
      </c>
      <c r="B576" s="25"/>
      <c r="C576" s="76">
        <v>36795676</v>
      </c>
      <c r="D576" s="76">
        <v>74175</v>
      </c>
      <c r="E576" s="76">
        <v>130245.857</v>
      </c>
      <c r="F576" s="76">
        <v>617870</v>
      </c>
      <c r="G576" s="76">
        <v>270</v>
      </c>
      <c r="H576" s="76">
        <v>664.28599999999994</v>
      </c>
      <c r="I576" s="76">
        <v>108769.67</v>
      </c>
      <c r="J576" s="76">
        <v>219.26499999999999</v>
      </c>
      <c r="K576" s="76">
        <v>385.01299999999998</v>
      </c>
      <c r="L576" s="76">
        <v>1826.451</v>
      </c>
      <c r="M576" s="76">
        <v>0.79800000000000004</v>
      </c>
      <c r="N576" s="76">
        <v>1.964</v>
      </c>
      <c r="O576" s="76">
        <v>1.21</v>
      </c>
      <c r="P576" s="76">
        <v>20401</v>
      </c>
      <c r="Q576" s="76">
        <v>60.305999999999997</v>
      </c>
      <c r="R576" s="76">
        <v>79622</v>
      </c>
      <c r="S576" s="76">
        <v>235.36600000000001</v>
      </c>
      <c r="T576" s="76"/>
      <c r="U576" s="76"/>
      <c r="V576" s="76">
        <v>78839</v>
      </c>
      <c r="W576" s="76">
        <v>233.05199999999999</v>
      </c>
      <c r="X576" s="76">
        <v>510639377</v>
      </c>
      <c r="Y576" s="76">
        <v>1129262</v>
      </c>
      <c r="Z576" s="76">
        <v>1515.261</v>
      </c>
      <c r="AA576" s="76">
        <v>3.351</v>
      </c>
      <c r="AB576" s="76">
        <v>1288108</v>
      </c>
      <c r="AC576" s="76">
        <v>3.8220000000000001</v>
      </c>
      <c r="AD576" s="76">
        <v>0.105</v>
      </c>
      <c r="AE576" s="76">
        <v>9.5</v>
      </c>
      <c r="AF576" s="76" t="s">
        <v>1016</v>
      </c>
      <c r="AG576" s="76">
        <v>365623511</v>
      </c>
      <c r="AH576" s="76">
        <v>199832617</v>
      </c>
      <c r="AI576" s="76">
        <v>174541215</v>
      </c>
      <c r="AJ576" s="76">
        <v>65855</v>
      </c>
      <c r="AK576" s="76">
        <v>627558</v>
      </c>
      <c r="AL576" s="76">
        <v>729207</v>
      </c>
      <c r="AM576" s="76">
        <v>110.12</v>
      </c>
      <c r="AN576" s="76">
        <v>60.19</v>
      </c>
      <c r="AO576" s="76">
        <v>52.57</v>
      </c>
      <c r="AP576" s="76">
        <v>0.02</v>
      </c>
      <c r="AQ576" s="76">
        <v>2196</v>
      </c>
      <c r="AR576" s="76">
        <v>465447</v>
      </c>
      <c r="AS576" s="76">
        <v>0.14000000000000001</v>
      </c>
      <c r="AT576" s="76">
        <v>52.04</v>
      </c>
      <c r="AU576" s="76">
        <v>35.607999999999997</v>
      </c>
      <c r="AV576" s="76">
        <v>38.299999999999997</v>
      </c>
      <c r="AW576" s="76">
        <v>15.413</v>
      </c>
      <c r="AX576" s="76">
        <v>9.7319999999999993</v>
      </c>
      <c r="AY576" s="76">
        <v>54225.446000000004</v>
      </c>
      <c r="AZ576" s="76">
        <v>1.2</v>
      </c>
      <c r="BA576" s="76">
        <v>151.089</v>
      </c>
      <c r="BB576" s="76">
        <v>10.79</v>
      </c>
      <c r="BC576" s="76">
        <v>19.100000000000001</v>
      </c>
      <c r="BD576" s="76">
        <v>24.6</v>
      </c>
      <c r="BE576" s="76"/>
      <c r="BF576" s="76">
        <v>2.77</v>
      </c>
      <c r="BG576" s="76">
        <v>78.86</v>
      </c>
      <c r="BH576" s="76">
        <v>0.92600000000000005</v>
      </c>
      <c r="BI576" s="76">
        <v>338289856</v>
      </c>
      <c r="BJ576" s="76"/>
      <c r="BK576" s="76"/>
      <c r="BL576" s="76"/>
      <c r="BM576" s="76"/>
      <c r="BN576" s="76"/>
      <c r="BO576" s="76"/>
      <c r="BP576" s="76"/>
      <c r="BQ576" s="76"/>
    </row>
    <row r="577" spans="1:69" x14ac:dyDescent="0.25">
      <c r="A577" s="25">
        <v>44423</v>
      </c>
      <c r="B577" s="25"/>
      <c r="C577" s="76">
        <v>36843538</v>
      </c>
      <c r="D577" s="76">
        <v>47862</v>
      </c>
      <c r="E577" s="76">
        <v>131985.28599999999</v>
      </c>
      <c r="F577" s="76">
        <v>618087</v>
      </c>
      <c r="G577" s="76">
        <v>217</v>
      </c>
      <c r="H577" s="76">
        <v>676</v>
      </c>
      <c r="I577" s="76">
        <v>108911.152</v>
      </c>
      <c r="J577" s="76">
        <v>141.482</v>
      </c>
      <c r="K577" s="76">
        <v>390.154</v>
      </c>
      <c r="L577" s="76">
        <v>1827.0930000000001</v>
      </c>
      <c r="M577" s="76">
        <v>0.64100000000000001</v>
      </c>
      <c r="N577" s="76">
        <v>1.998</v>
      </c>
      <c r="O577" s="76">
        <v>1.21</v>
      </c>
      <c r="P577" s="76">
        <v>21077</v>
      </c>
      <c r="Q577" s="76">
        <v>62.305</v>
      </c>
      <c r="R577" s="76">
        <v>81624</v>
      </c>
      <c r="S577" s="76">
        <v>241.28399999999999</v>
      </c>
      <c r="T577" s="76"/>
      <c r="U577" s="76"/>
      <c r="V577" s="76">
        <v>79722</v>
      </c>
      <c r="W577" s="76">
        <v>235.66200000000001</v>
      </c>
      <c r="X577" s="76">
        <v>511434865</v>
      </c>
      <c r="Y577" s="76">
        <v>795488</v>
      </c>
      <c r="Z577" s="76">
        <v>1517.6220000000001</v>
      </c>
      <c r="AA577" s="76">
        <v>2.3610000000000002</v>
      </c>
      <c r="AB577" s="76">
        <v>1299451</v>
      </c>
      <c r="AC577" s="76">
        <v>3.8559999999999999</v>
      </c>
      <c r="AD577" s="76">
        <v>0.105</v>
      </c>
      <c r="AE577" s="76">
        <v>9.5</v>
      </c>
      <c r="AF577" s="76" t="s">
        <v>1016</v>
      </c>
      <c r="AG577" s="76">
        <v>366025182</v>
      </c>
      <c r="AH577" s="76">
        <v>200044872</v>
      </c>
      <c r="AI577" s="76">
        <v>174703653</v>
      </c>
      <c r="AJ577" s="76">
        <v>100595</v>
      </c>
      <c r="AK577" s="76">
        <v>401671</v>
      </c>
      <c r="AL577" s="76">
        <v>736266</v>
      </c>
      <c r="AM577" s="76">
        <v>110.25</v>
      </c>
      <c r="AN577" s="76">
        <v>60.25</v>
      </c>
      <c r="AO577" s="76">
        <v>52.62</v>
      </c>
      <c r="AP577" s="76">
        <v>0.03</v>
      </c>
      <c r="AQ577" s="76">
        <v>2218</v>
      </c>
      <c r="AR577" s="76">
        <v>461679</v>
      </c>
      <c r="AS577" s="76">
        <v>0.13900000000000001</v>
      </c>
      <c r="AT577" s="76">
        <v>52.04</v>
      </c>
      <c r="AU577" s="76">
        <v>35.607999999999997</v>
      </c>
      <c r="AV577" s="76">
        <v>38.299999999999997</v>
      </c>
      <c r="AW577" s="76">
        <v>15.413</v>
      </c>
      <c r="AX577" s="76">
        <v>9.7319999999999993</v>
      </c>
      <c r="AY577" s="76">
        <v>54225.446000000004</v>
      </c>
      <c r="AZ577" s="76">
        <v>1.2</v>
      </c>
      <c r="BA577" s="76">
        <v>151.089</v>
      </c>
      <c r="BB577" s="76">
        <v>10.79</v>
      </c>
      <c r="BC577" s="76">
        <v>19.100000000000001</v>
      </c>
      <c r="BD577" s="76">
        <v>24.6</v>
      </c>
      <c r="BE577" s="76"/>
      <c r="BF577" s="76">
        <v>2.77</v>
      </c>
      <c r="BG577" s="76">
        <v>78.86</v>
      </c>
      <c r="BH577" s="76">
        <v>0.92600000000000005</v>
      </c>
      <c r="BI577" s="76">
        <v>338289856</v>
      </c>
      <c r="BJ577" s="76">
        <v>695259.6</v>
      </c>
      <c r="BK577" s="76">
        <v>14.5</v>
      </c>
      <c r="BL577" s="76">
        <v>25.68</v>
      </c>
      <c r="BM577" s="76">
        <v>2063.0994122379898</v>
      </c>
      <c r="BN577" s="76"/>
      <c r="BO577" s="76"/>
      <c r="BP577" s="76"/>
      <c r="BQ577" s="76"/>
    </row>
    <row r="578" spans="1:69" x14ac:dyDescent="0.25">
      <c r="A578" s="25">
        <v>44424</v>
      </c>
      <c r="B578" s="25"/>
      <c r="C578" s="76">
        <v>37036896</v>
      </c>
      <c r="D578" s="76">
        <v>193358</v>
      </c>
      <c r="E578" s="76">
        <v>136974.85699999999</v>
      </c>
      <c r="F578" s="76">
        <v>619128</v>
      </c>
      <c r="G578" s="76">
        <v>1041</v>
      </c>
      <c r="H578" s="76">
        <v>750.85699999999997</v>
      </c>
      <c r="I578" s="76">
        <v>109482.727</v>
      </c>
      <c r="J578" s="76">
        <v>571.57500000000005</v>
      </c>
      <c r="K578" s="76">
        <v>404.904</v>
      </c>
      <c r="L578" s="76">
        <v>1830.17</v>
      </c>
      <c r="M578" s="76">
        <v>3.077</v>
      </c>
      <c r="N578" s="76">
        <v>2.2200000000000002</v>
      </c>
      <c r="O578" s="76">
        <v>1.2</v>
      </c>
      <c r="P578" s="76">
        <v>21673</v>
      </c>
      <c r="Q578" s="76">
        <v>64.066000000000003</v>
      </c>
      <c r="R578" s="76">
        <v>84313</v>
      </c>
      <c r="S578" s="76">
        <v>249.233</v>
      </c>
      <c r="T578" s="76"/>
      <c r="U578" s="76"/>
      <c r="V578" s="76">
        <v>80748</v>
      </c>
      <c r="W578" s="76">
        <v>238.69499999999999</v>
      </c>
      <c r="X578" s="76">
        <v>512716638</v>
      </c>
      <c r="Y578" s="76">
        <v>1281773</v>
      </c>
      <c r="Z578" s="76">
        <v>1521.425</v>
      </c>
      <c r="AA578" s="76">
        <v>3.8039999999999998</v>
      </c>
      <c r="AB578" s="76">
        <v>1320558</v>
      </c>
      <c r="AC578" s="76">
        <v>3.919</v>
      </c>
      <c r="AD578" s="76">
        <v>0.105</v>
      </c>
      <c r="AE578" s="76">
        <v>9.5</v>
      </c>
      <c r="AF578" s="76" t="s">
        <v>1016</v>
      </c>
      <c r="AG578" s="76">
        <v>366899883</v>
      </c>
      <c r="AH578" s="76">
        <v>200511381</v>
      </c>
      <c r="AI578" s="76">
        <v>175059030</v>
      </c>
      <c r="AJ578" s="76">
        <v>183757</v>
      </c>
      <c r="AK578" s="76">
        <v>874701</v>
      </c>
      <c r="AL578" s="76">
        <v>748829</v>
      </c>
      <c r="AM578" s="76">
        <v>110.51</v>
      </c>
      <c r="AN578" s="76">
        <v>60.39</v>
      </c>
      <c r="AO578" s="76">
        <v>52.73</v>
      </c>
      <c r="AP578" s="76">
        <v>0.06</v>
      </c>
      <c r="AQ578" s="76">
        <v>2255</v>
      </c>
      <c r="AR578" s="76">
        <v>453651</v>
      </c>
      <c r="AS578" s="76">
        <v>0.13700000000000001</v>
      </c>
      <c r="AT578" s="76">
        <v>53.78</v>
      </c>
      <c r="AU578" s="76">
        <v>35.607999999999997</v>
      </c>
      <c r="AV578" s="76">
        <v>38.299999999999997</v>
      </c>
      <c r="AW578" s="76">
        <v>15.413</v>
      </c>
      <c r="AX578" s="76">
        <v>9.7319999999999993</v>
      </c>
      <c r="AY578" s="76">
        <v>54225.446000000004</v>
      </c>
      <c r="AZ578" s="76">
        <v>1.2</v>
      </c>
      <c r="BA578" s="76">
        <v>151.089</v>
      </c>
      <c r="BB578" s="76">
        <v>10.79</v>
      </c>
      <c r="BC578" s="76">
        <v>19.100000000000001</v>
      </c>
      <c r="BD578" s="76">
        <v>24.6</v>
      </c>
      <c r="BE578" s="76"/>
      <c r="BF578" s="76">
        <v>2.77</v>
      </c>
      <c r="BG578" s="76">
        <v>78.86</v>
      </c>
      <c r="BH578" s="76">
        <v>0.92600000000000005</v>
      </c>
      <c r="BI578" s="76">
        <v>338289856</v>
      </c>
      <c r="BJ578" s="76"/>
      <c r="BK578" s="76"/>
      <c r="BL578" s="76"/>
      <c r="BM578" s="76"/>
      <c r="BN578" s="76"/>
      <c r="BO578" s="76"/>
      <c r="BP578" s="76"/>
      <c r="BQ578" s="76"/>
    </row>
    <row r="579" spans="1:69" x14ac:dyDescent="0.25">
      <c r="A579" s="25">
        <v>44425</v>
      </c>
      <c r="B579" s="25"/>
      <c r="C579" s="76">
        <v>37188008</v>
      </c>
      <c r="D579" s="76">
        <v>151112</v>
      </c>
      <c r="E579" s="76">
        <v>141677.571</v>
      </c>
      <c r="F579" s="76">
        <v>620152</v>
      </c>
      <c r="G579" s="76">
        <v>1024</v>
      </c>
      <c r="H579" s="76">
        <v>778.28599999999994</v>
      </c>
      <c r="I579" s="76">
        <v>109929.421</v>
      </c>
      <c r="J579" s="76">
        <v>446.69400000000002</v>
      </c>
      <c r="K579" s="76">
        <v>418.80500000000001</v>
      </c>
      <c r="L579" s="76">
        <v>1833.1969999999999</v>
      </c>
      <c r="M579" s="76">
        <v>3.0270000000000001</v>
      </c>
      <c r="N579" s="76">
        <v>2.3010000000000002</v>
      </c>
      <c r="O579" s="76">
        <v>1.19</v>
      </c>
      <c r="P579" s="76">
        <v>22303</v>
      </c>
      <c r="Q579" s="76">
        <v>65.929000000000002</v>
      </c>
      <c r="R579" s="76">
        <v>86744</v>
      </c>
      <c r="S579" s="76">
        <v>256.41899999999998</v>
      </c>
      <c r="T579" s="76"/>
      <c r="U579" s="76"/>
      <c r="V579" s="76">
        <v>82017</v>
      </c>
      <c r="W579" s="76">
        <v>242.446</v>
      </c>
      <c r="X579" s="76">
        <v>514325381</v>
      </c>
      <c r="Y579" s="76">
        <v>1608743</v>
      </c>
      <c r="Z579" s="76">
        <v>1526.1990000000001</v>
      </c>
      <c r="AA579" s="76">
        <v>4.774</v>
      </c>
      <c r="AB579" s="76">
        <v>1344654</v>
      </c>
      <c r="AC579" s="76">
        <v>3.99</v>
      </c>
      <c r="AD579" s="76">
        <v>0.104</v>
      </c>
      <c r="AE579" s="76">
        <v>9.6</v>
      </c>
      <c r="AF579" s="76" t="s">
        <v>1016</v>
      </c>
      <c r="AG579" s="76">
        <v>367828856</v>
      </c>
      <c r="AH579" s="76">
        <v>201003908</v>
      </c>
      <c r="AI579" s="76">
        <v>175424164</v>
      </c>
      <c r="AJ579" s="76">
        <v>286516</v>
      </c>
      <c r="AK579" s="76">
        <v>928973</v>
      </c>
      <c r="AL579" s="76">
        <v>766631</v>
      </c>
      <c r="AM579" s="76">
        <v>110.79</v>
      </c>
      <c r="AN579" s="76">
        <v>60.54</v>
      </c>
      <c r="AO579" s="76">
        <v>52.84</v>
      </c>
      <c r="AP579" s="76">
        <v>0.09</v>
      </c>
      <c r="AQ579" s="76">
        <v>2309</v>
      </c>
      <c r="AR579" s="76">
        <v>447923</v>
      </c>
      <c r="AS579" s="76">
        <v>0.13500000000000001</v>
      </c>
      <c r="AT579" s="76">
        <v>53.76</v>
      </c>
      <c r="AU579" s="76">
        <v>35.607999999999997</v>
      </c>
      <c r="AV579" s="76">
        <v>38.299999999999997</v>
      </c>
      <c r="AW579" s="76">
        <v>15.413</v>
      </c>
      <c r="AX579" s="76">
        <v>9.7319999999999993</v>
      </c>
      <c r="AY579" s="76">
        <v>54225.446000000004</v>
      </c>
      <c r="AZ579" s="76">
        <v>1.2</v>
      </c>
      <c r="BA579" s="76">
        <v>151.089</v>
      </c>
      <c r="BB579" s="76">
        <v>10.79</v>
      </c>
      <c r="BC579" s="76">
        <v>19.100000000000001</v>
      </c>
      <c r="BD579" s="76">
        <v>24.6</v>
      </c>
      <c r="BE579" s="76"/>
      <c r="BF579" s="76">
        <v>2.77</v>
      </c>
      <c r="BG579" s="76">
        <v>78.86</v>
      </c>
      <c r="BH579" s="76">
        <v>0.92600000000000005</v>
      </c>
      <c r="BI579" s="76">
        <v>338289856</v>
      </c>
      <c r="BJ579" s="76"/>
      <c r="BK579" s="76"/>
      <c r="BL579" s="76"/>
      <c r="BM579" s="76"/>
      <c r="BN579" s="76"/>
      <c r="BO579" s="76"/>
      <c r="BP579" s="76"/>
      <c r="BQ579" s="76"/>
    </row>
    <row r="580" spans="1:69" x14ac:dyDescent="0.25">
      <c r="A580" s="25">
        <v>44426</v>
      </c>
      <c r="B580" s="25"/>
      <c r="C580" s="76">
        <v>37355360</v>
      </c>
      <c r="D580" s="76">
        <v>167352</v>
      </c>
      <c r="E580" s="76">
        <v>143502.14300000001</v>
      </c>
      <c r="F580" s="76">
        <v>621356</v>
      </c>
      <c r="G580" s="76">
        <v>1204</v>
      </c>
      <c r="H580" s="76">
        <v>835.28599999999994</v>
      </c>
      <c r="I580" s="76">
        <v>110424.121</v>
      </c>
      <c r="J580" s="76">
        <v>494.7</v>
      </c>
      <c r="K580" s="76">
        <v>424.19900000000001</v>
      </c>
      <c r="L580" s="76">
        <v>1836.7560000000001</v>
      </c>
      <c r="M580" s="76">
        <v>3.5590000000000002</v>
      </c>
      <c r="N580" s="76">
        <v>2.4689999999999999</v>
      </c>
      <c r="O580" s="76">
        <v>1.17</v>
      </c>
      <c r="P580" s="76">
        <v>22693</v>
      </c>
      <c r="Q580" s="76">
        <v>67.081999999999994</v>
      </c>
      <c r="R580" s="76">
        <v>88626</v>
      </c>
      <c r="S580" s="76">
        <v>261.98200000000003</v>
      </c>
      <c r="T580" s="76"/>
      <c r="U580" s="76"/>
      <c r="V580" s="76">
        <v>83154</v>
      </c>
      <c r="W580" s="76">
        <v>245.80699999999999</v>
      </c>
      <c r="X580" s="76">
        <v>516031902</v>
      </c>
      <c r="Y580" s="76">
        <v>1706521</v>
      </c>
      <c r="Z580" s="76">
        <v>1531.2629999999999</v>
      </c>
      <c r="AA580" s="76">
        <v>5.0640000000000001</v>
      </c>
      <c r="AB580" s="76">
        <v>1369455</v>
      </c>
      <c r="AC580" s="76">
        <v>4.0640000000000001</v>
      </c>
      <c r="AD580" s="76">
        <v>0.104</v>
      </c>
      <c r="AE580" s="76">
        <v>9.6</v>
      </c>
      <c r="AF580" s="76" t="s">
        <v>1016</v>
      </c>
      <c r="AG580" s="76">
        <v>368787316</v>
      </c>
      <c r="AH580" s="76">
        <v>201492770</v>
      </c>
      <c r="AI580" s="76">
        <v>175804824</v>
      </c>
      <c r="AJ580" s="76">
        <v>407211</v>
      </c>
      <c r="AK580" s="76">
        <v>958460</v>
      </c>
      <c r="AL580" s="76">
        <v>793071</v>
      </c>
      <c r="AM580" s="76">
        <v>111.08</v>
      </c>
      <c r="AN580" s="76">
        <v>60.69</v>
      </c>
      <c r="AO580" s="76">
        <v>52.95</v>
      </c>
      <c r="AP580" s="76">
        <v>0.12</v>
      </c>
      <c r="AQ580" s="76">
        <v>2389</v>
      </c>
      <c r="AR580" s="76">
        <v>446176</v>
      </c>
      <c r="AS580" s="76">
        <v>0.13400000000000001</v>
      </c>
      <c r="AT580" s="76">
        <v>53.74</v>
      </c>
      <c r="AU580" s="76">
        <v>35.607999999999997</v>
      </c>
      <c r="AV580" s="76">
        <v>38.299999999999997</v>
      </c>
      <c r="AW580" s="76">
        <v>15.413</v>
      </c>
      <c r="AX580" s="76">
        <v>9.7319999999999993</v>
      </c>
      <c r="AY580" s="76">
        <v>54225.446000000004</v>
      </c>
      <c r="AZ580" s="76">
        <v>1.2</v>
      </c>
      <c r="BA580" s="76">
        <v>151.089</v>
      </c>
      <c r="BB580" s="76">
        <v>10.79</v>
      </c>
      <c r="BC580" s="76">
        <v>19.100000000000001</v>
      </c>
      <c r="BD580" s="76">
        <v>24.6</v>
      </c>
      <c r="BE580" s="76"/>
      <c r="BF580" s="76">
        <v>2.77</v>
      </c>
      <c r="BG580" s="76">
        <v>78.86</v>
      </c>
      <c r="BH580" s="76">
        <v>0.92600000000000005</v>
      </c>
      <c r="BI580" s="76">
        <v>338289856</v>
      </c>
      <c r="BJ580" s="76"/>
      <c r="BK580" s="76"/>
      <c r="BL580" s="76"/>
      <c r="BM580" s="76"/>
      <c r="BN580" s="76"/>
      <c r="BO580" s="76"/>
      <c r="BP580" s="76"/>
      <c r="BQ580" s="76"/>
    </row>
    <row r="581" spans="1:69" x14ac:dyDescent="0.25">
      <c r="A581" s="25">
        <v>44427</v>
      </c>
      <c r="B581" s="25"/>
      <c r="C581" s="76">
        <v>37510638</v>
      </c>
      <c r="D581" s="76">
        <v>155278</v>
      </c>
      <c r="E581" s="76">
        <v>145140.28599999999</v>
      </c>
      <c r="F581" s="76">
        <v>623143</v>
      </c>
      <c r="G581" s="76">
        <v>1787</v>
      </c>
      <c r="H581" s="76">
        <v>943.14300000000003</v>
      </c>
      <c r="I581" s="76">
        <v>110883.13</v>
      </c>
      <c r="J581" s="76">
        <v>459.00900000000001</v>
      </c>
      <c r="K581" s="76">
        <v>429.041</v>
      </c>
      <c r="L581" s="76">
        <v>1842.039</v>
      </c>
      <c r="M581" s="76">
        <v>5.282</v>
      </c>
      <c r="N581" s="76">
        <v>2.7879999999999998</v>
      </c>
      <c r="O581" s="76">
        <v>1.1399999999999999</v>
      </c>
      <c r="P581" s="76">
        <v>23034</v>
      </c>
      <c r="Q581" s="76">
        <v>68.09</v>
      </c>
      <c r="R581" s="76">
        <v>89428</v>
      </c>
      <c r="S581" s="76">
        <v>264.35300000000001</v>
      </c>
      <c r="T581" s="76"/>
      <c r="U581" s="76"/>
      <c r="V581" s="76">
        <v>83961</v>
      </c>
      <c r="W581" s="76">
        <v>248.19200000000001</v>
      </c>
      <c r="X581" s="76">
        <v>517685413</v>
      </c>
      <c r="Y581" s="76">
        <v>1653511</v>
      </c>
      <c r="Z581" s="76">
        <v>1536.1690000000001</v>
      </c>
      <c r="AA581" s="76">
        <v>4.907</v>
      </c>
      <c r="AB581" s="76">
        <v>1386609</v>
      </c>
      <c r="AC581" s="76">
        <v>4.1150000000000002</v>
      </c>
      <c r="AD581" s="76">
        <v>0.10299999999999999</v>
      </c>
      <c r="AE581" s="76">
        <v>9.6999999999999993</v>
      </c>
      <c r="AF581" s="76" t="s">
        <v>1016</v>
      </c>
      <c r="AG581" s="76">
        <v>369737402</v>
      </c>
      <c r="AH581" s="76">
        <v>201974878</v>
      </c>
      <c r="AI581" s="76">
        <v>176187508</v>
      </c>
      <c r="AJ581" s="76">
        <v>525298</v>
      </c>
      <c r="AK581" s="76">
        <v>950086</v>
      </c>
      <c r="AL581" s="76">
        <v>813308</v>
      </c>
      <c r="AM581" s="76">
        <v>111.36</v>
      </c>
      <c r="AN581" s="76">
        <v>60.83</v>
      </c>
      <c r="AO581" s="76">
        <v>53.07</v>
      </c>
      <c r="AP581" s="76">
        <v>0.16</v>
      </c>
      <c r="AQ581" s="76">
        <v>2450</v>
      </c>
      <c r="AR581" s="76">
        <v>441159</v>
      </c>
      <c r="AS581" s="76">
        <v>0.13300000000000001</v>
      </c>
      <c r="AT581" s="76">
        <v>53.73</v>
      </c>
      <c r="AU581" s="76">
        <v>35.607999999999997</v>
      </c>
      <c r="AV581" s="76">
        <v>38.299999999999997</v>
      </c>
      <c r="AW581" s="76">
        <v>15.413</v>
      </c>
      <c r="AX581" s="76">
        <v>9.7319999999999993</v>
      </c>
      <c r="AY581" s="76">
        <v>54225.446000000004</v>
      </c>
      <c r="AZ581" s="76">
        <v>1.2</v>
      </c>
      <c r="BA581" s="76">
        <v>151.089</v>
      </c>
      <c r="BB581" s="76">
        <v>10.79</v>
      </c>
      <c r="BC581" s="76">
        <v>19.100000000000001</v>
      </c>
      <c r="BD581" s="76">
        <v>24.6</v>
      </c>
      <c r="BE581" s="76"/>
      <c r="BF581" s="76">
        <v>2.77</v>
      </c>
      <c r="BG581" s="76">
        <v>78.86</v>
      </c>
      <c r="BH581" s="76">
        <v>0.92600000000000005</v>
      </c>
      <c r="BI581" s="76">
        <v>338289856</v>
      </c>
      <c r="BJ581" s="76"/>
      <c r="BK581" s="76"/>
      <c r="BL581" s="76"/>
      <c r="BM581" s="76"/>
      <c r="BN581" s="76"/>
      <c r="BO581" s="76"/>
      <c r="BP581" s="76"/>
      <c r="BQ581" s="76"/>
    </row>
    <row r="582" spans="1:69" x14ac:dyDescent="0.25">
      <c r="A582" s="25">
        <v>44428</v>
      </c>
      <c r="B582" s="25"/>
      <c r="C582" s="76">
        <v>37749772</v>
      </c>
      <c r="D582" s="76">
        <v>239134</v>
      </c>
      <c r="E582" s="76">
        <v>146895.85699999999</v>
      </c>
      <c r="F582" s="76">
        <v>624605</v>
      </c>
      <c r="G582" s="76">
        <v>1462</v>
      </c>
      <c r="H582" s="76">
        <v>1000.7140000000001</v>
      </c>
      <c r="I582" s="76">
        <v>111590.02099999999</v>
      </c>
      <c r="J582" s="76">
        <v>706.89099999999996</v>
      </c>
      <c r="K582" s="76">
        <v>434.23099999999999</v>
      </c>
      <c r="L582" s="76">
        <v>1846.36</v>
      </c>
      <c r="M582" s="76">
        <v>4.3220000000000001</v>
      </c>
      <c r="N582" s="76">
        <v>2.9580000000000002</v>
      </c>
      <c r="O582" s="76">
        <v>1.1299999999999999</v>
      </c>
      <c r="P582" s="76">
        <v>23399</v>
      </c>
      <c r="Q582" s="76">
        <v>69.168000000000006</v>
      </c>
      <c r="R582" s="76">
        <v>90191</v>
      </c>
      <c r="S582" s="76">
        <v>266.60899999999998</v>
      </c>
      <c r="T582" s="76"/>
      <c r="U582" s="76"/>
      <c r="V582" s="76">
        <v>84653</v>
      </c>
      <c r="W582" s="76">
        <v>250.238</v>
      </c>
      <c r="X582" s="76">
        <v>519231584</v>
      </c>
      <c r="Y582" s="76">
        <v>1546171</v>
      </c>
      <c r="Z582" s="76">
        <v>1540.7570000000001</v>
      </c>
      <c r="AA582" s="76">
        <v>4.5880000000000001</v>
      </c>
      <c r="AB582" s="76">
        <v>1388781</v>
      </c>
      <c r="AC582" s="76">
        <v>4.1210000000000004</v>
      </c>
      <c r="AD582" s="76">
        <v>0.10299999999999999</v>
      </c>
      <c r="AE582" s="76">
        <v>9.6999999999999993</v>
      </c>
      <c r="AF582" s="76" t="s">
        <v>1016</v>
      </c>
      <c r="AG582" s="76">
        <v>370849937</v>
      </c>
      <c r="AH582" s="76">
        <v>202514128</v>
      </c>
      <c r="AI582" s="76">
        <v>176667889</v>
      </c>
      <c r="AJ582" s="76">
        <v>651315</v>
      </c>
      <c r="AK582" s="76">
        <v>1112535</v>
      </c>
      <c r="AL582" s="76">
        <v>836283</v>
      </c>
      <c r="AM582" s="76">
        <v>111.7</v>
      </c>
      <c r="AN582" s="76">
        <v>61</v>
      </c>
      <c r="AO582" s="76">
        <v>53.21</v>
      </c>
      <c r="AP582" s="76">
        <v>0.2</v>
      </c>
      <c r="AQ582" s="76">
        <v>2519</v>
      </c>
      <c r="AR582" s="76">
        <v>434915</v>
      </c>
      <c r="AS582" s="76">
        <v>0.13100000000000001</v>
      </c>
      <c r="AT582" s="76">
        <v>53.7</v>
      </c>
      <c r="AU582" s="76">
        <v>35.607999999999997</v>
      </c>
      <c r="AV582" s="76">
        <v>38.299999999999997</v>
      </c>
      <c r="AW582" s="76">
        <v>15.413</v>
      </c>
      <c r="AX582" s="76">
        <v>9.7319999999999993</v>
      </c>
      <c r="AY582" s="76">
        <v>54225.446000000004</v>
      </c>
      <c r="AZ582" s="76">
        <v>1.2</v>
      </c>
      <c r="BA582" s="76">
        <v>151.089</v>
      </c>
      <c r="BB582" s="76">
        <v>10.79</v>
      </c>
      <c r="BC582" s="76">
        <v>19.100000000000001</v>
      </c>
      <c r="BD582" s="76">
        <v>24.6</v>
      </c>
      <c r="BE582" s="76"/>
      <c r="BF582" s="76">
        <v>2.77</v>
      </c>
      <c r="BG582" s="76">
        <v>78.86</v>
      </c>
      <c r="BH582" s="76">
        <v>0.92600000000000005</v>
      </c>
      <c r="BI582" s="76">
        <v>338289856</v>
      </c>
      <c r="BJ582" s="76"/>
      <c r="BK582" s="76"/>
      <c r="BL582" s="76"/>
      <c r="BM582" s="76"/>
      <c r="BN582" s="76"/>
      <c r="BO582" s="76"/>
      <c r="BP582" s="76"/>
      <c r="BQ582" s="76"/>
    </row>
    <row r="583" spans="1:69" x14ac:dyDescent="0.25">
      <c r="A583" s="25">
        <v>44429</v>
      </c>
      <c r="B583" s="25"/>
      <c r="C583" s="76">
        <v>37843276</v>
      </c>
      <c r="D583" s="76">
        <v>93504</v>
      </c>
      <c r="E583" s="76">
        <v>149657.14300000001</v>
      </c>
      <c r="F583" s="76">
        <v>625182</v>
      </c>
      <c r="G583" s="76">
        <v>577</v>
      </c>
      <c r="H583" s="76">
        <v>1044.5709999999999</v>
      </c>
      <c r="I583" s="76">
        <v>111866.423</v>
      </c>
      <c r="J583" s="76">
        <v>276.40199999999999</v>
      </c>
      <c r="K583" s="76">
        <v>442.39299999999997</v>
      </c>
      <c r="L583" s="76">
        <v>1848.066</v>
      </c>
      <c r="M583" s="76">
        <v>1.706</v>
      </c>
      <c r="N583" s="76">
        <v>3.0880000000000001</v>
      </c>
      <c r="O583" s="76">
        <v>1.1299999999999999</v>
      </c>
      <c r="P583" s="76">
        <v>23653</v>
      </c>
      <c r="Q583" s="76">
        <v>69.918999999999997</v>
      </c>
      <c r="R583" s="76">
        <v>90417</v>
      </c>
      <c r="S583" s="76">
        <v>267.27699999999999</v>
      </c>
      <c r="T583" s="76"/>
      <c r="U583" s="76"/>
      <c r="V583" s="76">
        <v>85375</v>
      </c>
      <c r="W583" s="76">
        <v>252.37200000000001</v>
      </c>
      <c r="X583" s="76">
        <v>520409028</v>
      </c>
      <c r="Y583" s="76">
        <v>1177444</v>
      </c>
      <c r="Z583" s="76">
        <v>1544.251</v>
      </c>
      <c r="AA583" s="76">
        <v>3.4940000000000002</v>
      </c>
      <c r="AB583" s="76">
        <v>1395664</v>
      </c>
      <c r="AC583" s="76">
        <v>4.141</v>
      </c>
      <c r="AD583" s="76">
        <v>0.104</v>
      </c>
      <c r="AE583" s="76">
        <v>9.6</v>
      </c>
      <c r="AF583" s="76" t="s">
        <v>1016</v>
      </c>
      <c r="AG583" s="76">
        <v>371519817</v>
      </c>
      <c r="AH583" s="76">
        <v>202836679</v>
      </c>
      <c r="AI583" s="76">
        <v>176967012</v>
      </c>
      <c r="AJ583" s="76">
        <v>715065</v>
      </c>
      <c r="AK583" s="76">
        <v>669880</v>
      </c>
      <c r="AL583" s="76">
        <v>842329</v>
      </c>
      <c r="AM583" s="76">
        <v>111.9</v>
      </c>
      <c r="AN583" s="76">
        <v>61.09</v>
      </c>
      <c r="AO583" s="76">
        <v>53.3</v>
      </c>
      <c r="AP583" s="76">
        <v>0.22</v>
      </c>
      <c r="AQ583" s="76">
        <v>2537</v>
      </c>
      <c r="AR583" s="76">
        <v>429152</v>
      </c>
      <c r="AS583" s="76">
        <v>0.129</v>
      </c>
      <c r="AT583" s="76">
        <v>53.69</v>
      </c>
      <c r="AU583" s="76">
        <v>35.607999999999997</v>
      </c>
      <c r="AV583" s="76">
        <v>38.299999999999997</v>
      </c>
      <c r="AW583" s="76">
        <v>15.413</v>
      </c>
      <c r="AX583" s="76">
        <v>9.7319999999999993</v>
      </c>
      <c r="AY583" s="76">
        <v>54225.446000000004</v>
      </c>
      <c r="AZ583" s="76">
        <v>1.2</v>
      </c>
      <c r="BA583" s="76">
        <v>151.089</v>
      </c>
      <c r="BB583" s="76">
        <v>10.79</v>
      </c>
      <c r="BC583" s="76">
        <v>19.100000000000001</v>
      </c>
      <c r="BD583" s="76">
        <v>24.6</v>
      </c>
      <c r="BE583" s="76"/>
      <c r="BF583" s="76">
        <v>2.77</v>
      </c>
      <c r="BG583" s="76">
        <v>78.86</v>
      </c>
      <c r="BH583" s="76">
        <v>0.92600000000000005</v>
      </c>
      <c r="BI583" s="76">
        <v>338289856</v>
      </c>
      <c r="BJ583" s="76"/>
      <c r="BK583" s="76"/>
      <c r="BL583" s="76"/>
      <c r="BM583" s="76"/>
      <c r="BN583" s="76"/>
      <c r="BO583" s="76"/>
      <c r="BP583" s="76"/>
      <c r="BQ583" s="76"/>
    </row>
    <row r="584" spans="1:69" x14ac:dyDescent="0.25">
      <c r="A584" s="25">
        <v>44430</v>
      </c>
      <c r="B584" s="25"/>
      <c r="C584" s="76">
        <v>37888634</v>
      </c>
      <c r="D584" s="76">
        <v>45358</v>
      </c>
      <c r="E584" s="76">
        <v>149299.429</v>
      </c>
      <c r="F584" s="76">
        <v>625402</v>
      </c>
      <c r="G584" s="76">
        <v>220</v>
      </c>
      <c r="H584" s="76">
        <v>1045</v>
      </c>
      <c r="I584" s="76">
        <v>112000.503</v>
      </c>
      <c r="J584" s="76">
        <v>134.08000000000001</v>
      </c>
      <c r="K584" s="76">
        <v>441.33600000000001</v>
      </c>
      <c r="L584" s="76">
        <v>1848.7159999999999</v>
      </c>
      <c r="M584" s="76">
        <v>0.65</v>
      </c>
      <c r="N584" s="76">
        <v>3.089</v>
      </c>
      <c r="O584" s="76">
        <v>1.1299999999999999</v>
      </c>
      <c r="P584" s="76">
        <v>24082</v>
      </c>
      <c r="Q584" s="76">
        <v>71.186999999999998</v>
      </c>
      <c r="R584" s="76">
        <v>92239</v>
      </c>
      <c r="S584" s="76">
        <v>272.66300000000001</v>
      </c>
      <c r="T584" s="76"/>
      <c r="U584" s="76"/>
      <c r="V584" s="76">
        <v>86340</v>
      </c>
      <c r="W584" s="76">
        <v>255.22499999999999</v>
      </c>
      <c r="X584" s="76">
        <v>521249343</v>
      </c>
      <c r="Y584" s="76">
        <v>840315</v>
      </c>
      <c r="Z584" s="76">
        <v>1546.7449999999999</v>
      </c>
      <c r="AA584" s="76">
        <v>2.4940000000000002</v>
      </c>
      <c r="AB584" s="76">
        <v>1402068</v>
      </c>
      <c r="AC584" s="76">
        <v>4.16</v>
      </c>
      <c r="AD584" s="76">
        <v>0.104</v>
      </c>
      <c r="AE584" s="76">
        <v>9.6</v>
      </c>
      <c r="AF584" s="76" t="s">
        <v>1016</v>
      </c>
      <c r="AG584" s="76">
        <v>371912806</v>
      </c>
      <c r="AH584" s="76">
        <v>203022777</v>
      </c>
      <c r="AI584" s="76">
        <v>177147783</v>
      </c>
      <c r="AJ584" s="76">
        <v>747870</v>
      </c>
      <c r="AK584" s="76">
        <v>392989</v>
      </c>
      <c r="AL584" s="76">
        <v>841089</v>
      </c>
      <c r="AM584" s="76">
        <v>112.02</v>
      </c>
      <c r="AN584" s="76">
        <v>61.15</v>
      </c>
      <c r="AO584" s="76">
        <v>53.36</v>
      </c>
      <c r="AP584" s="76">
        <v>0.23</v>
      </c>
      <c r="AQ584" s="76">
        <v>2533</v>
      </c>
      <c r="AR584" s="76">
        <v>425415</v>
      </c>
      <c r="AS584" s="76">
        <v>0.128</v>
      </c>
      <c r="AT584" s="76">
        <v>53.68</v>
      </c>
      <c r="AU584" s="76">
        <v>35.607999999999997</v>
      </c>
      <c r="AV584" s="76">
        <v>38.299999999999997</v>
      </c>
      <c r="AW584" s="76">
        <v>15.413</v>
      </c>
      <c r="AX584" s="76">
        <v>9.7319999999999993</v>
      </c>
      <c r="AY584" s="76">
        <v>54225.446000000004</v>
      </c>
      <c r="AZ584" s="76">
        <v>1.2</v>
      </c>
      <c r="BA584" s="76">
        <v>151.089</v>
      </c>
      <c r="BB584" s="76">
        <v>10.79</v>
      </c>
      <c r="BC584" s="76">
        <v>19.100000000000001</v>
      </c>
      <c r="BD584" s="76">
        <v>24.6</v>
      </c>
      <c r="BE584" s="76"/>
      <c r="BF584" s="76">
        <v>2.77</v>
      </c>
      <c r="BG584" s="76">
        <v>78.86</v>
      </c>
      <c r="BH584" s="76">
        <v>0.92600000000000005</v>
      </c>
      <c r="BI584" s="76">
        <v>338289856</v>
      </c>
      <c r="BJ584" s="76">
        <v>712095.4</v>
      </c>
      <c r="BK584" s="76">
        <v>14.68</v>
      </c>
      <c r="BL584" s="76">
        <v>31.69</v>
      </c>
      <c r="BM584" s="76">
        <v>2113.05762796713</v>
      </c>
      <c r="BN584" s="76"/>
      <c r="BO584" s="76"/>
      <c r="BP584" s="76"/>
      <c r="BQ584" s="76"/>
    </row>
    <row r="585" spans="1:69" x14ac:dyDescent="0.25">
      <c r="A585" s="25">
        <v>44431</v>
      </c>
      <c r="B585" s="25"/>
      <c r="C585" s="76">
        <v>38094819</v>
      </c>
      <c r="D585" s="76">
        <v>206185</v>
      </c>
      <c r="E585" s="76">
        <v>151131.85699999999</v>
      </c>
      <c r="F585" s="76">
        <v>626738</v>
      </c>
      <c r="G585" s="76">
        <v>1336</v>
      </c>
      <c r="H585" s="76">
        <v>1087.143</v>
      </c>
      <c r="I585" s="76">
        <v>112609.995</v>
      </c>
      <c r="J585" s="76">
        <v>609.49199999999996</v>
      </c>
      <c r="K585" s="76">
        <v>446.75299999999999</v>
      </c>
      <c r="L585" s="76">
        <v>1852.6659999999999</v>
      </c>
      <c r="M585" s="76">
        <v>3.9489999999999998</v>
      </c>
      <c r="N585" s="76">
        <v>3.214</v>
      </c>
      <c r="O585" s="76">
        <v>1.1200000000000001</v>
      </c>
      <c r="P585" s="76">
        <v>24559</v>
      </c>
      <c r="Q585" s="76">
        <v>72.597999999999999</v>
      </c>
      <c r="R585" s="76">
        <v>94682</v>
      </c>
      <c r="S585" s="76">
        <v>279.88400000000001</v>
      </c>
      <c r="T585" s="76"/>
      <c r="U585" s="76"/>
      <c r="V585" s="76">
        <v>86820</v>
      </c>
      <c r="W585" s="76">
        <v>256.64400000000001</v>
      </c>
      <c r="X585" s="76">
        <v>522572368</v>
      </c>
      <c r="Y585" s="76">
        <v>1323025</v>
      </c>
      <c r="Z585" s="76">
        <v>1550.671</v>
      </c>
      <c r="AA585" s="76">
        <v>3.9260000000000002</v>
      </c>
      <c r="AB585" s="76">
        <v>1407961</v>
      </c>
      <c r="AC585" s="76">
        <v>4.1779999999999999</v>
      </c>
      <c r="AD585" s="76">
        <v>0.104</v>
      </c>
      <c r="AE585" s="76">
        <v>9.6</v>
      </c>
      <c r="AF585" s="76" t="s">
        <v>1016</v>
      </c>
      <c r="AG585" s="76">
        <v>372837155</v>
      </c>
      <c r="AH585" s="76">
        <v>203465358</v>
      </c>
      <c r="AI585" s="76">
        <v>177554780</v>
      </c>
      <c r="AJ585" s="76">
        <v>848102</v>
      </c>
      <c r="AK585" s="76">
        <v>924349</v>
      </c>
      <c r="AL585" s="76">
        <v>848182</v>
      </c>
      <c r="AM585" s="76">
        <v>112.3</v>
      </c>
      <c r="AN585" s="76">
        <v>61.28</v>
      </c>
      <c r="AO585" s="76">
        <v>53.48</v>
      </c>
      <c r="AP585" s="76">
        <v>0.26</v>
      </c>
      <c r="AQ585" s="76">
        <v>2555</v>
      </c>
      <c r="AR585" s="76">
        <v>421997</v>
      </c>
      <c r="AS585" s="76">
        <v>0.127</v>
      </c>
      <c r="AT585" s="76">
        <v>53.66</v>
      </c>
      <c r="AU585" s="76">
        <v>35.607999999999997</v>
      </c>
      <c r="AV585" s="76">
        <v>38.299999999999997</v>
      </c>
      <c r="AW585" s="76">
        <v>15.413</v>
      </c>
      <c r="AX585" s="76">
        <v>9.7319999999999993</v>
      </c>
      <c r="AY585" s="76">
        <v>54225.446000000004</v>
      </c>
      <c r="AZ585" s="76">
        <v>1.2</v>
      </c>
      <c r="BA585" s="76">
        <v>151.089</v>
      </c>
      <c r="BB585" s="76">
        <v>10.79</v>
      </c>
      <c r="BC585" s="76">
        <v>19.100000000000001</v>
      </c>
      <c r="BD585" s="76">
        <v>24.6</v>
      </c>
      <c r="BE585" s="76"/>
      <c r="BF585" s="76">
        <v>2.77</v>
      </c>
      <c r="BG585" s="76">
        <v>78.86</v>
      </c>
      <c r="BH585" s="76">
        <v>0.92600000000000005</v>
      </c>
      <c r="BI585" s="76">
        <v>338289856</v>
      </c>
      <c r="BJ585" s="76"/>
      <c r="BK585" s="76"/>
      <c r="BL585" s="76"/>
      <c r="BM585" s="76"/>
      <c r="BN585" s="76"/>
      <c r="BO585" s="76"/>
      <c r="BP585" s="76"/>
      <c r="BQ585" s="76"/>
    </row>
    <row r="586" spans="1:69" x14ac:dyDescent="0.25">
      <c r="A586" s="25">
        <v>44432</v>
      </c>
      <c r="B586" s="25"/>
      <c r="C586" s="76">
        <v>38250011</v>
      </c>
      <c r="D586" s="76">
        <v>155192</v>
      </c>
      <c r="E586" s="76">
        <v>151714.71400000001</v>
      </c>
      <c r="F586" s="76">
        <v>628173</v>
      </c>
      <c r="G586" s="76">
        <v>1435</v>
      </c>
      <c r="H586" s="76">
        <v>1145.857</v>
      </c>
      <c r="I586" s="76">
        <v>113068.75</v>
      </c>
      <c r="J586" s="76">
        <v>458.755</v>
      </c>
      <c r="K586" s="76">
        <v>448.476</v>
      </c>
      <c r="L586" s="76">
        <v>1856.9079999999999</v>
      </c>
      <c r="M586" s="76">
        <v>4.242</v>
      </c>
      <c r="N586" s="76">
        <v>3.387</v>
      </c>
      <c r="O586" s="76">
        <v>1.1100000000000001</v>
      </c>
      <c r="P586" s="76">
        <v>25053</v>
      </c>
      <c r="Q586" s="76">
        <v>74.058000000000007</v>
      </c>
      <c r="R586" s="76">
        <v>95992</v>
      </c>
      <c r="S586" s="76">
        <v>283.75700000000001</v>
      </c>
      <c r="T586" s="76"/>
      <c r="U586" s="76"/>
      <c r="V586" s="76">
        <v>87107</v>
      </c>
      <c r="W586" s="76">
        <v>257.49200000000002</v>
      </c>
      <c r="X586" s="76">
        <v>524385329</v>
      </c>
      <c r="Y586" s="76">
        <v>1812961</v>
      </c>
      <c r="Z586" s="76">
        <v>1556.0509999999999</v>
      </c>
      <c r="AA586" s="76">
        <v>5.38</v>
      </c>
      <c r="AB586" s="76">
        <v>1437135</v>
      </c>
      <c r="AC586" s="76">
        <v>4.2649999999999997</v>
      </c>
      <c r="AD586" s="76">
        <v>0.10299999999999999</v>
      </c>
      <c r="AE586" s="76">
        <v>9.6999999999999993</v>
      </c>
      <c r="AF586" s="76" t="s">
        <v>1016</v>
      </c>
      <c r="AG586" s="76">
        <v>373791912</v>
      </c>
      <c r="AH586" s="76">
        <v>203927997</v>
      </c>
      <c r="AI586" s="76">
        <v>177971498</v>
      </c>
      <c r="AJ586" s="76">
        <v>951768</v>
      </c>
      <c r="AK586" s="76">
        <v>954757</v>
      </c>
      <c r="AL586" s="76">
        <v>851865</v>
      </c>
      <c r="AM586" s="76">
        <v>112.58</v>
      </c>
      <c r="AN586" s="76">
        <v>61.42</v>
      </c>
      <c r="AO586" s="76">
        <v>53.6</v>
      </c>
      <c r="AP586" s="76">
        <v>0.28999999999999998</v>
      </c>
      <c r="AQ586" s="76">
        <v>2566</v>
      </c>
      <c r="AR586" s="76">
        <v>417727</v>
      </c>
      <c r="AS586" s="76">
        <v>0.126</v>
      </c>
      <c r="AT586" s="76">
        <v>56.61</v>
      </c>
      <c r="AU586" s="76">
        <v>35.607999999999997</v>
      </c>
      <c r="AV586" s="76">
        <v>38.299999999999997</v>
      </c>
      <c r="AW586" s="76">
        <v>15.413</v>
      </c>
      <c r="AX586" s="76">
        <v>9.7319999999999993</v>
      </c>
      <c r="AY586" s="76">
        <v>54225.446000000004</v>
      </c>
      <c r="AZ586" s="76">
        <v>1.2</v>
      </c>
      <c r="BA586" s="76">
        <v>151.089</v>
      </c>
      <c r="BB586" s="76">
        <v>10.79</v>
      </c>
      <c r="BC586" s="76">
        <v>19.100000000000001</v>
      </c>
      <c r="BD586" s="76">
        <v>24.6</v>
      </c>
      <c r="BE586" s="76"/>
      <c r="BF586" s="76">
        <v>2.77</v>
      </c>
      <c r="BG586" s="76">
        <v>78.86</v>
      </c>
      <c r="BH586" s="76">
        <v>0.92600000000000005</v>
      </c>
      <c r="BI586" s="76">
        <v>338289856</v>
      </c>
      <c r="BJ586" s="76"/>
      <c r="BK586" s="76"/>
      <c r="BL586" s="76"/>
      <c r="BM586" s="76"/>
      <c r="BN586" s="76"/>
      <c r="BO586" s="76"/>
      <c r="BP586" s="76"/>
      <c r="BQ586" s="76"/>
    </row>
    <row r="587" spans="1:69" x14ac:dyDescent="0.25">
      <c r="A587" s="25">
        <v>44433</v>
      </c>
      <c r="B587" s="25"/>
      <c r="C587" s="76">
        <v>38429219</v>
      </c>
      <c r="D587" s="76">
        <v>179208</v>
      </c>
      <c r="E587" s="76">
        <v>153408.429</v>
      </c>
      <c r="F587" s="76">
        <v>629726</v>
      </c>
      <c r="G587" s="76">
        <v>1553</v>
      </c>
      <c r="H587" s="76">
        <v>1195.7139999999999</v>
      </c>
      <c r="I587" s="76">
        <v>113598.496</v>
      </c>
      <c r="J587" s="76">
        <v>529.74699999999996</v>
      </c>
      <c r="K587" s="76">
        <v>453.48200000000003</v>
      </c>
      <c r="L587" s="76">
        <v>1861.498</v>
      </c>
      <c r="M587" s="76">
        <v>4.5910000000000002</v>
      </c>
      <c r="N587" s="76">
        <v>3.5350000000000001</v>
      </c>
      <c r="O587" s="76">
        <v>1.1000000000000001</v>
      </c>
      <c r="P587" s="76">
        <v>25062</v>
      </c>
      <c r="Q587" s="76">
        <v>74.084000000000003</v>
      </c>
      <c r="R587" s="76">
        <v>95976</v>
      </c>
      <c r="S587" s="76">
        <v>283.709</v>
      </c>
      <c r="T587" s="76"/>
      <c r="U587" s="76"/>
      <c r="V587" s="76">
        <v>87020</v>
      </c>
      <c r="W587" s="76">
        <v>257.23500000000001</v>
      </c>
      <c r="X587" s="76">
        <v>526342166</v>
      </c>
      <c r="Y587" s="76">
        <v>1956837</v>
      </c>
      <c r="Z587" s="76">
        <v>1561.857</v>
      </c>
      <c r="AA587" s="76">
        <v>5.8070000000000004</v>
      </c>
      <c r="AB587" s="76">
        <v>1472895</v>
      </c>
      <c r="AC587" s="76">
        <v>4.3710000000000004</v>
      </c>
      <c r="AD587" s="76">
        <v>0.10299999999999999</v>
      </c>
      <c r="AE587" s="76">
        <v>9.6999999999999993</v>
      </c>
      <c r="AF587" s="76" t="s">
        <v>1016</v>
      </c>
      <c r="AG587" s="76">
        <v>374763324</v>
      </c>
      <c r="AH587" s="76">
        <v>204398103</v>
      </c>
      <c r="AI587" s="76">
        <v>178395859</v>
      </c>
      <c r="AJ587" s="76">
        <v>1058636</v>
      </c>
      <c r="AK587" s="76">
        <v>971412</v>
      </c>
      <c r="AL587" s="76">
        <v>853715</v>
      </c>
      <c r="AM587" s="76">
        <v>112.88</v>
      </c>
      <c r="AN587" s="76">
        <v>61.56</v>
      </c>
      <c r="AO587" s="76">
        <v>53.73</v>
      </c>
      <c r="AP587" s="76">
        <v>0.32</v>
      </c>
      <c r="AQ587" s="76">
        <v>2571</v>
      </c>
      <c r="AR587" s="76">
        <v>415048</v>
      </c>
      <c r="AS587" s="76">
        <v>0.125</v>
      </c>
      <c r="AT587" s="76">
        <v>56.6</v>
      </c>
      <c r="AU587" s="76">
        <v>35.607999999999997</v>
      </c>
      <c r="AV587" s="76">
        <v>38.299999999999997</v>
      </c>
      <c r="AW587" s="76">
        <v>15.413</v>
      </c>
      <c r="AX587" s="76">
        <v>9.7319999999999993</v>
      </c>
      <c r="AY587" s="76">
        <v>54225.446000000004</v>
      </c>
      <c r="AZ587" s="76">
        <v>1.2</v>
      </c>
      <c r="BA587" s="76">
        <v>151.089</v>
      </c>
      <c r="BB587" s="76">
        <v>10.79</v>
      </c>
      <c r="BC587" s="76">
        <v>19.100000000000001</v>
      </c>
      <c r="BD587" s="76">
        <v>24.6</v>
      </c>
      <c r="BE587" s="76"/>
      <c r="BF587" s="76">
        <v>2.77</v>
      </c>
      <c r="BG587" s="76">
        <v>78.86</v>
      </c>
      <c r="BH587" s="76">
        <v>0.92600000000000005</v>
      </c>
      <c r="BI587" s="76">
        <v>338289856</v>
      </c>
      <c r="BJ587" s="76"/>
      <c r="BK587" s="76"/>
      <c r="BL587" s="76"/>
      <c r="BM587" s="76"/>
      <c r="BN587" s="76"/>
      <c r="BO587" s="76"/>
      <c r="BP587" s="76"/>
      <c r="BQ587" s="76"/>
    </row>
    <row r="588" spans="1:69" x14ac:dyDescent="0.25">
      <c r="A588" s="25">
        <v>44434</v>
      </c>
      <c r="B588" s="25"/>
      <c r="C588" s="76">
        <v>38612981</v>
      </c>
      <c r="D588" s="76">
        <v>183762</v>
      </c>
      <c r="E588" s="76">
        <v>157477.571</v>
      </c>
      <c r="F588" s="76">
        <v>631948</v>
      </c>
      <c r="G588" s="76">
        <v>2222</v>
      </c>
      <c r="H588" s="76">
        <v>1257.857</v>
      </c>
      <c r="I588" s="76">
        <v>114141.705</v>
      </c>
      <c r="J588" s="76">
        <v>543.20899999999995</v>
      </c>
      <c r="K588" s="76">
        <v>465.51100000000002</v>
      </c>
      <c r="L588" s="76">
        <v>1868.067</v>
      </c>
      <c r="M588" s="76">
        <v>6.5679999999999996</v>
      </c>
      <c r="N588" s="76">
        <v>3.718</v>
      </c>
      <c r="O588" s="76">
        <v>1.0900000000000001</v>
      </c>
      <c r="P588" s="76">
        <v>25249</v>
      </c>
      <c r="Q588" s="76">
        <v>74.637</v>
      </c>
      <c r="R588" s="76">
        <v>96370</v>
      </c>
      <c r="S588" s="76">
        <v>284.87400000000002</v>
      </c>
      <c r="T588" s="76"/>
      <c r="U588" s="76"/>
      <c r="V588" s="76">
        <v>87286</v>
      </c>
      <c r="W588" s="76">
        <v>258.02100000000002</v>
      </c>
      <c r="X588" s="76">
        <v>528306620</v>
      </c>
      <c r="Y588" s="76">
        <v>1964454</v>
      </c>
      <c r="Z588" s="76">
        <v>1567.6859999999999</v>
      </c>
      <c r="AA588" s="76">
        <v>5.8289999999999997</v>
      </c>
      <c r="AB588" s="76">
        <v>1517315</v>
      </c>
      <c r="AC588" s="76">
        <v>4.5019999999999998</v>
      </c>
      <c r="AD588" s="76">
        <v>0.10199999999999999</v>
      </c>
      <c r="AE588" s="76">
        <v>9.8000000000000007</v>
      </c>
      <c r="AF588" s="76" t="s">
        <v>1016</v>
      </c>
      <c r="AG588" s="76">
        <v>375757818</v>
      </c>
      <c r="AH588" s="76">
        <v>204874705</v>
      </c>
      <c r="AI588" s="76">
        <v>178830264</v>
      </c>
      <c r="AJ588" s="76">
        <v>1173074</v>
      </c>
      <c r="AK588" s="76">
        <v>994494</v>
      </c>
      <c r="AL588" s="76">
        <v>860059</v>
      </c>
      <c r="AM588" s="76">
        <v>113.18</v>
      </c>
      <c r="AN588" s="76">
        <v>61.71</v>
      </c>
      <c r="AO588" s="76">
        <v>53.86</v>
      </c>
      <c r="AP588" s="76">
        <v>0.35</v>
      </c>
      <c r="AQ588" s="76">
        <v>2590</v>
      </c>
      <c r="AR588" s="76">
        <v>414261</v>
      </c>
      <c r="AS588" s="76">
        <v>0.125</v>
      </c>
      <c r="AT588" s="76">
        <v>56.59</v>
      </c>
      <c r="AU588" s="76">
        <v>35.607999999999997</v>
      </c>
      <c r="AV588" s="76">
        <v>38.299999999999997</v>
      </c>
      <c r="AW588" s="76">
        <v>15.413</v>
      </c>
      <c r="AX588" s="76">
        <v>9.7319999999999993</v>
      </c>
      <c r="AY588" s="76">
        <v>54225.446000000004</v>
      </c>
      <c r="AZ588" s="76">
        <v>1.2</v>
      </c>
      <c r="BA588" s="76">
        <v>151.089</v>
      </c>
      <c r="BB588" s="76">
        <v>10.79</v>
      </c>
      <c r="BC588" s="76">
        <v>19.100000000000001</v>
      </c>
      <c r="BD588" s="76">
        <v>24.6</v>
      </c>
      <c r="BE588" s="76"/>
      <c r="BF588" s="76">
        <v>2.77</v>
      </c>
      <c r="BG588" s="76">
        <v>78.86</v>
      </c>
      <c r="BH588" s="76">
        <v>0.92600000000000005</v>
      </c>
      <c r="BI588" s="76">
        <v>338289856</v>
      </c>
      <c r="BJ588" s="76"/>
      <c r="BK588" s="76"/>
      <c r="BL588" s="76"/>
      <c r="BM588" s="76"/>
      <c r="BN588" s="76"/>
      <c r="BO588" s="76"/>
      <c r="BP588" s="76"/>
      <c r="BQ588" s="76"/>
    </row>
    <row r="589" spans="1:69" x14ac:dyDescent="0.25">
      <c r="A589" s="25">
        <v>44435</v>
      </c>
      <c r="B589" s="25"/>
      <c r="C589" s="76">
        <v>38851337</v>
      </c>
      <c r="D589" s="76">
        <v>238356</v>
      </c>
      <c r="E589" s="76">
        <v>157366.429</v>
      </c>
      <c r="F589" s="76">
        <v>633691</v>
      </c>
      <c r="G589" s="76">
        <v>1743</v>
      </c>
      <c r="H589" s="76">
        <v>1298</v>
      </c>
      <c r="I589" s="76">
        <v>114846.296</v>
      </c>
      <c r="J589" s="76">
        <v>704.59100000000001</v>
      </c>
      <c r="K589" s="76">
        <v>465.18200000000002</v>
      </c>
      <c r="L589" s="76">
        <v>1873.2190000000001</v>
      </c>
      <c r="M589" s="76">
        <v>5.1520000000000001</v>
      </c>
      <c r="N589" s="76">
        <v>3.8370000000000002</v>
      </c>
      <c r="O589" s="76">
        <v>1.08</v>
      </c>
      <c r="P589" s="76">
        <v>25365</v>
      </c>
      <c r="Q589" s="76">
        <v>74.98</v>
      </c>
      <c r="R589" s="76">
        <v>96192</v>
      </c>
      <c r="S589" s="76">
        <v>284.34800000000001</v>
      </c>
      <c r="T589" s="76"/>
      <c r="U589" s="76"/>
      <c r="V589" s="76">
        <v>87424</v>
      </c>
      <c r="W589" s="76">
        <v>258.42899999999997</v>
      </c>
      <c r="X589" s="76">
        <v>530202089</v>
      </c>
      <c r="Y589" s="76">
        <v>1895469</v>
      </c>
      <c r="Z589" s="76">
        <v>1573.3109999999999</v>
      </c>
      <c r="AA589" s="76">
        <v>5.625</v>
      </c>
      <c r="AB589" s="76">
        <v>1567215</v>
      </c>
      <c r="AC589" s="76">
        <v>4.6509999999999998</v>
      </c>
      <c r="AD589" s="76">
        <v>0.10100000000000001</v>
      </c>
      <c r="AE589" s="76">
        <v>9.9</v>
      </c>
      <c r="AF589" s="76" t="s">
        <v>1016</v>
      </c>
      <c r="AG589" s="76">
        <v>376933114</v>
      </c>
      <c r="AH589" s="76">
        <v>205408778</v>
      </c>
      <c r="AI589" s="76">
        <v>179372394</v>
      </c>
      <c r="AJ589" s="76">
        <v>1303512</v>
      </c>
      <c r="AK589" s="76">
        <v>1175296</v>
      </c>
      <c r="AL589" s="76">
        <v>869025</v>
      </c>
      <c r="AM589" s="76">
        <v>113.53</v>
      </c>
      <c r="AN589" s="76">
        <v>61.87</v>
      </c>
      <c r="AO589" s="76">
        <v>54.03</v>
      </c>
      <c r="AP589" s="76">
        <v>0.39</v>
      </c>
      <c r="AQ589" s="76">
        <v>2617</v>
      </c>
      <c r="AR589" s="76">
        <v>413521</v>
      </c>
      <c r="AS589" s="76">
        <v>0.125</v>
      </c>
      <c r="AT589" s="76">
        <v>56.58</v>
      </c>
      <c r="AU589" s="76">
        <v>35.607999999999997</v>
      </c>
      <c r="AV589" s="76">
        <v>38.299999999999997</v>
      </c>
      <c r="AW589" s="76">
        <v>15.413</v>
      </c>
      <c r="AX589" s="76">
        <v>9.7319999999999993</v>
      </c>
      <c r="AY589" s="76">
        <v>54225.446000000004</v>
      </c>
      <c r="AZ589" s="76">
        <v>1.2</v>
      </c>
      <c r="BA589" s="76">
        <v>151.089</v>
      </c>
      <c r="BB589" s="76">
        <v>10.79</v>
      </c>
      <c r="BC589" s="76">
        <v>19.100000000000001</v>
      </c>
      <c r="BD589" s="76">
        <v>24.6</v>
      </c>
      <c r="BE589" s="76"/>
      <c r="BF589" s="76">
        <v>2.77</v>
      </c>
      <c r="BG589" s="76">
        <v>78.86</v>
      </c>
      <c r="BH589" s="76">
        <v>0.92600000000000005</v>
      </c>
      <c r="BI589" s="76">
        <v>338289856</v>
      </c>
      <c r="BJ589" s="76"/>
      <c r="BK589" s="76"/>
      <c r="BL589" s="76"/>
      <c r="BM589" s="76"/>
      <c r="BN589" s="76"/>
      <c r="BO589" s="76"/>
      <c r="BP589" s="76"/>
      <c r="BQ589" s="76"/>
    </row>
    <row r="590" spans="1:69" x14ac:dyDescent="0.25">
      <c r="A590" s="25">
        <v>44436</v>
      </c>
      <c r="B590" s="25"/>
      <c r="C590" s="76">
        <v>38931472</v>
      </c>
      <c r="D590" s="76">
        <v>80135</v>
      </c>
      <c r="E590" s="76">
        <v>155456.571</v>
      </c>
      <c r="F590" s="76">
        <v>634343</v>
      </c>
      <c r="G590" s="76">
        <v>652</v>
      </c>
      <c r="H590" s="76">
        <v>1308.7139999999999</v>
      </c>
      <c r="I590" s="76">
        <v>115083.179</v>
      </c>
      <c r="J590" s="76">
        <v>236.88300000000001</v>
      </c>
      <c r="K590" s="76">
        <v>459.53699999999998</v>
      </c>
      <c r="L590" s="76">
        <v>1875.146</v>
      </c>
      <c r="M590" s="76">
        <v>1.927</v>
      </c>
      <c r="N590" s="76">
        <v>3.8690000000000002</v>
      </c>
      <c r="O590" s="76">
        <v>1.08</v>
      </c>
      <c r="P590" s="76">
        <v>25435</v>
      </c>
      <c r="Q590" s="76">
        <v>75.186999999999998</v>
      </c>
      <c r="R590" s="76">
        <v>95071</v>
      </c>
      <c r="S590" s="76">
        <v>281.03399999999999</v>
      </c>
      <c r="T590" s="76"/>
      <c r="U590" s="76"/>
      <c r="V590" s="76">
        <v>87269</v>
      </c>
      <c r="W590" s="76">
        <v>257.971</v>
      </c>
      <c r="X590" s="76">
        <v>531640705</v>
      </c>
      <c r="Y590" s="76">
        <v>1438616</v>
      </c>
      <c r="Z590" s="76">
        <v>1577.58</v>
      </c>
      <c r="AA590" s="76">
        <v>4.2690000000000001</v>
      </c>
      <c r="AB590" s="76">
        <v>1604525</v>
      </c>
      <c r="AC590" s="76">
        <v>4.7610000000000001</v>
      </c>
      <c r="AD590" s="76">
        <v>9.9000000000000005E-2</v>
      </c>
      <c r="AE590" s="76">
        <v>10.1</v>
      </c>
      <c r="AF590" s="76" t="s">
        <v>1016</v>
      </c>
      <c r="AG590" s="76">
        <v>377648257</v>
      </c>
      <c r="AH590" s="76">
        <v>205728504</v>
      </c>
      <c r="AI590" s="76">
        <v>179715187</v>
      </c>
      <c r="AJ590" s="76">
        <v>1369794</v>
      </c>
      <c r="AK590" s="76">
        <v>715143</v>
      </c>
      <c r="AL590" s="76">
        <v>875491</v>
      </c>
      <c r="AM590" s="76">
        <v>113.75</v>
      </c>
      <c r="AN590" s="76">
        <v>61.96</v>
      </c>
      <c r="AO590" s="76">
        <v>54.13</v>
      </c>
      <c r="AP590" s="76">
        <v>0.41</v>
      </c>
      <c r="AQ590" s="76">
        <v>2637</v>
      </c>
      <c r="AR590" s="76">
        <v>413118</v>
      </c>
      <c r="AS590" s="76">
        <v>0.124</v>
      </c>
      <c r="AT590" s="76">
        <v>56.57</v>
      </c>
      <c r="AU590" s="76">
        <v>35.607999999999997</v>
      </c>
      <c r="AV590" s="76">
        <v>38.299999999999997</v>
      </c>
      <c r="AW590" s="76">
        <v>15.413</v>
      </c>
      <c r="AX590" s="76">
        <v>9.7319999999999993</v>
      </c>
      <c r="AY590" s="76">
        <v>54225.446000000004</v>
      </c>
      <c r="AZ590" s="76">
        <v>1.2</v>
      </c>
      <c r="BA590" s="76">
        <v>151.089</v>
      </c>
      <c r="BB590" s="76">
        <v>10.79</v>
      </c>
      <c r="BC590" s="76">
        <v>19.100000000000001</v>
      </c>
      <c r="BD590" s="76">
        <v>24.6</v>
      </c>
      <c r="BE590" s="76"/>
      <c r="BF590" s="76">
        <v>2.77</v>
      </c>
      <c r="BG590" s="76">
        <v>78.86</v>
      </c>
      <c r="BH590" s="76">
        <v>0.92600000000000005</v>
      </c>
      <c r="BI590" s="76">
        <v>338289856</v>
      </c>
      <c r="BJ590" s="76"/>
      <c r="BK590" s="76"/>
      <c r="BL590" s="76"/>
      <c r="BM590" s="76"/>
      <c r="BN590" s="76"/>
      <c r="BO590" s="76"/>
      <c r="BP590" s="76"/>
      <c r="BQ590" s="76"/>
    </row>
    <row r="591" spans="1:69" x14ac:dyDescent="0.25">
      <c r="A591" s="25">
        <v>44437</v>
      </c>
      <c r="B591" s="25"/>
      <c r="C591" s="76">
        <v>38984648</v>
      </c>
      <c r="D591" s="76">
        <v>53176</v>
      </c>
      <c r="E591" s="76">
        <v>156573.429</v>
      </c>
      <c r="F591" s="76">
        <v>634669</v>
      </c>
      <c r="G591" s="76">
        <v>326</v>
      </c>
      <c r="H591" s="76">
        <v>1323.857</v>
      </c>
      <c r="I591" s="76">
        <v>115240.36900000001</v>
      </c>
      <c r="J591" s="76">
        <v>157.191</v>
      </c>
      <c r="K591" s="76">
        <v>462.83800000000002</v>
      </c>
      <c r="L591" s="76">
        <v>1876.11</v>
      </c>
      <c r="M591" s="76">
        <v>0.96399999999999997</v>
      </c>
      <c r="N591" s="76">
        <v>3.9129999999999998</v>
      </c>
      <c r="O591" s="76">
        <v>1.08</v>
      </c>
      <c r="P591" s="76">
        <v>25781</v>
      </c>
      <c r="Q591" s="76">
        <v>76.209999999999994</v>
      </c>
      <c r="R591" s="76">
        <v>96125</v>
      </c>
      <c r="S591" s="76">
        <v>284.14999999999998</v>
      </c>
      <c r="T591" s="76"/>
      <c r="U591" s="76"/>
      <c r="V591" s="76">
        <v>86862</v>
      </c>
      <c r="W591" s="76">
        <v>256.76799999999997</v>
      </c>
      <c r="X591" s="76">
        <v>532625774</v>
      </c>
      <c r="Y591" s="76">
        <v>985069</v>
      </c>
      <c r="Z591" s="76">
        <v>1580.5029999999999</v>
      </c>
      <c r="AA591" s="76">
        <v>2.923</v>
      </c>
      <c r="AB591" s="76">
        <v>1625204</v>
      </c>
      <c r="AC591" s="76">
        <v>4.8230000000000004</v>
      </c>
      <c r="AD591" s="76">
        <v>9.8000000000000004E-2</v>
      </c>
      <c r="AE591" s="76">
        <v>10.199999999999999</v>
      </c>
      <c r="AF591" s="76" t="s">
        <v>1016</v>
      </c>
      <c r="AG591" s="76">
        <v>378080628</v>
      </c>
      <c r="AH591" s="76">
        <v>205922873</v>
      </c>
      <c r="AI591" s="76">
        <v>179921861</v>
      </c>
      <c r="AJ591" s="76">
        <v>1406903</v>
      </c>
      <c r="AK591" s="76">
        <v>432371</v>
      </c>
      <c r="AL591" s="76">
        <v>881117</v>
      </c>
      <c r="AM591" s="76">
        <v>113.88</v>
      </c>
      <c r="AN591" s="76">
        <v>62.02</v>
      </c>
      <c r="AO591" s="76">
        <v>54.19</v>
      </c>
      <c r="AP591" s="76">
        <v>0.42</v>
      </c>
      <c r="AQ591" s="76">
        <v>2654</v>
      </c>
      <c r="AR591" s="76">
        <v>414299</v>
      </c>
      <c r="AS591" s="76">
        <v>0.125</v>
      </c>
      <c r="AT591" s="76">
        <v>56.56</v>
      </c>
      <c r="AU591" s="76">
        <v>35.607999999999997</v>
      </c>
      <c r="AV591" s="76">
        <v>38.299999999999997</v>
      </c>
      <c r="AW591" s="76">
        <v>15.413</v>
      </c>
      <c r="AX591" s="76">
        <v>9.7319999999999993</v>
      </c>
      <c r="AY591" s="76">
        <v>54225.446000000004</v>
      </c>
      <c r="AZ591" s="76">
        <v>1.2</v>
      </c>
      <c r="BA591" s="76">
        <v>151.089</v>
      </c>
      <c r="BB591" s="76">
        <v>10.79</v>
      </c>
      <c r="BC591" s="76">
        <v>19.100000000000001</v>
      </c>
      <c r="BD591" s="76">
        <v>24.6</v>
      </c>
      <c r="BE591" s="76"/>
      <c r="BF591" s="76">
        <v>2.77</v>
      </c>
      <c r="BG591" s="76">
        <v>78.86</v>
      </c>
      <c r="BH591" s="76">
        <v>0.92600000000000005</v>
      </c>
      <c r="BI591" s="76">
        <v>338289856</v>
      </c>
      <c r="BJ591" s="76">
        <v>731299</v>
      </c>
      <c r="BK591" s="76">
        <v>14.92</v>
      </c>
      <c r="BL591" s="76">
        <v>36.25</v>
      </c>
      <c r="BM591" s="76">
        <v>2170.04200599349</v>
      </c>
      <c r="BN591" s="76"/>
      <c r="BO591" s="76"/>
      <c r="BP591" s="76"/>
      <c r="BQ591" s="76"/>
    </row>
    <row r="592" spans="1:69" x14ac:dyDescent="0.25">
      <c r="A592" s="25">
        <v>44438</v>
      </c>
      <c r="B592" s="25"/>
      <c r="C592" s="76">
        <v>39212579</v>
      </c>
      <c r="D592" s="76">
        <v>227931</v>
      </c>
      <c r="E592" s="76">
        <v>159680</v>
      </c>
      <c r="F592" s="76">
        <v>636382</v>
      </c>
      <c r="G592" s="76">
        <v>1713</v>
      </c>
      <c r="H592" s="76">
        <v>1377.7139999999999</v>
      </c>
      <c r="I592" s="76">
        <v>115914.144</v>
      </c>
      <c r="J592" s="76">
        <v>673.774</v>
      </c>
      <c r="K592" s="76">
        <v>472.02100000000002</v>
      </c>
      <c r="L592" s="76">
        <v>1881.174</v>
      </c>
      <c r="M592" s="76">
        <v>5.0640000000000001</v>
      </c>
      <c r="N592" s="76">
        <v>4.0730000000000004</v>
      </c>
      <c r="O592" s="76">
        <v>1.0900000000000001</v>
      </c>
      <c r="P592" s="76">
        <v>25919</v>
      </c>
      <c r="Q592" s="76">
        <v>76.617999999999995</v>
      </c>
      <c r="R592" s="76">
        <v>97200</v>
      </c>
      <c r="S592" s="76">
        <v>287.32799999999997</v>
      </c>
      <c r="T592" s="76"/>
      <c r="U592" s="76"/>
      <c r="V592" s="76">
        <v>86634</v>
      </c>
      <c r="W592" s="76">
        <v>256.09399999999999</v>
      </c>
      <c r="X592" s="76">
        <v>534085311</v>
      </c>
      <c r="Y592" s="76">
        <v>1459537</v>
      </c>
      <c r="Z592" s="76">
        <v>1584.8340000000001</v>
      </c>
      <c r="AA592" s="76">
        <v>4.3310000000000004</v>
      </c>
      <c r="AB592" s="76">
        <v>1644706</v>
      </c>
      <c r="AC592" s="76">
        <v>4.88</v>
      </c>
      <c r="AD592" s="76">
        <v>9.7000000000000003E-2</v>
      </c>
      <c r="AE592" s="76">
        <v>10.3</v>
      </c>
      <c r="AF592" s="76" t="s">
        <v>1016</v>
      </c>
      <c r="AG592" s="76">
        <v>379016189</v>
      </c>
      <c r="AH592" s="76">
        <v>206342552</v>
      </c>
      <c r="AI592" s="76">
        <v>180358153</v>
      </c>
      <c r="AJ592" s="76">
        <v>1511217</v>
      </c>
      <c r="AK592" s="76">
        <v>935561</v>
      </c>
      <c r="AL592" s="76">
        <v>882719</v>
      </c>
      <c r="AM592" s="76">
        <v>114.16</v>
      </c>
      <c r="AN592" s="76">
        <v>62.15</v>
      </c>
      <c r="AO592" s="76">
        <v>54.32</v>
      </c>
      <c r="AP592" s="76">
        <v>0.46</v>
      </c>
      <c r="AQ592" s="76">
        <v>2659</v>
      </c>
      <c r="AR592" s="76">
        <v>411028</v>
      </c>
      <c r="AS592" s="76">
        <v>0.124</v>
      </c>
      <c r="AT592" s="76">
        <v>56.55</v>
      </c>
      <c r="AU592" s="76">
        <v>35.607999999999997</v>
      </c>
      <c r="AV592" s="76">
        <v>38.299999999999997</v>
      </c>
      <c r="AW592" s="76">
        <v>15.413</v>
      </c>
      <c r="AX592" s="76">
        <v>9.7319999999999993</v>
      </c>
      <c r="AY592" s="76">
        <v>54225.446000000004</v>
      </c>
      <c r="AZ592" s="76">
        <v>1.2</v>
      </c>
      <c r="BA592" s="76">
        <v>151.089</v>
      </c>
      <c r="BB592" s="76">
        <v>10.79</v>
      </c>
      <c r="BC592" s="76">
        <v>19.100000000000001</v>
      </c>
      <c r="BD592" s="76">
        <v>24.6</v>
      </c>
      <c r="BE592" s="76"/>
      <c r="BF592" s="76">
        <v>2.77</v>
      </c>
      <c r="BG592" s="76">
        <v>78.86</v>
      </c>
      <c r="BH592" s="76">
        <v>0.92600000000000005</v>
      </c>
      <c r="BI592" s="76">
        <v>338289856</v>
      </c>
      <c r="BJ592" s="76"/>
      <c r="BK592" s="76"/>
      <c r="BL592" s="76"/>
      <c r="BM592" s="76"/>
      <c r="BN592" s="76"/>
      <c r="BO592" s="76"/>
      <c r="BP592" s="76"/>
      <c r="BQ592" s="76"/>
    </row>
    <row r="593" spans="1:69" x14ac:dyDescent="0.25">
      <c r="A593" s="25">
        <v>44439</v>
      </c>
      <c r="B593" s="25"/>
      <c r="C593" s="76">
        <v>39392548</v>
      </c>
      <c r="D593" s="76">
        <v>179969</v>
      </c>
      <c r="E593" s="76">
        <v>163219.571</v>
      </c>
      <c r="F593" s="76">
        <v>637826</v>
      </c>
      <c r="G593" s="76">
        <v>1444</v>
      </c>
      <c r="H593" s="76">
        <v>1379</v>
      </c>
      <c r="I593" s="76">
        <v>116446.14</v>
      </c>
      <c r="J593" s="76">
        <v>531.99599999999998</v>
      </c>
      <c r="K593" s="76">
        <v>482.48399999999998</v>
      </c>
      <c r="L593" s="76">
        <v>1885.442</v>
      </c>
      <c r="M593" s="76">
        <v>4.2690000000000001</v>
      </c>
      <c r="N593" s="76">
        <v>4.0759999999999996</v>
      </c>
      <c r="O593" s="76">
        <v>1.07</v>
      </c>
      <c r="P593" s="76">
        <v>25904</v>
      </c>
      <c r="Q593" s="76">
        <v>76.572999999999993</v>
      </c>
      <c r="R593" s="76">
        <v>97821</v>
      </c>
      <c r="S593" s="76">
        <v>289.16300000000001</v>
      </c>
      <c r="T593" s="76"/>
      <c r="U593" s="76"/>
      <c r="V593" s="76">
        <v>86478</v>
      </c>
      <c r="W593" s="76">
        <v>255.63300000000001</v>
      </c>
      <c r="X593" s="76">
        <v>536060187</v>
      </c>
      <c r="Y593" s="76">
        <v>1974876</v>
      </c>
      <c r="Z593" s="76">
        <v>1590.694</v>
      </c>
      <c r="AA593" s="76">
        <v>5.86</v>
      </c>
      <c r="AB593" s="76">
        <v>1667837</v>
      </c>
      <c r="AC593" s="76">
        <v>4.9489999999999998</v>
      </c>
      <c r="AD593" s="76">
        <v>9.7000000000000003E-2</v>
      </c>
      <c r="AE593" s="76">
        <v>10.3</v>
      </c>
      <c r="AF593" s="76" t="s">
        <v>1016</v>
      </c>
      <c r="AG593" s="76">
        <v>379956979</v>
      </c>
      <c r="AH593" s="76">
        <v>206765385</v>
      </c>
      <c r="AI593" s="76">
        <v>180786748</v>
      </c>
      <c r="AJ593" s="76">
        <v>1626027</v>
      </c>
      <c r="AK593" s="76">
        <v>940790</v>
      </c>
      <c r="AL593" s="76">
        <v>880724</v>
      </c>
      <c r="AM593" s="76">
        <v>114.44</v>
      </c>
      <c r="AN593" s="76">
        <v>62.28</v>
      </c>
      <c r="AO593" s="76">
        <v>54.45</v>
      </c>
      <c r="AP593" s="76">
        <v>0.49</v>
      </c>
      <c r="AQ593" s="76">
        <v>2653</v>
      </c>
      <c r="AR593" s="76">
        <v>405341</v>
      </c>
      <c r="AS593" s="76">
        <v>0.122</v>
      </c>
      <c r="AT593" s="76">
        <v>56.54</v>
      </c>
      <c r="AU593" s="76">
        <v>35.607999999999997</v>
      </c>
      <c r="AV593" s="76">
        <v>38.299999999999997</v>
      </c>
      <c r="AW593" s="76">
        <v>15.413</v>
      </c>
      <c r="AX593" s="76">
        <v>9.7319999999999993</v>
      </c>
      <c r="AY593" s="76">
        <v>54225.446000000004</v>
      </c>
      <c r="AZ593" s="76">
        <v>1.2</v>
      </c>
      <c r="BA593" s="76">
        <v>151.089</v>
      </c>
      <c r="BB593" s="76">
        <v>10.79</v>
      </c>
      <c r="BC593" s="76">
        <v>19.100000000000001</v>
      </c>
      <c r="BD593" s="76">
        <v>24.6</v>
      </c>
      <c r="BE593" s="76"/>
      <c r="BF593" s="76">
        <v>2.77</v>
      </c>
      <c r="BG593" s="76">
        <v>78.86</v>
      </c>
      <c r="BH593" s="76">
        <v>0.92600000000000005</v>
      </c>
      <c r="BI593" s="76">
        <v>338289856</v>
      </c>
      <c r="BJ593" s="76"/>
      <c r="BK593" s="76"/>
      <c r="BL593" s="76"/>
      <c r="BM593" s="76"/>
      <c r="BN593" s="76"/>
      <c r="BO593" s="76"/>
      <c r="BP593" s="76"/>
      <c r="BQ593" s="76"/>
    </row>
    <row r="594" spans="1:69" x14ac:dyDescent="0.25">
      <c r="A594" s="25">
        <v>44440</v>
      </c>
      <c r="B594" s="25"/>
      <c r="C594" s="76">
        <v>39583156</v>
      </c>
      <c r="D594" s="76">
        <v>190608</v>
      </c>
      <c r="E594" s="76">
        <v>164848.14300000001</v>
      </c>
      <c r="F594" s="76">
        <v>639870</v>
      </c>
      <c r="G594" s="76">
        <v>2044</v>
      </c>
      <c r="H594" s="76">
        <v>1449.143</v>
      </c>
      <c r="I594" s="76">
        <v>117009.586</v>
      </c>
      <c r="J594" s="76">
        <v>563.44600000000003</v>
      </c>
      <c r="K594" s="76">
        <v>487.29899999999998</v>
      </c>
      <c r="L594" s="76">
        <v>1891.4839999999999</v>
      </c>
      <c r="M594" s="76">
        <v>6.0419999999999998</v>
      </c>
      <c r="N594" s="76">
        <v>4.2839999999999998</v>
      </c>
      <c r="O594" s="76">
        <v>1.05</v>
      </c>
      <c r="P594" s="76">
        <v>25963</v>
      </c>
      <c r="Q594" s="76">
        <v>76.748000000000005</v>
      </c>
      <c r="R594" s="76">
        <v>97992</v>
      </c>
      <c r="S594" s="76">
        <v>289.66899999999998</v>
      </c>
      <c r="T594" s="76"/>
      <c r="U594" s="76"/>
      <c r="V594" s="76">
        <v>86814</v>
      </c>
      <c r="W594" s="76">
        <v>256.62599999999998</v>
      </c>
      <c r="X594" s="76">
        <v>538101058</v>
      </c>
      <c r="Y594" s="76">
        <v>2040871</v>
      </c>
      <c r="Z594" s="76">
        <v>1596.75</v>
      </c>
      <c r="AA594" s="76">
        <v>6.056</v>
      </c>
      <c r="AB594" s="76">
        <v>1679842</v>
      </c>
      <c r="AC594" s="76">
        <v>4.9850000000000003</v>
      </c>
      <c r="AD594" s="76">
        <v>9.5000000000000001E-2</v>
      </c>
      <c r="AE594" s="76">
        <v>10.5</v>
      </c>
      <c r="AF594" s="76" t="s">
        <v>1016</v>
      </c>
      <c r="AG594" s="76">
        <v>380906420</v>
      </c>
      <c r="AH594" s="76">
        <v>207192996</v>
      </c>
      <c r="AI594" s="76">
        <v>181199126</v>
      </c>
      <c r="AJ594" s="76">
        <v>1761328</v>
      </c>
      <c r="AK594" s="76">
        <v>949441</v>
      </c>
      <c r="AL594" s="76">
        <v>877585</v>
      </c>
      <c r="AM594" s="76">
        <v>114.73</v>
      </c>
      <c r="AN594" s="76">
        <v>62.41</v>
      </c>
      <c r="AO594" s="76">
        <v>54.58</v>
      </c>
      <c r="AP594" s="76">
        <v>0.53</v>
      </c>
      <c r="AQ594" s="76">
        <v>2643</v>
      </c>
      <c r="AR594" s="76">
        <v>399270</v>
      </c>
      <c r="AS594" s="76">
        <v>0.12</v>
      </c>
      <c r="AT594" s="76">
        <v>52.49</v>
      </c>
      <c r="AU594" s="76">
        <v>35.607999999999997</v>
      </c>
      <c r="AV594" s="76">
        <v>38.299999999999997</v>
      </c>
      <c r="AW594" s="76">
        <v>15.413</v>
      </c>
      <c r="AX594" s="76">
        <v>9.7319999999999993</v>
      </c>
      <c r="AY594" s="76">
        <v>54225.446000000004</v>
      </c>
      <c r="AZ594" s="76">
        <v>1.2</v>
      </c>
      <c r="BA594" s="76">
        <v>151.089</v>
      </c>
      <c r="BB594" s="76">
        <v>10.79</v>
      </c>
      <c r="BC594" s="76">
        <v>19.100000000000001</v>
      </c>
      <c r="BD594" s="76">
        <v>24.6</v>
      </c>
      <c r="BE594" s="76"/>
      <c r="BF594" s="76">
        <v>2.77</v>
      </c>
      <c r="BG594" s="76">
        <v>78.86</v>
      </c>
      <c r="BH594" s="76">
        <v>0.92600000000000005</v>
      </c>
      <c r="BI594" s="76">
        <v>338289856</v>
      </c>
      <c r="BJ594" s="76"/>
      <c r="BK594" s="76"/>
      <c r="BL594" s="76"/>
      <c r="BM594" s="76"/>
      <c r="BN594" s="76"/>
      <c r="BO594" s="76"/>
      <c r="BP594" s="76"/>
      <c r="BQ594" s="76"/>
    </row>
    <row r="595" spans="1:69" x14ac:dyDescent="0.25">
      <c r="A595" s="25">
        <v>44441</v>
      </c>
      <c r="B595" s="25"/>
      <c r="C595" s="76">
        <v>39762225</v>
      </c>
      <c r="D595" s="76">
        <v>179069</v>
      </c>
      <c r="E595" s="76">
        <v>164177.71400000001</v>
      </c>
      <c r="F595" s="76">
        <v>642877</v>
      </c>
      <c r="G595" s="76">
        <v>3007</v>
      </c>
      <c r="H595" s="76">
        <v>1561.2860000000001</v>
      </c>
      <c r="I595" s="76">
        <v>117538.92200000001</v>
      </c>
      <c r="J595" s="76">
        <v>529.33600000000001</v>
      </c>
      <c r="K595" s="76">
        <v>485.31700000000001</v>
      </c>
      <c r="L595" s="76">
        <v>1900.373</v>
      </c>
      <c r="M595" s="76">
        <v>8.8889999999999993</v>
      </c>
      <c r="N595" s="76">
        <v>4.6150000000000002</v>
      </c>
      <c r="O595" s="76">
        <v>1.03</v>
      </c>
      <c r="P595" s="76">
        <v>26045</v>
      </c>
      <c r="Q595" s="76">
        <v>76.989999999999995</v>
      </c>
      <c r="R595" s="76">
        <v>97811</v>
      </c>
      <c r="S595" s="76">
        <v>289.13400000000001</v>
      </c>
      <c r="T595" s="76"/>
      <c r="U595" s="76"/>
      <c r="V595" s="76">
        <v>86581</v>
      </c>
      <c r="W595" s="76">
        <v>255.93700000000001</v>
      </c>
      <c r="X595" s="76">
        <v>540073721</v>
      </c>
      <c r="Y595" s="76">
        <v>1972663</v>
      </c>
      <c r="Z595" s="76">
        <v>1602.604</v>
      </c>
      <c r="AA595" s="76">
        <v>5.8540000000000001</v>
      </c>
      <c r="AB595" s="76">
        <v>1681014</v>
      </c>
      <c r="AC595" s="76">
        <v>4.9880000000000004</v>
      </c>
      <c r="AD595" s="76">
        <v>9.4E-2</v>
      </c>
      <c r="AE595" s="76">
        <v>10.6</v>
      </c>
      <c r="AF595" s="76" t="s">
        <v>1016</v>
      </c>
      <c r="AG595" s="76">
        <v>381805864</v>
      </c>
      <c r="AH595" s="76">
        <v>207596417</v>
      </c>
      <c r="AI595" s="76">
        <v>181602582</v>
      </c>
      <c r="AJ595" s="76">
        <v>1879518</v>
      </c>
      <c r="AK595" s="76">
        <v>899444</v>
      </c>
      <c r="AL595" s="76">
        <v>864007</v>
      </c>
      <c r="AM595" s="76">
        <v>115</v>
      </c>
      <c r="AN595" s="76">
        <v>62.53</v>
      </c>
      <c r="AO595" s="76">
        <v>54.7</v>
      </c>
      <c r="AP595" s="76">
        <v>0.56999999999999995</v>
      </c>
      <c r="AQ595" s="76">
        <v>2602</v>
      </c>
      <c r="AR595" s="76">
        <v>388816</v>
      </c>
      <c r="AS595" s="76">
        <v>0.11700000000000001</v>
      </c>
      <c r="AT595" s="76">
        <v>52.48</v>
      </c>
      <c r="AU595" s="76">
        <v>35.607999999999997</v>
      </c>
      <c r="AV595" s="76">
        <v>38.299999999999997</v>
      </c>
      <c r="AW595" s="76">
        <v>15.413</v>
      </c>
      <c r="AX595" s="76">
        <v>9.7319999999999993</v>
      </c>
      <c r="AY595" s="76">
        <v>54225.446000000004</v>
      </c>
      <c r="AZ595" s="76">
        <v>1.2</v>
      </c>
      <c r="BA595" s="76">
        <v>151.089</v>
      </c>
      <c r="BB595" s="76">
        <v>10.79</v>
      </c>
      <c r="BC595" s="76">
        <v>19.100000000000001</v>
      </c>
      <c r="BD595" s="76">
        <v>24.6</v>
      </c>
      <c r="BE595" s="76"/>
      <c r="BF595" s="76">
        <v>2.77</v>
      </c>
      <c r="BG595" s="76">
        <v>78.86</v>
      </c>
      <c r="BH595" s="76">
        <v>0.92600000000000005</v>
      </c>
      <c r="BI595" s="76">
        <v>338289856</v>
      </c>
      <c r="BJ595" s="76"/>
      <c r="BK595" s="76"/>
      <c r="BL595" s="76"/>
      <c r="BM595" s="76"/>
      <c r="BN595" s="76"/>
      <c r="BO595" s="76"/>
      <c r="BP595" s="76"/>
      <c r="BQ595" s="76"/>
    </row>
    <row r="596" spans="1:69" x14ac:dyDescent="0.25">
      <c r="A596" s="25">
        <v>44442</v>
      </c>
      <c r="B596" s="25"/>
      <c r="C596" s="76">
        <v>39997474</v>
      </c>
      <c r="D596" s="76">
        <v>235249</v>
      </c>
      <c r="E596" s="76">
        <v>163733.85699999999</v>
      </c>
      <c r="F596" s="76">
        <v>644817</v>
      </c>
      <c r="G596" s="76">
        <v>1940</v>
      </c>
      <c r="H596" s="76">
        <v>1589.4290000000001</v>
      </c>
      <c r="I596" s="76">
        <v>118234.329</v>
      </c>
      <c r="J596" s="76">
        <v>695.40700000000004</v>
      </c>
      <c r="K596" s="76">
        <v>484.005</v>
      </c>
      <c r="L596" s="76">
        <v>1906.1079999999999</v>
      </c>
      <c r="M596" s="76">
        <v>5.7350000000000003</v>
      </c>
      <c r="N596" s="76">
        <v>4.6980000000000004</v>
      </c>
      <c r="O596" s="76">
        <v>1.01</v>
      </c>
      <c r="P596" s="76">
        <v>25961</v>
      </c>
      <c r="Q596" s="76">
        <v>76.742000000000004</v>
      </c>
      <c r="R596" s="76">
        <v>96835</v>
      </c>
      <c r="S596" s="76">
        <v>286.24900000000002</v>
      </c>
      <c r="T596" s="76"/>
      <c r="U596" s="76"/>
      <c r="V596" s="76">
        <v>85836</v>
      </c>
      <c r="W596" s="76">
        <v>253.73500000000001</v>
      </c>
      <c r="X596" s="76">
        <v>541944254</v>
      </c>
      <c r="Y596" s="76">
        <v>1870533</v>
      </c>
      <c r="Z596" s="76">
        <v>1608.155</v>
      </c>
      <c r="AA596" s="76">
        <v>5.5510000000000002</v>
      </c>
      <c r="AB596" s="76">
        <v>1677452</v>
      </c>
      <c r="AC596" s="76">
        <v>4.9779999999999998</v>
      </c>
      <c r="AD596" s="76">
        <v>9.4E-2</v>
      </c>
      <c r="AE596" s="76">
        <v>10.6</v>
      </c>
      <c r="AF596" s="76" t="s">
        <v>1016</v>
      </c>
      <c r="AG596" s="76">
        <v>382851147</v>
      </c>
      <c r="AH596" s="76">
        <v>208052023</v>
      </c>
      <c r="AI596" s="76">
        <v>182094160</v>
      </c>
      <c r="AJ596" s="76">
        <v>2002670</v>
      </c>
      <c r="AK596" s="76">
        <v>1045283</v>
      </c>
      <c r="AL596" s="76">
        <v>845433</v>
      </c>
      <c r="AM596" s="76">
        <v>115.31</v>
      </c>
      <c r="AN596" s="76">
        <v>62.66</v>
      </c>
      <c r="AO596" s="76">
        <v>54.85</v>
      </c>
      <c r="AP596" s="76">
        <v>0.6</v>
      </c>
      <c r="AQ596" s="76">
        <v>2546</v>
      </c>
      <c r="AR596" s="76">
        <v>377606</v>
      </c>
      <c r="AS596" s="76">
        <v>0.114</v>
      </c>
      <c r="AT596" s="76">
        <v>52.47</v>
      </c>
      <c r="AU596" s="76">
        <v>35.607999999999997</v>
      </c>
      <c r="AV596" s="76">
        <v>38.299999999999997</v>
      </c>
      <c r="AW596" s="76">
        <v>15.413</v>
      </c>
      <c r="AX596" s="76">
        <v>9.7319999999999993</v>
      </c>
      <c r="AY596" s="76">
        <v>54225.446000000004</v>
      </c>
      <c r="AZ596" s="76">
        <v>1.2</v>
      </c>
      <c r="BA596" s="76">
        <v>151.089</v>
      </c>
      <c r="BB596" s="76">
        <v>10.79</v>
      </c>
      <c r="BC596" s="76">
        <v>19.100000000000001</v>
      </c>
      <c r="BD596" s="76">
        <v>24.6</v>
      </c>
      <c r="BE596" s="76"/>
      <c r="BF596" s="76">
        <v>2.77</v>
      </c>
      <c r="BG596" s="76">
        <v>78.86</v>
      </c>
      <c r="BH596" s="76">
        <v>0.92600000000000005</v>
      </c>
      <c r="BI596" s="76">
        <v>338289856</v>
      </c>
      <c r="BJ596" s="76"/>
      <c r="BK596" s="76"/>
      <c r="BL596" s="76"/>
      <c r="BM596" s="76"/>
      <c r="BN596" s="76"/>
      <c r="BO596" s="76"/>
      <c r="BP596" s="76"/>
      <c r="BQ596" s="76"/>
    </row>
    <row r="597" spans="1:69" x14ac:dyDescent="0.25">
      <c r="A597" s="25">
        <v>44443</v>
      </c>
      <c r="B597" s="25"/>
      <c r="C597" s="76">
        <v>40084773</v>
      </c>
      <c r="D597" s="76">
        <v>87299</v>
      </c>
      <c r="E597" s="76">
        <v>164757.28599999999</v>
      </c>
      <c r="F597" s="76">
        <v>645470</v>
      </c>
      <c r="G597" s="76">
        <v>653</v>
      </c>
      <c r="H597" s="76">
        <v>1589.5709999999999</v>
      </c>
      <c r="I597" s="76">
        <v>118492.38800000001</v>
      </c>
      <c r="J597" s="76">
        <v>258.06</v>
      </c>
      <c r="K597" s="76">
        <v>487.03</v>
      </c>
      <c r="L597" s="76">
        <v>1908.038</v>
      </c>
      <c r="M597" s="76">
        <v>1.93</v>
      </c>
      <c r="N597" s="76">
        <v>4.6989999999999998</v>
      </c>
      <c r="O597" s="76">
        <v>0.99</v>
      </c>
      <c r="P597" s="76">
        <v>25609</v>
      </c>
      <c r="Q597" s="76">
        <v>75.700999999999993</v>
      </c>
      <c r="R597" s="76">
        <v>95082</v>
      </c>
      <c r="S597" s="76">
        <v>281.06700000000001</v>
      </c>
      <c r="T597" s="76"/>
      <c r="U597" s="76"/>
      <c r="V597" s="76">
        <v>85685</v>
      </c>
      <c r="W597" s="76">
        <v>253.28899999999999</v>
      </c>
      <c r="X597" s="76">
        <v>543307418</v>
      </c>
      <c r="Y597" s="76">
        <v>1363164</v>
      </c>
      <c r="Z597" s="76">
        <v>1612.2</v>
      </c>
      <c r="AA597" s="76">
        <v>4.0449999999999999</v>
      </c>
      <c r="AB597" s="76">
        <v>1666673</v>
      </c>
      <c r="AC597" s="76">
        <v>4.9459999999999997</v>
      </c>
      <c r="AD597" s="76">
        <v>9.4E-2</v>
      </c>
      <c r="AE597" s="76">
        <v>10.6</v>
      </c>
      <c r="AF597" s="76" t="s">
        <v>1016</v>
      </c>
      <c r="AG597" s="76">
        <v>383414203</v>
      </c>
      <c r="AH597" s="76">
        <v>208299566</v>
      </c>
      <c r="AI597" s="76">
        <v>182372491</v>
      </c>
      <c r="AJ597" s="76">
        <v>2049048</v>
      </c>
      <c r="AK597" s="76">
        <v>563056</v>
      </c>
      <c r="AL597" s="76">
        <v>823707</v>
      </c>
      <c r="AM597" s="76">
        <v>115.48</v>
      </c>
      <c r="AN597" s="76">
        <v>62.74</v>
      </c>
      <c r="AO597" s="76">
        <v>54.93</v>
      </c>
      <c r="AP597" s="76">
        <v>0.62</v>
      </c>
      <c r="AQ597" s="76">
        <v>2481</v>
      </c>
      <c r="AR597" s="76">
        <v>367295</v>
      </c>
      <c r="AS597" s="76">
        <v>0.111</v>
      </c>
      <c r="AT597" s="76">
        <v>52.47</v>
      </c>
      <c r="AU597" s="76">
        <v>35.607999999999997</v>
      </c>
      <c r="AV597" s="76">
        <v>38.299999999999997</v>
      </c>
      <c r="AW597" s="76">
        <v>15.413</v>
      </c>
      <c r="AX597" s="76">
        <v>9.7319999999999993</v>
      </c>
      <c r="AY597" s="76">
        <v>54225.446000000004</v>
      </c>
      <c r="AZ597" s="76">
        <v>1.2</v>
      </c>
      <c r="BA597" s="76">
        <v>151.089</v>
      </c>
      <c r="BB597" s="76">
        <v>10.79</v>
      </c>
      <c r="BC597" s="76">
        <v>19.100000000000001</v>
      </c>
      <c r="BD597" s="76">
        <v>24.6</v>
      </c>
      <c r="BE597" s="76"/>
      <c r="BF597" s="76">
        <v>2.77</v>
      </c>
      <c r="BG597" s="76">
        <v>78.86</v>
      </c>
      <c r="BH597" s="76">
        <v>0.92600000000000005</v>
      </c>
      <c r="BI597" s="76">
        <v>338289856</v>
      </c>
      <c r="BJ597" s="76"/>
      <c r="BK597" s="76"/>
      <c r="BL597" s="76"/>
      <c r="BM597" s="76"/>
      <c r="BN597" s="76"/>
      <c r="BO597" s="76"/>
      <c r="BP597" s="76"/>
      <c r="BQ597" s="76"/>
    </row>
    <row r="598" spans="1:69" x14ac:dyDescent="0.25">
      <c r="A598" s="25">
        <v>44444</v>
      </c>
      <c r="B598" s="25"/>
      <c r="C598" s="76">
        <v>40149455</v>
      </c>
      <c r="D598" s="76">
        <v>64682</v>
      </c>
      <c r="E598" s="76">
        <v>166401</v>
      </c>
      <c r="F598" s="76">
        <v>645898</v>
      </c>
      <c r="G598" s="76">
        <v>428</v>
      </c>
      <c r="H598" s="76">
        <v>1604.143</v>
      </c>
      <c r="I598" s="76">
        <v>118683.591</v>
      </c>
      <c r="J598" s="76">
        <v>191.203</v>
      </c>
      <c r="K598" s="76">
        <v>491.88900000000001</v>
      </c>
      <c r="L598" s="76">
        <v>1909.3030000000001</v>
      </c>
      <c r="M598" s="76">
        <v>1.2649999999999999</v>
      </c>
      <c r="N598" s="76">
        <v>4.742</v>
      </c>
      <c r="O598" s="76">
        <v>0.98</v>
      </c>
      <c r="P598" s="76">
        <v>25630</v>
      </c>
      <c r="Q598" s="76">
        <v>75.763000000000005</v>
      </c>
      <c r="R598" s="76">
        <v>95280</v>
      </c>
      <c r="S598" s="76">
        <v>281.65199999999999</v>
      </c>
      <c r="T598" s="76"/>
      <c r="U598" s="76"/>
      <c r="V598" s="76">
        <v>85521</v>
      </c>
      <c r="W598" s="76">
        <v>252.804</v>
      </c>
      <c r="X598" s="76">
        <v>544301592</v>
      </c>
      <c r="Y598" s="76">
        <v>994174</v>
      </c>
      <c r="Z598" s="76">
        <v>1615.15</v>
      </c>
      <c r="AA598" s="76">
        <v>2.95</v>
      </c>
      <c r="AB598" s="76">
        <v>1667974</v>
      </c>
      <c r="AC598" s="76">
        <v>4.95</v>
      </c>
      <c r="AD598" s="76">
        <v>9.4E-2</v>
      </c>
      <c r="AE598" s="76">
        <v>10.6</v>
      </c>
      <c r="AF598" s="76" t="s">
        <v>1016</v>
      </c>
      <c r="AG598" s="76">
        <v>383782245</v>
      </c>
      <c r="AH598" s="76">
        <v>208468361</v>
      </c>
      <c r="AI598" s="76">
        <v>182546610</v>
      </c>
      <c r="AJ598" s="76">
        <v>2077989</v>
      </c>
      <c r="AK598" s="76">
        <v>368042</v>
      </c>
      <c r="AL598" s="76">
        <v>814517</v>
      </c>
      <c r="AM598" s="76">
        <v>115.59</v>
      </c>
      <c r="AN598" s="76">
        <v>62.79</v>
      </c>
      <c r="AO598" s="76">
        <v>54.98</v>
      </c>
      <c r="AP598" s="76">
        <v>0.63</v>
      </c>
      <c r="AQ598" s="76">
        <v>2453</v>
      </c>
      <c r="AR598" s="76">
        <v>363641</v>
      </c>
      <c r="AS598" s="76">
        <v>0.11</v>
      </c>
      <c r="AT598" s="76">
        <v>52.46</v>
      </c>
      <c r="AU598" s="76">
        <v>35.607999999999997</v>
      </c>
      <c r="AV598" s="76">
        <v>38.299999999999997</v>
      </c>
      <c r="AW598" s="76">
        <v>15.413</v>
      </c>
      <c r="AX598" s="76">
        <v>9.7319999999999993</v>
      </c>
      <c r="AY598" s="76">
        <v>54225.446000000004</v>
      </c>
      <c r="AZ598" s="76">
        <v>1.2</v>
      </c>
      <c r="BA598" s="76">
        <v>151.089</v>
      </c>
      <c r="BB598" s="76">
        <v>10.79</v>
      </c>
      <c r="BC598" s="76">
        <v>19.100000000000001</v>
      </c>
      <c r="BD598" s="76">
        <v>24.6</v>
      </c>
      <c r="BE598" s="76"/>
      <c r="BF598" s="76">
        <v>2.77</v>
      </c>
      <c r="BG598" s="76">
        <v>78.86</v>
      </c>
      <c r="BH598" s="76">
        <v>0.92600000000000005</v>
      </c>
      <c r="BI598" s="76">
        <v>338289856</v>
      </c>
      <c r="BJ598" s="76">
        <v>751457.4</v>
      </c>
      <c r="BK598" s="76">
        <v>15.16</v>
      </c>
      <c r="BL598" s="76">
        <v>37.78</v>
      </c>
      <c r="BM598" s="76">
        <v>2229.85963841692</v>
      </c>
      <c r="BN598" s="76"/>
      <c r="BO598" s="76"/>
      <c r="BP598" s="76"/>
      <c r="BQ598" s="76"/>
    </row>
    <row r="599" spans="1:69" x14ac:dyDescent="0.25">
      <c r="A599" s="25">
        <v>44445</v>
      </c>
      <c r="B599" s="25"/>
      <c r="C599" s="76">
        <v>40239444</v>
      </c>
      <c r="D599" s="76">
        <v>89989</v>
      </c>
      <c r="E599" s="76">
        <v>146695</v>
      </c>
      <c r="F599" s="76">
        <v>646506</v>
      </c>
      <c r="G599" s="76">
        <v>608</v>
      </c>
      <c r="H599" s="76">
        <v>1446.2860000000001</v>
      </c>
      <c r="I599" s="76">
        <v>118949.603</v>
      </c>
      <c r="J599" s="76">
        <v>266.012</v>
      </c>
      <c r="K599" s="76">
        <v>433.637</v>
      </c>
      <c r="L599" s="76">
        <v>1911.1010000000001</v>
      </c>
      <c r="M599" s="76">
        <v>1.7969999999999999</v>
      </c>
      <c r="N599" s="76">
        <v>4.2750000000000004</v>
      </c>
      <c r="O599" s="76">
        <v>0.96</v>
      </c>
      <c r="P599" s="76">
        <v>25801</v>
      </c>
      <c r="Q599" s="76">
        <v>76.269000000000005</v>
      </c>
      <c r="R599" s="76">
        <v>95910</v>
      </c>
      <c r="S599" s="76">
        <v>283.51400000000001</v>
      </c>
      <c r="T599" s="76"/>
      <c r="U599" s="76"/>
      <c r="V599" s="76">
        <v>85139</v>
      </c>
      <c r="W599" s="76">
        <v>251.67500000000001</v>
      </c>
      <c r="X599" s="76">
        <v>545126928</v>
      </c>
      <c r="Y599" s="76">
        <v>825336</v>
      </c>
      <c r="Z599" s="76">
        <v>1617.5989999999999</v>
      </c>
      <c r="AA599" s="76">
        <v>2.4489999999999998</v>
      </c>
      <c r="AB599" s="76">
        <v>1577374</v>
      </c>
      <c r="AC599" s="76">
        <v>4.681</v>
      </c>
      <c r="AD599" s="76">
        <v>9.2999999999999999E-2</v>
      </c>
      <c r="AE599" s="76">
        <v>10.8</v>
      </c>
      <c r="AF599" s="76" t="s">
        <v>1016</v>
      </c>
      <c r="AG599" s="76">
        <v>383960868</v>
      </c>
      <c r="AH599" s="76">
        <v>208550558</v>
      </c>
      <c r="AI599" s="76">
        <v>182634028</v>
      </c>
      <c r="AJ599" s="76">
        <v>2091090</v>
      </c>
      <c r="AK599" s="76">
        <v>178623</v>
      </c>
      <c r="AL599" s="76">
        <v>706383</v>
      </c>
      <c r="AM599" s="76">
        <v>115.65</v>
      </c>
      <c r="AN599" s="76">
        <v>62.81</v>
      </c>
      <c r="AO599" s="76">
        <v>55.01</v>
      </c>
      <c r="AP599" s="76">
        <v>0.63</v>
      </c>
      <c r="AQ599" s="76">
        <v>2128</v>
      </c>
      <c r="AR599" s="76">
        <v>315429</v>
      </c>
      <c r="AS599" s="76">
        <v>9.5000000000000001E-2</v>
      </c>
      <c r="AT599" s="76">
        <v>52.46</v>
      </c>
      <c r="AU599" s="76">
        <v>35.607999999999997</v>
      </c>
      <c r="AV599" s="76">
        <v>38.299999999999997</v>
      </c>
      <c r="AW599" s="76">
        <v>15.413</v>
      </c>
      <c r="AX599" s="76">
        <v>9.7319999999999993</v>
      </c>
      <c r="AY599" s="76">
        <v>54225.446000000004</v>
      </c>
      <c r="AZ599" s="76">
        <v>1.2</v>
      </c>
      <c r="BA599" s="76">
        <v>151.089</v>
      </c>
      <c r="BB599" s="76">
        <v>10.79</v>
      </c>
      <c r="BC599" s="76">
        <v>19.100000000000001</v>
      </c>
      <c r="BD599" s="76">
        <v>24.6</v>
      </c>
      <c r="BE599" s="76"/>
      <c r="BF599" s="76">
        <v>2.77</v>
      </c>
      <c r="BG599" s="76">
        <v>78.86</v>
      </c>
      <c r="BH599" s="76">
        <v>0.92600000000000005</v>
      </c>
      <c r="BI599" s="76">
        <v>338289856</v>
      </c>
      <c r="BJ599" s="76"/>
      <c r="BK599" s="76"/>
      <c r="BL599" s="76"/>
      <c r="BM599" s="76"/>
      <c r="BN599" s="76"/>
      <c r="BO599" s="76"/>
      <c r="BP599" s="76"/>
      <c r="BQ599" s="76"/>
    </row>
    <row r="600" spans="1:69" x14ac:dyDescent="0.25">
      <c r="A600" s="25">
        <v>44446</v>
      </c>
      <c r="B600" s="25"/>
      <c r="C600" s="76">
        <v>40449490</v>
      </c>
      <c r="D600" s="76">
        <v>210046</v>
      </c>
      <c r="E600" s="76">
        <v>150991.71400000001</v>
      </c>
      <c r="F600" s="76">
        <v>648602</v>
      </c>
      <c r="G600" s="76">
        <v>2096</v>
      </c>
      <c r="H600" s="76">
        <v>1539.4290000000001</v>
      </c>
      <c r="I600" s="76">
        <v>119570.508</v>
      </c>
      <c r="J600" s="76">
        <v>620.90499999999997</v>
      </c>
      <c r="K600" s="76">
        <v>446.33800000000002</v>
      </c>
      <c r="L600" s="76">
        <v>1917.297</v>
      </c>
      <c r="M600" s="76">
        <v>6.1959999999999997</v>
      </c>
      <c r="N600" s="76">
        <v>4.5510000000000002</v>
      </c>
      <c r="O600" s="76">
        <v>1</v>
      </c>
      <c r="P600" s="76">
        <v>26099</v>
      </c>
      <c r="Q600" s="76">
        <v>77.150000000000006</v>
      </c>
      <c r="R600" s="76">
        <v>96810</v>
      </c>
      <c r="S600" s="76">
        <v>286.17500000000001</v>
      </c>
      <c r="T600" s="76"/>
      <c r="U600" s="76"/>
      <c r="V600" s="76">
        <v>83639</v>
      </c>
      <c r="W600" s="76">
        <v>247.24100000000001</v>
      </c>
      <c r="X600" s="76">
        <v>546534008</v>
      </c>
      <c r="Y600" s="76">
        <v>1407080</v>
      </c>
      <c r="Z600" s="76">
        <v>1621.7739999999999</v>
      </c>
      <c r="AA600" s="76">
        <v>4.1749999999999998</v>
      </c>
      <c r="AB600" s="76">
        <v>1496260</v>
      </c>
      <c r="AC600" s="76">
        <v>4.4400000000000004</v>
      </c>
      <c r="AD600" s="76">
        <v>9.4E-2</v>
      </c>
      <c r="AE600" s="76">
        <v>10.6</v>
      </c>
      <c r="AF600" s="76" t="s">
        <v>1016</v>
      </c>
      <c r="AG600" s="76">
        <v>384875308</v>
      </c>
      <c r="AH600" s="76">
        <v>208906223</v>
      </c>
      <c r="AI600" s="76">
        <v>183116804</v>
      </c>
      <c r="AJ600" s="76">
        <v>2187320</v>
      </c>
      <c r="AK600" s="76">
        <v>914440</v>
      </c>
      <c r="AL600" s="76">
        <v>702618</v>
      </c>
      <c r="AM600" s="76">
        <v>115.92</v>
      </c>
      <c r="AN600" s="76">
        <v>62.92</v>
      </c>
      <c r="AO600" s="76">
        <v>55.15</v>
      </c>
      <c r="AP600" s="76">
        <v>0.66</v>
      </c>
      <c r="AQ600" s="76">
        <v>2116</v>
      </c>
      <c r="AR600" s="76">
        <v>305834</v>
      </c>
      <c r="AS600" s="76">
        <v>9.1999999999999998E-2</v>
      </c>
      <c r="AT600" s="76">
        <v>52.45</v>
      </c>
      <c r="AU600" s="76">
        <v>35.607999999999997</v>
      </c>
      <c r="AV600" s="76">
        <v>38.299999999999997</v>
      </c>
      <c r="AW600" s="76">
        <v>15.413</v>
      </c>
      <c r="AX600" s="76">
        <v>9.7319999999999993</v>
      </c>
      <c r="AY600" s="76">
        <v>54225.446000000004</v>
      </c>
      <c r="AZ600" s="76">
        <v>1.2</v>
      </c>
      <c r="BA600" s="76">
        <v>151.089</v>
      </c>
      <c r="BB600" s="76">
        <v>10.79</v>
      </c>
      <c r="BC600" s="76">
        <v>19.100000000000001</v>
      </c>
      <c r="BD600" s="76">
        <v>24.6</v>
      </c>
      <c r="BE600" s="76"/>
      <c r="BF600" s="76">
        <v>2.77</v>
      </c>
      <c r="BG600" s="76">
        <v>78.86</v>
      </c>
      <c r="BH600" s="76">
        <v>0.92600000000000005</v>
      </c>
      <c r="BI600" s="76">
        <v>338289856</v>
      </c>
      <c r="BJ600" s="76"/>
      <c r="BK600" s="76"/>
      <c r="BL600" s="76"/>
      <c r="BM600" s="76"/>
      <c r="BN600" s="76"/>
      <c r="BO600" s="76"/>
      <c r="BP600" s="76"/>
      <c r="BQ600" s="76"/>
    </row>
    <row r="601" spans="1:69" x14ac:dyDescent="0.25">
      <c r="A601" s="25">
        <v>44447</v>
      </c>
      <c r="B601" s="25"/>
      <c r="C601" s="76">
        <v>40627259</v>
      </c>
      <c r="D601" s="76">
        <v>177769</v>
      </c>
      <c r="E601" s="76">
        <v>149157.571</v>
      </c>
      <c r="F601" s="76">
        <v>650921</v>
      </c>
      <c r="G601" s="76">
        <v>2319</v>
      </c>
      <c r="H601" s="76">
        <v>1578.7139999999999</v>
      </c>
      <c r="I601" s="76">
        <v>120096.001</v>
      </c>
      <c r="J601" s="76">
        <v>525.49300000000005</v>
      </c>
      <c r="K601" s="76">
        <v>440.916</v>
      </c>
      <c r="L601" s="76">
        <v>1924.152</v>
      </c>
      <c r="M601" s="76">
        <v>6.8550000000000004</v>
      </c>
      <c r="N601" s="76">
        <v>4.6669999999999998</v>
      </c>
      <c r="O601" s="76">
        <v>1.01</v>
      </c>
      <c r="P601" s="76">
        <v>25998</v>
      </c>
      <c r="Q601" s="76">
        <v>76.850999999999999</v>
      </c>
      <c r="R601" s="76">
        <v>96485</v>
      </c>
      <c r="S601" s="76">
        <v>285.214</v>
      </c>
      <c r="T601" s="76"/>
      <c r="U601" s="76"/>
      <c r="V601" s="76">
        <v>83015</v>
      </c>
      <c r="W601" s="76">
        <v>245.39599999999999</v>
      </c>
      <c r="X601" s="76">
        <v>548581369</v>
      </c>
      <c r="Y601" s="76">
        <v>2047361</v>
      </c>
      <c r="Z601" s="76">
        <v>1627.8489999999999</v>
      </c>
      <c r="AA601" s="76">
        <v>6.0750000000000002</v>
      </c>
      <c r="AB601" s="76">
        <v>1497187</v>
      </c>
      <c r="AC601" s="76">
        <v>4.4429999999999996</v>
      </c>
      <c r="AD601" s="76">
        <v>9.2999999999999999E-2</v>
      </c>
      <c r="AE601" s="76">
        <v>10.8</v>
      </c>
      <c r="AF601" s="76" t="s">
        <v>1016</v>
      </c>
      <c r="AG601" s="76">
        <v>385725705</v>
      </c>
      <c r="AH601" s="76">
        <v>209273461</v>
      </c>
      <c r="AI601" s="76">
        <v>183521801</v>
      </c>
      <c r="AJ601" s="76">
        <v>2287382</v>
      </c>
      <c r="AK601" s="76">
        <v>850397</v>
      </c>
      <c r="AL601" s="76">
        <v>688469</v>
      </c>
      <c r="AM601" s="76">
        <v>116.18</v>
      </c>
      <c r="AN601" s="76">
        <v>63.03</v>
      </c>
      <c r="AO601" s="76">
        <v>55.28</v>
      </c>
      <c r="AP601" s="76">
        <v>0.69</v>
      </c>
      <c r="AQ601" s="76">
        <v>2074</v>
      </c>
      <c r="AR601" s="76">
        <v>297209</v>
      </c>
      <c r="AS601" s="76">
        <v>0.09</v>
      </c>
      <c r="AT601" s="76">
        <v>52.44</v>
      </c>
      <c r="AU601" s="76">
        <v>35.607999999999997</v>
      </c>
      <c r="AV601" s="76">
        <v>38.299999999999997</v>
      </c>
      <c r="AW601" s="76">
        <v>15.413</v>
      </c>
      <c r="AX601" s="76">
        <v>9.7319999999999993</v>
      </c>
      <c r="AY601" s="76">
        <v>54225.446000000004</v>
      </c>
      <c r="AZ601" s="76">
        <v>1.2</v>
      </c>
      <c r="BA601" s="76">
        <v>151.089</v>
      </c>
      <c r="BB601" s="76">
        <v>10.79</v>
      </c>
      <c r="BC601" s="76">
        <v>19.100000000000001</v>
      </c>
      <c r="BD601" s="76">
        <v>24.6</v>
      </c>
      <c r="BE601" s="76"/>
      <c r="BF601" s="76">
        <v>2.77</v>
      </c>
      <c r="BG601" s="76">
        <v>78.86</v>
      </c>
      <c r="BH601" s="76">
        <v>0.92600000000000005</v>
      </c>
      <c r="BI601" s="76">
        <v>338289856</v>
      </c>
      <c r="BJ601" s="76"/>
      <c r="BK601" s="76"/>
      <c r="BL601" s="76"/>
      <c r="BM601" s="76"/>
      <c r="BN601" s="76"/>
      <c r="BO601" s="76"/>
      <c r="BP601" s="76"/>
      <c r="BQ601" s="76"/>
    </row>
    <row r="602" spans="1:69" x14ac:dyDescent="0.25">
      <c r="A602" s="25">
        <v>44448</v>
      </c>
      <c r="B602" s="25"/>
      <c r="C602" s="76">
        <v>40793917</v>
      </c>
      <c r="D602" s="76">
        <v>166658</v>
      </c>
      <c r="E602" s="76">
        <v>147384.571</v>
      </c>
      <c r="F602" s="76">
        <v>654149</v>
      </c>
      <c r="G602" s="76">
        <v>3228</v>
      </c>
      <c r="H602" s="76">
        <v>1610.2860000000001</v>
      </c>
      <c r="I602" s="76">
        <v>120588.65</v>
      </c>
      <c r="J602" s="76">
        <v>492.649</v>
      </c>
      <c r="K602" s="76">
        <v>435.67500000000001</v>
      </c>
      <c r="L602" s="76">
        <v>1933.694</v>
      </c>
      <c r="M602" s="76">
        <v>9.5419999999999998</v>
      </c>
      <c r="N602" s="76">
        <v>4.76</v>
      </c>
      <c r="O602" s="76">
        <v>1.01</v>
      </c>
      <c r="P602" s="76">
        <v>25925</v>
      </c>
      <c r="Q602" s="76">
        <v>76.635000000000005</v>
      </c>
      <c r="R602" s="76">
        <v>95684</v>
      </c>
      <c r="S602" s="76">
        <v>282.846</v>
      </c>
      <c r="T602" s="76"/>
      <c r="U602" s="76"/>
      <c r="V602" s="76">
        <v>82454</v>
      </c>
      <c r="W602" s="76">
        <v>243.738</v>
      </c>
      <c r="X602" s="76">
        <v>550653127</v>
      </c>
      <c r="Y602" s="76">
        <v>2071758</v>
      </c>
      <c r="Z602" s="76">
        <v>1633.9970000000001</v>
      </c>
      <c r="AA602" s="76">
        <v>6.1479999999999997</v>
      </c>
      <c r="AB602" s="76">
        <v>1511344</v>
      </c>
      <c r="AC602" s="76">
        <v>4.4850000000000003</v>
      </c>
      <c r="AD602" s="76">
        <v>9.1999999999999998E-2</v>
      </c>
      <c r="AE602" s="76">
        <v>10.9</v>
      </c>
      <c r="AF602" s="76" t="s">
        <v>1016</v>
      </c>
      <c r="AG602" s="76">
        <v>386578928</v>
      </c>
      <c r="AH602" s="76">
        <v>209647106</v>
      </c>
      <c r="AI602" s="76">
        <v>183922654</v>
      </c>
      <c r="AJ602" s="76">
        <v>2389187</v>
      </c>
      <c r="AK602" s="76">
        <v>853223</v>
      </c>
      <c r="AL602" s="76">
        <v>681866</v>
      </c>
      <c r="AM602" s="76">
        <v>116.44</v>
      </c>
      <c r="AN602" s="76">
        <v>63.15</v>
      </c>
      <c r="AO602" s="76">
        <v>55.4</v>
      </c>
      <c r="AP602" s="76">
        <v>0.72</v>
      </c>
      <c r="AQ602" s="76">
        <v>2054</v>
      </c>
      <c r="AR602" s="76">
        <v>292956</v>
      </c>
      <c r="AS602" s="76">
        <v>8.7999999999999995E-2</v>
      </c>
      <c r="AT602" s="76">
        <v>52.44</v>
      </c>
      <c r="AU602" s="76">
        <v>35.607999999999997</v>
      </c>
      <c r="AV602" s="76">
        <v>38.299999999999997</v>
      </c>
      <c r="AW602" s="76">
        <v>15.413</v>
      </c>
      <c r="AX602" s="76">
        <v>9.7319999999999993</v>
      </c>
      <c r="AY602" s="76">
        <v>54225.446000000004</v>
      </c>
      <c r="AZ602" s="76">
        <v>1.2</v>
      </c>
      <c r="BA602" s="76">
        <v>151.089</v>
      </c>
      <c r="BB602" s="76">
        <v>10.79</v>
      </c>
      <c r="BC602" s="76">
        <v>19.100000000000001</v>
      </c>
      <c r="BD602" s="76">
        <v>24.6</v>
      </c>
      <c r="BE602" s="76"/>
      <c r="BF602" s="76">
        <v>2.77</v>
      </c>
      <c r="BG602" s="76">
        <v>78.86</v>
      </c>
      <c r="BH602" s="76">
        <v>0.92600000000000005</v>
      </c>
      <c r="BI602" s="76">
        <v>338289856</v>
      </c>
      <c r="BJ602" s="76"/>
      <c r="BK602" s="76"/>
      <c r="BL602" s="76"/>
      <c r="BM602" s="76"/>
      <c r="BN602" s="76"/>
      <c r="BO602" s="76"/>
      <c r="BP602" s="76"/>
      <c r="BQ602" s="76"/>
    </row>
    <row r="603" spans="1:69" x14ac:dyDescent="0.25">
      <c r="A603" s="25">
        <v>44449</v>
      </c>
      <c r="B603" s="25"/>
      <c r="C603" s="76">
        <v>41035748</v>
      </c>
      <c r="D603" s="76">
        <v>241831</v>
      </c>
      <c r="E603" s="76">
        <v>148324.85699999999</v>
      </c>
      <c r="F603" s="76">
        <v>656610</v>
      </c>
      <c r="G603" s="76">
        <v>2461</v>
      </c>
      <c r="H603" s="76">
        <v>1684.7139999999999</v>
      </c>
      <c r="I603" s="76">
        <v>121303.51300000001</v>
      </c>
      <c r="J603" s="76">
        <v>714.86300000000006</v>
      </c>
      <c r="K603" s="76">
        <v>438.45499999999998</v>
      </c>
      <c r="L603" s="76">
        <v>1940.9690000000001</v>
      </c>
      <c r="M603" s="76">
        <v>7.2750000000000004</v>
      </c>
      <c r="N603" s="76">
        <v>4.9800000000000004</v>
      </c>
      <c r="O603" s="76">
        <v>1.01</v>
      </c>
      <c r="P603" s="76">
        <v>25747</v>
      </c>
      <c r="Q603" s="76">
        <v>76.108999999999995</v>
      </c>
      <c r="R603" s="76">
        <v>94559</v>
      </c>
      <c r="S603" s="76">
        <v>279.52100000000002</v>
      </c>
      <c r="T603" s="76"/>
      <c r="U603" s="76"/>
      <c r="V603" s="76">
        <v>82184</v>
      </c>
      <c r="W603" s="76">
        <v>242.94</v>
      </c>
      <c r="X603" s="76">
        <v>552723357</v>
      </c>
      <c r="Y603" s="76">
        <v>2070230</v>
      </c>
      <c r="Z603" s="76">
        <v>1640.14</v>
      </c>
      <c r="AA603" s="76">
        <v>6.1429999999999998</v>
      </c>
      <c r="AB603" s="76">
        <v>1539872</v>
      </c>
      <c r="AC603" s="76">
        <v>4.569</v>
      </c>
      <c r="AD603" s="76">
        <v>0.09</v>
      </c>
      <c r="AE603" s="76">
        <v>11.1</v>
      </c>
      <c r="AF603" s="76" t="s">
        <v>1016</v>
      </c>
      <c r="AG603" s="76">
        <v>387619473</v>
      </c>
      <c r="AH603" s="76">
        <v>210099084</v>
      </c>
      <c r="AI603" s="76">
        <v>184425409</v>
      </c>
      <c r="AJ603" s="76">
        <v>2500934</v>
      </c>
      <c r="AK603" s="76">
        <v>1040545</v>
      </c>
      <c r="AL603" s="76">
        <v>681189</v>
      </c>
      <c r="AM603" s="76">
        <v>116.75</v>
      </c>
      <c r="AN603" s="76">
        <v>63.28</v>
      </c>
      <c r="AO603" s="76">
        <v>55.55</v>
      </c>
      <c r="AP603" s="76">
        <v>0.75</v>
      </c>
      <c r="AQ603" s="76">
        <v>2052</v>
      </c>
      <c r="AR603" s="76">
        <v>292437</v>
      </c>
      <c r="AS603" s="76">
        <v>8.7999999999999995E-2</v>
      </c>
      <c r="AT603" s="76">
        <v>52.43</v>
      </c>
      <c r="AU603" s="76">
        <v>35.607999999999997</v>
      </c>
      <c r="AV603" s="76">
        <v>38.299999999999997</v>
      </c>
      <c r="AW603" s="76">
        <v>15.413</v>
      </c>
      <c r="AX603" s="76">
        <v>9.7319999999999993</v>
      </c>
      <c r="AY603" s="76">
        <v>54225.446000000004</v>
      </c>
      <c r="AZ603" s="76">
        <v>1.2</v>
      </c>
      <c r="BA603" s="76">
        <v>151.089</v>
      </c>
      <c r="BB603" s="76">
        <v>10.79</v>
      </c>
      <c r="BC603" s="76">
        <v>19.100000000000001</v>
      </c>
      <c r="BD603" s="76">
        <v>24.6</v>
      </c>
      <c r="BE603" s="76"/>
      <c r="BF603" s="76">
        <v>2.77</v>
      </c>
      <c r="BG603" s="76">
        <v>78.86</v>
      </c>
      <c r="BH603" s="76">
        <v>0.92600000000000005</v>
      </c>
      <c r="BI603" s="76">
        <v>338289856</v>
      </c>
      <c r="BJ603" s="76"/>
      <c r="BK603" s="76"/>
      <c r="BL603" s="76"/>
      <c r="BM603" s="76"/>
      <c r="BN603" s="76"/>
      <c r="BO603" s="76"/>
      <c r="BP603" s="76"/>
      <c r="BQ603" s="76"/>
    </row>
    <row r="604" spans="1:69" x14ac:dyDescent="0.25">
      <c r="A604" s="25">
        <v>44450</v>
      </c>
      <c r="B604" s="25"/>
      <c r="C604" s="76">
        <v>41126197</v>
      </c>
      <c r="D604" s="76">
        <v>90449</v>
      </c>
      <c r="E604" s="76">
        <v>148774.85699999999</v>
      </c>
      <c r="F604" s="76">
        <v>657449</v>
      </c>
      <c r="G604" s="76">
        <v>839</v>
      </c>
      <c r="H604" s="76">
        <v>1711.2860000000001</v>
      </c>
      <c r="I604" s="76">
        <v>121570.88400000001</v>
      </c>
      <c r="J604" s="76">
        <v>267.37099999999998</v>
      </c>
      <c r="K604" s="76">
        <v>439.78500000000003</v>
      </c>
      <c r="L604" s="76">
        <v>1943.4490000000001</v>
      </c>
      <c r="M604" s="76">
        <v>2.48</v>
      </c>
      <c r="N604" s="76">
        <v>5.0590000000000002</v>
      </c>
      <c r="O604" s="76">
        <v>1</v>
      </c>
      <c r="P604" s="76">
        <v>25326</v>
      </c>
      <c r="Q604" s="76">
        <v>74.864999999999995</v>
      </c>
      <c r="R604" s="76">
        <v>91979</v>
      </c>
      <c r="S604" s="76">
        <v>271.89400000000001</v>
      </c>
      <c r="T604" s="76"/>
      <c r="U604" s="76"/>
      <c r="V604" s="76">
        <v>81287</v>
      </c>
      <c r="W604" s="76">
        <v>240.28800000000001</v>
      </c>
      <c r="X604" s="76">
        <v>554259700</v>
      </c>
      <c r="Y604" s="76">
        <v>1536343</v>
      </c>
      <c r="Z604" s="76">
        <v>1644.6990000000001</v>
      </c>
      <c r="AA604" s="76">
        <v>4.5590000000000002</v>
      </c>
      <c r="AB604" s="76">
        <v>1564612</v>
      </c>
      <c r="AC604" s="76">
        <v>4.6429999999999998</v>
      </c>
      <c r="AD604" s="76">
        <v>8.8999999999999996E-2</v>
      </c>
      <c r="AE604" s="76">
        <v>11.2</v>
      </c>
      <c r="AF604" s="76" t="s">
        <v>1016</v>
      </c>
      <c r="AG604" s="76">
        <v>388222345</v>
      </c>
      <c r="AH604" s="76">
        <v>210359922</v>
      </c>
      <c r="AI604" s="76">
        <v>184728474</v>
      </c>
      <c r="AJ604" s="76">
        <v>2551870</v>
      </c>
      <c r="AK604" s="76">
        <v>602872</v>
      </c>
      <c r="AL604" s="76">
        <v>686877</v>
      </c>
      <c r="AM604" s="76">
        <v>116.93</v>
      </c>
      <c r="AN604" s="76">
        <v>63.36</v>
      </c>
      <c r="AO604" s="76">
        <v>55.64</v>
      </c>
      <c r="AP604" s="76">
        <v>0.77</v>
      </c>
      <c r="AQ604" s="76">
        <v>2069</v>
      </c>
      <c r="AR604" s="76">
        <v>294337</v>
      </c>
      <c r="AS604" s="76">
        <v>8.8999999999999996E-2</v>
      </c>
      <c r="AT604" s="76">
        <v>52.42</v>
      </c>
      <c r="AU604" s="76">
        <v>35.607999999999997</v>
      </c>
      <c r="AV604" s="76">
        <v>38.299999999999997</v>
      </c>
      <c r="AW604" s="76">
        <v>15.413</v>
      </c>
      <c r="AX604" s="76">
        <v>9.7319999999999993</v>
      </c>
      <c r="AY604" s="76">
        <v>54225.446000000004</v>
      </c>
      <c r="AZ604" s="76">
        <v>1.2</v>
      </c>
      <c r="BA604" s="76">
        <v>151.089</v>
      </c>
      <c r="BB604" s="76">
        <v>10.79</v>
      </c>
      <c r="BC604" s="76">
        <v>19.100000000000001</v>
      </c>
      <c r="BD604" s="76">
        <v>24.6</v>
      </c>
      <c r="BE604" s="76"/>
      <c r="BF604" s="76">
        <v>2.77</v>
      </c>
      <c r="BG604" s="76">
        <v>78.86</v>
      </c>
      <c r="BH604" s="76">
        <v>0.92600000000000005</v>
      </c>
      <c r="BI604" s="76">
        <v>338289856</v>
      </c>
      <c r="BJ604" s="76"/>
      <c r="BK604" s="76"/>
      <c r="BL604" s="76"/>
      <c r="BM604" s="76"/>
      <c r="BN604" s="76"/>
      <c r="BO604" s="76"/>
      <c r="BP604" s="76"/>
      <c r="BQ604" s="76"/>
    </row>
    <row r="605" spans="1:69" x14ac:dyDescent="0.25">
      <c r="A605" s="25">
        <v>44451</v>
      </c>
      <c r="B605" s="25"/>
      <c r="C605" s="76">
        <v>41175767</v>
      </c>
      <c r="D605" s="76">
        <v>49570</v>
      </c>
      <c r="E605" s="76">
        <v>146616</v>
      </c>
      <c r="F605" s="76">
        <v>657829</v>
      </c>
      <c r="G605" s="76">
        <v>380</v>
      </c>
      <c r="H605" s="76">
        <v>1704.4290000000001</v>
      </c>
      <c r="I605" s="76">
        <v>121717.416</v>
      </c>
      <c r="J605" s="76">
        <v>146.53100000000001</v>
      </c>
      <c r="K605" s="76">
        <v>433.40300000000002</v>
      </c>
      <c r="L605" s="76">
        <v>1944.5719999999999</v>
      </c>
      <c r="M605" s="76">
        <v>1.123</v>
      </c>
      <c r="N605" s="76">
        <v>5.0380000000000003</v>
      </c>
      <c r="O605" s="76">
        <v>1</v>
      </c>
      <c r="P605" s="76">
        <v>25292</v>
      </c>
      <c r="Q605" s="76">
        <v>74.763999999999996</v>
      </c>
      <c r="R605" s="76">
        <v>91541</v>
      </c>
      <c r="S605" s="76">
        <v>270.59899999999999</v>
      </c>
      <c r="T605" s="76"/>
      <c r="U605" s="76"/>
      <c r="V605" s="76">
        <v>80339</v>
      </c>
      <c r="W605" s="76">
        <v>237.48599999999999</v>
      </c>
      <c r="X605" s="76">
        <v>555247724</v>
      </c>
      <c r="Y605" s="76">
        <v>988024</v>
      </c>
      <c r="Z605" s="76">
        <v>1647.6310000000001</v>
      </c>
      <c r="AA605" s="76">
        <v>2.9319999999999999</v>
      </c>
      <c r="AB605" s="76">
        <v>1563733</v>
      </c>
      <c r="AC605" s="76">
        <v>4.6399999999999997</v>
      </c>
      <c r="AD605" s="76">
        <v>8.7999999999999995E-2</v>
      </c>
      <c r="AE605" s="76">
        <v>11.4</v>
      </c>
      <c r="AF605" s="76" t="s">
        <v>1016</v>
      </c>
      <c r="AG605" s="76">
        <v>388575964</v>
      </c>
      <c r="AH605" s="76">
        <v>210518416</v>
      </c>
      <c r="AI605" s="76">
        <v>184903798</v>
      </c>
      <c r="AJ605" s="76">
        <v>2576241</v>
      </c>
      <c r="AK605" s="76">
        <v>353619</v>
      </c>
      <c r="AL605" s="76">
        <v>684817</v>
      </c>
      <c r="AM605" s="76">
        <v>117.04</v>
      </c>
      <c r="AN605" s="76">
        <v>63.41</v>
      </c>
      <c r="AO605" s="76">
        <v>55.69</v>
      </c>
      <c r="AP605" s="76">
        <v>0.78</v>
      </c>
      <c r="AQ605" s="76">
        <v>2063</v>
      </c>
      <c r="AR605" s="76">
        <v>292865</v>
      </c>
      <c r="AS605" s="76">
        <v>8.7999999999999995E-2</v>
      </c>
      <c r="AT605" s="76">
        <v>52.42</v>
      </c>
      <c r="AU605" s="76">
        <v>35.607999999999997</v>
      </c>
      <c r="AV605" s="76">
        <v>38.299999999999997</v>
      </c>
      <c r="AW605" s="76">
        <v>15.413</v>
      </c>
      <c r="AX605" s="76">
        <v>9.7319999999999993</v>
      </c>
      <c r="AY605" s="76">
        <v>54225.446000000004</v>
      </c>
      <c r="AZ605" s="76">
        <v>1.2</v>
      </c>
      <c r="BA605" s="76">
        <v>151.089</v>
      </c>
      <c r="BB605" s="76">
        <v>10.79</v>
      </c>
      <c r="BC605" s="76">
        <v>19.100000000000001</v>
      </c>
      <c r="BD605" s="76">
        <v>24.6</v>
      </c>
      <c r="BE605" s="76"/>
      <c r="BF605" s="76">
        <v>2.77</v>
      </c>
      <c r="BG605" s="76">
        <v>78.86</v>
      </c>
      <c r="BH605" s="76">
        <v>0.92600000000000005</v>
      </c>
      <c r="BI605" s="76">
        <v>338289856</v>
      </c>
      <c r="BJ605" s="76">
        <v>771617</v>
      </c>
      <c r="BK605" s="76">
        <v>15.4</v>
      </c>
      <c r="BL605" s="76">
        <v>37.630000000000003</v>
      </c>
      <c r="BM605" s="76">
        <v>2289.6808316963102</v>
      </c>
      <c r="BN605" s="76"/>
      <c r="BO605" s="76"/>
      <c r="BP605" s="76"/>
      <c r="BQ605" s="76"/>
    </row>
    <row r="606" spans="1:69" x14ac:dyDescent="0.25">
      <c r="A606" s="25">
        <v>44452</v>
      </c>
      <c r="B606" s="25"/>
      <c r="C606" s="76">
        <v>41383495</v>
      </c>
      <c r="D606" s="76">
        <v>207728</v>
      </c>
      <c r="E606" s="76">
        <v>163435.85699999999</v>
      </c>
      <c r="F606" s="76">
        <v>659986</v>
      </c>
      <c r="G606" s="76">
        <v>2157</v>
      </c>
      <c r="H606" s="76">
        <v>1925.7139999999999</v>
      </c>
      <c r="I606" s="76">
        <v>122331.469</v>
      </c>
      <c r="J606" s="76">
        <v>614.053</v>
      </c>
      <c r="K606" s="76">
        <v>483.12400000000002</v>
      </c>
      <c r="L606" s="76">
        <v>1950.9480000000001</v>
      </c>
      <c r="M606" s="76">
        <v>6.3760000000000003</v>
      </c>
      <c r="N606" s="76">
        <v>5.6920000000000002</v>
      </c>
      <c r="O606" s="76">
        <v>1</v>
      </c>
      <c r="P606" s="76">
        <v>25514</v>
      </c>
      <c r="Q606" s="76">
        <v>75.421000000000006</v>
      </c>
      <c r="R606" s="76">
        <v>92158</v>
      </c>
      <c r="S606" s="76">
        <v>272.423</v>
      </c>
      <c r="T606" s="76"/>
      <c r="U606" s="76"/>
      <c r="V606" s="76">
        <v>79448</v>
      </c>
      <c r="W606" s="76">
        <v>234.852</v>
      </c>
      <c r="X606" s="76">
        <v>556742128</v>
      </c>
      <c r="Y606" s="76">
        <v>1494404</v>
      </c>
      <c r="Z606" s="76">
        <v>1652.0650000000001</v>
      </c>
      <c r="AA606" s="76">
        <v>4.4340000000000002</v>
      </c>
      <c r="AB606" s="76">
        <v>1659314</v>
      </c>
      <c r="AC606" s="76">
        <v>4.9240000000000004</v>
      </c>
      <c r="AD606" s="76">
        <v>8.6999999999999994E-2</v>
      </c>
      <c r="AE606" s="76">
        <v>11.5</v>
      </c>
      <c r="AF606" s="76" t="s">
        <v>1016</v>
      </c>
      <c r="AG606" s="76">
        <v>389361733</v>
      </c>
      <c r="AH606" s="76">
        <v>210857446</v>
      </c>
      <c r="AI606" s="76">
        <v>185289796</v>
      </c>
      <c r="AJ606" s="76">
        <v>2655895</v>
      </c>
      <c r="AK606" s="76">
        <v>785769</v>
      </c>
      <c r="AL606" s="76">
        <v>771552</v>
      </c>
      <c r="AM606" s="76">
        <v>117.27</v>
      </c>
      <c r="AN606" s="76">
        <v>63.51</v>
      </c>
      <c r="AO606" s="76">
        <v>55.81</v>
      </c>
      <c r="AP606" s="76">
        <v>0.8</v>
      </c>
      <c r="AQ606" s="76">
        <v>2324</v>
      </c>
      <c r="AR606" s="76">
        <v>329555</v>
      </c>
      <c r="AS606" s="76">
        <v>9.9000000000000005E-2</v>
      </c>
      <c r="AT606" s="76">
        <v>52.41</v>
      </c>
      <c r="AU606" s="76">
        <v>35.607999999999997</v>
      </c>
      <c r="AV606" s="76">
        <v>38.299999999999997</v>
      </c>
      <c r="AW606" s="76">
        <v>15.413</v>
      </c>
      <c r="AX606" s="76">
        <v>9.7319999999999993</v>
      </c>
      <c r="AY606" s="76">
        <v>54225.446000000004</v>
      </c>
      <c r="AZ606" s="76">
        <v>1.2</v>
      </c>
      <c r="BA606" s="76">
        <v>151.089</v>
      </c>
      <c r="BB606" s="76">
        <v>10.79</v>
      </c>
      <c r="BC606" s="76">
        <v>19.100000000000001</v>
      </c>
      <c r="BD606" s="76">
        <v>24.6</v>
      </c>
      <c r="BE606" s="76"/>
      <c r="BF606" s="76">
        <v>2.77</v>
      </c>
      <c r="BG606" s="76">
        <v>78.86</v>
      </c>
      <c r="BH606" s="76">
        <v>0.92600000000000005</v>
      </c>
      <c r="BI606" s="76">
        <v>338289856</v>
      </c>
      <c r="BJ606" s="76"/>
      <c r="BK606" s="76"/>
      <c r="BL606" s="76"/>
      <c r="BM606" s="76"/>
      <c r="BN606" s="76"/>
      <c r="BO606" s="76"/>
      <c r="BP606" s="76"/>
      <c r="BQ606" s="76"/>
    </row>
    <row r="607" spans="1:69" x14ac:dyDescent="0.25">
      <c r="A607" s="25">
        <v>44453</v>
      </c>
      <c r="B607" s="25"/>
      <c r="C607" s="76">
        <v>41529035</v>
      </c>
      <c r="D607" s="76">
        <v>145540</v>
      </c>
      <c r="E607" s="76">
        <v>154220.71400000001</v>
      </c>
      <c r="F607" s="76">
        <v>661914</v>
      </c>
      <c r="G607" s="76">
        <v>1928</v>
      </c>
      <c r="H607" s="76">
        <v>1901.7139999999999</v>
      </c>
      <c r="I607" s="76">
        <v>122761.692</v>
      </c>
      <c r="J607" s="76">
        <v>430.22300000000001</v>
      </c>
      <c r="K607" s="76">
        <v>455.88299999999998</v>
      </c>
      <c r="L607" s="76">
        <v>1956.6469999999999</v>
      </c>
      <c r="M607" s="76">
        <v>5.6989999999999998</v>
      </c>
      <c r="N607" s="76">
        <v>5.6219999999999999</v>
      </c>
      <c r="O607" s="76">
        <v>0.98</v>
      </c>
      <c r="P607" s="76">
        <v>25218</v>
      </c>
      <c r="Q607" s="76">
        <v>74.546000000000006</v>
      </c>
      <c r="R607" s="76">
        <v>90633</v>
      </c>
      <c r="S607" s="76">
        <v>267.91500000000002</v>
      </c>
      <c r="T607" s="76"/>
      <c r="U607" s="76"/>
      <c r="V607" s="76">
        <v>79204</v>
      </c>
      <c r="W607" s="76">
        <v>234.131</v>
      </c>
      <c r="X607" s="76">
        <v>558634251</v>
      </c>
      <c r="Y607" s="76">
        <v>1892123</v>
      </c>
      <c r="Z607" s="76">
        <v>1657.68</v>
      </c>
      <c r="AA607" s="76">
        <v>5.6150000000000002</v>
      </c>
      <c r="AB607" s="76">
        <v>1728606</v>
      </c>
      <c r="AC607" s="76">
        <v>5.1289999999999996</v>
      </c>
      <c r="AD607" s="76">
        <v>8.4000000000000005E-2</v>
      </c>
      <c r="AE607" s="76">
        <v>11.9</v>
      </c>
      <c r="AF607" s="76" t="s">
        <v>1016</v>
      </c>
      <c r="AG607" s="76">
        <v>390116535</v>
      </c>
      <c r="AH607" s="76">
        <v>211175479</v>
      </c>
      <c r="AI607" s="76">
        <v>185670113</v>
      </c>
      <c r="AJ607" s="76">
        <v>2734115</v>
      </c>
      <c r="AK607" s="76">
        <v>754802</v>
      </c>
      <c r="AL607" s="76">
        <v>748747</v>
      </c>
      <c r="AM607" s="76">
        <v>117.5</v>
      </c>
      <c r="AN607" s="76">
        <v>63.61</v>
      </c>
      <c r="AO607" s="76">
        <v>55.92</v>
      </c>
      <c r="AP607" s="76">
        <v>0.82</v>
      </c>
      <c r="AQ607" s="76">
        <v>2255</v>
      </c>
      <c r="AR607" s="76">
        <v>324179</v>
      </c>
      <c r="AS607" s="76">
        <v>9.8000000000000004E-2</v>
      </c>
      <c r="AT607" s="76">
        <v>52.4</v>
      </c>
      <c r="AU607" s="76">
        <v>35.607999999999997</v>
      </c>
      <c r="AV607" s="76">
        <v>38.299999999999997</v>
      </c>
      <c r="AW607" s="76">
        <v>15.413</v>
      </c>
      <c r="AX607" s="76">
        <v>9.7319999999999993</v>
      </c>
      <c r="AY607" s="76">
        <v>54225.446000000004</v>
      </c>
      <c r="AZ607" s="76">
        <v>1.2</v>
      </c>
      <c r="BA607" s="76">
        <v>151.089</v>
      </c>
      <c r="BB607" s="76">
        <v>10.79</v>
      </c>
      <c r="BC607" s="76">
        <v>19.100000000000001</v>
      </c>
      <c r="BD607" s="76">
        <v>24.6</v>
      </c>
      <c r="BE607" s="76"/>
      <c r="BF607" s="76">
        <v>2.77</v>
      </c>
      <c r="BG607" s="76">
        <v>78.86</v>
      </c>
      <c r="BH607" s="76">
        <v>0.92600000000000005</v>
      </c>
      <c r="BI607" s="76">
        <v>338289856</v>
      </c>
      <c r="BJ607" s="76"/>
      <c r="BK607" s="76"/>
      <c r="BL607" s="76"/>
      <c r="BM607" s="76"/>
      <c r="BN607" s="76"/>
      <c r="BO607" s="76"/>
      <c r="BP607" s="76"/>
      <c r="BQ607" s="76"/>
    </row>
    <row r="608" spans="1:69" x14ac:dyDescent="0.25">
      <c r="A608" s="25">
        <v>44454</v>
      </c>
      <c r="B608" s="25"/>
      <c r="C608" s="76">
        <v>41702452</v>
      </c>
      <c r="D608" s="76">
        <v>173417</v>
      </c>
      <c r="E608" s="76">
        <v>153599</v>
      </c>
      <c r="F608" s="76">
        <v>664653</v>
      </c>
      <c r="G608" s="76">
        <v>2739</v>
      </c>
      <c r="H608" s="76">
        <v>1961.7139999999999</v>
      </c>
      <c r="I608" s="76">
        <v>123274.32</v>
      </c>
      <c r="J608" s="76">
        <v>512.62800000000004</v>
      </c>
      <c r="K608" s="76">
        <v>454.04599999999999</v>
      </c>
      <c r="L608" s="76">
        <v>1964.7439999999999</v>
      </c>
      <c r="M608" s="76">
        <v>8.0969999999999995</v>
      </c>
      <c r="N608" s="76">
        <v>5.7990000000000004</v>
      </c>
      <c r="O608" s="76">
        <v>0.96</v>
      </c>
      <c r="P608" s="76">
        <v>24877</v>
      </c>
      <c r="Q608" s="76">
        <v>73.537999999999997</v>
      </c>
      <c r="R608" s="76">
        <v>89538</v>
      </c>
      <c r="S608" s="76">
        <v>264.678</v>
      </c>
      <c r="T608" s="76"/>
      <c r="U608" s="76"/>
      <c r="V608" s="76">
        <v>77622</v>
      </c>
      <c r="W608" s="76">
        <v>229.45400000000001</v>
      </c>
      <c r="X608" s="76">
        <v>560765907</v>
      </c>
      <c r="Y608" s="76">
        <v>2131656</v>
      </c>
      <c r="Z608" s="76">
        <v>1664.0060000000001</v>
      </c>
      <c r="AA608" s="76">
        <v>6.3250000000000002</v>
      </c>
      <c r="AB608" s="76">
        <v>1740648</v>
      </c>
      <c r="AC608" s="76">
        <v>5.165</v>
      </c>
      <c r="AD608" s="76">
        <v>8.3000000000000004E-2</v>
      </c>
      <c r="AE608" s="76">
        <v>12</v>
      </c>
      <c r="AF608" s="76" t="s">
        <v>1016</v>
      </c>
      <c r="AG608" s="76">
        <v>390885212</v>
      </c>
      <c r="AH608" s="76">
        <v>211490807</v>
      </c>
      <c r="AI608" s="76">
        <v>186061978</v>
      </c>
      <c r="AJ608" s="76">
        <v>2817454</v>
      </c>
      <c r="AK608" s="76">
        <v>768677</v>
      </c>
      <c r="AL608" s="76">
        <v>737072</v>
      </c>
      <c r="AM608" s="76">
        <v>117.73</v>
      </c>
      <c r="AN608" s="76">
        <v>63.7</v>
      </c>
      <c r="AO608" s="76">
        <v>56.04</v>
      </c>
      <c r="AP608" s="76">
        <v>0.85</v>
      </c>
      <c r="AQ608" s="76">
        <v>2220</v>
      </c>
      <c r="AR608" s="76">
        <v>316764</v>
      </c>
      <c r="AS608" s="76">
        <v>9.5000000000000001E-2</v>
      </c>
      <c r="AT608" s="76">
        <v>52.4</v>
      </c>
      <c r="AU608" s="76">
        <v>35.607999999999997</v>
      </c>
      <c r="AV608" s="76">
        <v>38.299999999999997</v>
      </c>
      <c r="AW608" s="76">
        <v>15.413</v>
      </c>
      <c r="AX608" s="76">
        <v>9.7319999999999993</v>
      </c>
      <c r="AY608" s="76">
        <v>54225.446000000004</v>
      </c>
      <c r="AZ608" s="76">
        <v>1.2</v>
      </c>
      <c r="BA608" s="76">
        <v>151.089</v>
      </c>
      <c r="BB608" s="76">
        <v>10.79</v>
      </c>
      <c r="BC608" s="76">
        <v>19.100000000000001</v>
      </c>
      <c r="BD608" s="76">
        <v>24.6</v>
      </c>
      <c r="BE608" s="76"/>
      <c r="BF608" s="76">
        <v>2.77</v>
      </c>
      <c r="BG608" s="76">
        <v>78.86</v>
      </c>
      <c r="BH608" s="76">
        <v>0.92600000000000005</v>
      </c>
      <c r="BI608" s="76">
        <v>338289856</v>
      </c>
      <c r="BJ608" s="76"/>
      <c r="BK608" s="76"/>
      <c r="BL608" s="76"/>
      <c r="BM608" s="76"/>
      <c r="BN608" s="76"/>
      <c r="BO608" s="76"/>
      <c r="BP608" s="76"/>
      <c r="BQ608" s="76"/>
    </row>
    <row r="609" spans="1:69" x14ac:dyDescent="0.25">
      <c r="A609" s="25">
        <v>44455</v>
      </c>
      <c r="B609" s="25"/>
      <c r="C609" s="76">
        <v>41861058</v>
      </c>
      <c r="D609" s="76">
        <v>158606</v>
      </c>
      <c r="E609" s="76">
        <v>152448.71400000001</v>
      </c>
      <c r="F609" s="76">
        <v>668146</v>
      </c>
      <c r="G609" s="76">
        <v>3493</v>
      </c>
      <c r="H609" s="76">
        <v>1999.5709999999999</v>
      </c>
      <c r="I609" s="76">
        <v>123743.167</v>
      </c>
      <c r="J609" s="76">
        <v>468.846</v>
      </c>
      <c r="K609" s="76">
        <v>450.64499999999998</v>
      </c>
      <c r="L609" s="76">
        <v>1975.07</v>
      </c>
      <c r="M609" s="76">
        <v>10.324999999999999</v>
      </c>
      <c r="N609" s="76">
        <v>5.9109999999999996</v>
      </c>
      <c r="O609" s="76">
        <v>0.95</v>
      </c>
      <c r="P609" s="76">
        <v>24734</v>
      </c>
      <c r="Q609" s="76">
        <v>73.114999999999995</v>
      </c>
      <c r="R609" s="76">
        <v>88250</v>
      </c>
      <c r="S609" s="76">
        <v>260.87099999999998</v>
      </c>
      <c r="T609" s="76"/>
      <c r="U609" s="76"/>
      <c r="V609" s="76">
        <v>76225</v>
      </c>
      <c r="W609" s="76">
        <v>225.32499999999999</v>
      </c>
      <c r="X609" s="76">
        <v>562784251</v>
      </c>
      <c r="Y609" s="76">
        <v>2018344</v>
      </c>
      <c r="Z609" s="76">
        <v>1669.9949999999999</v>
      </c>
      <c r="AA609" s="76">
        <v>5.9889999999999999</v>
      </c>
      <c r="AB609" s="76">
        <v>1733018</v>
      </c>
      <c r="AC609" s="76">
        <v>5.1429999999999998</v>
      </c>
      <c r="AD609" s="76">
        <v>8.1000000000000003E-2</v>
      </c>
      <c r="AE609" s="76">
        <v>12.3</v>
      </c>
      <c r="AF609" s="76" t="s">
        <v>1016</v>
      </c>
      <c r="AG609" s="76">
        <v>391651128</v>
      </c>
      <c r="AH609" s="76">
        <v>211804303</v>
      </c>
      <c r="AI609" s="76">
        <v>186456451</v>
      </c>
      <c r="AJ609" s="76">
        <v>2898642</v>
      </c>
      <c r="AK609" s="76">
        <v>765916</v>
      </c>
      <c r="AL609" s="76">
        <v>724600</v>
      </c>
      <c r="AM609" s="76">
        <v>117.96</v>
      </c>
      <c r="AN609" s="76">
        <v>63.79</v>
      </c>
      <c r="AO609" s="76">
        <v>56.16</v>
      </c>
      <c r="AP609" s="76">
        <v>0.87</v>
      </c>
      <c r="AQ609" s="76">
        <v>2182</v>
      </c>
      <c r="AR609" s="76">
        <v>308171</v>
      </c>
      <c r="AS609" s="76">
        <v>9.2999999999999999E-2</v>
      </c>
      <c r="AT609" s="76">
        <v>52.39</v>
      </c>
      <c r="AU609" s="76">
        <v>35.607999999999997</v>
      </c>
      <c r="AV609" s="76">
        <v>38.299999999999997</v>
      </c>
      <c r="AW609" s="76">
        <v>15.413</v>
      </c>
      <c r="AX609" s="76">
        <v>9.7319999999999993</v>
      </c>
      <c r="AY609" s="76">
        <v>54225.446000000004</v>
      </c>
      <c r="AZ609" s="76">
        <v>1.2</v>
      </c>
      <c r="BA609" s="76">
        <v>151.089</v>
      </c>
      <c r="BB609" s="76">
        <v>10.79</v>
      </c>
      <c r="BC609" s="76">
        <v>19.100000000000001</v>
      </c>
      <c r="BD609" s="76">
        <v>24.6</v>
      </c>
      <c r="BE609" s="76"/>
      <c r="BF609" s="76">
        <v>2.77</v>
      </c>
      <c r="BG609" s="76">
        <v>78.86</v>
      </c>
      <c r="BH609" s="76">
        <v>0.92600000000000005</v>
      </c>
      <c r="BI609" s="76">
        <v>338289856</v>
      </c>
      <c r="BJ609" s="76"/>
      <c r="BK609" s="76"/>
      <c r="BL609" s="76"/>
      <c r="BM609" s="76"/>
      <c r="BN609" s="76"/>
      <c r="BO609" s="76"/>
      <c r="BP609" s="76"/>
      <c r="BQ609" s="76"/>
    </row>
    <row r="610" spans="1:69" x14ac:dyDescent="0.25">
      <c r="A610" s="25">
        <v>44456</v>
      </c>
      <c r="B610" s="25"/>
      <c r="C610" s="76">
        <v>42071769</v>
      </c>
      <c r="D610" s="76">
        <v>210711</v>
      </c>
      <c r="E610" s="76">
        <v>148003</v>
      </c>
      <c r="F610" s="76">
        <v>670600</v>
      </c>
      <c r="G610" s="76">
        <v>2454</v>
      </c>
      <c r="H610" s="76">
        <v>1998.5709999999999</v>
      </c>
      <c r="I610" s="76">
        <v>124366.038</v>
      </c>
      <c r="J610" s="76">
        <v>622.87099999999998</v>
      </c>
      <c r="K610" s="76">
        <v>437.50400000000002</v>
      </c>
      <c r="L610" s="76">
        <v>1982.3240000000001</v>
      </c>
      <c r="M610" s="76">
        <v>7.2539999999999996</v>
      </c>
      <c r="N610" s="76">
        <v>5.9080000000000004</v>
      </c>
      <c r="O610" s="76">
        <v>0.94</v>
      </c>
      <c r="P610" s="76">
        <v>24435</v>
      </c>
      <c r="Q610" s="76">
        <v>72.230999999999995</v>
      </c>
      <c r="R610" s="76">
        <v>86780</v>
      </c>
      <c r="S610" s="76">
        <v>256.52600000000001</v>
      </c>
      <c r="T610" s="76"/>
      <c r="U610" s="76"/>
      <c r="V610" s="76">
        <v>74764</v>
      </c>
      <c r="W610" s="76">
        <v>221.006</v>
      </c>
      <c r="X610" s="76">
        <v>564707736</v>
      </c>
      <c r="Y610" s="76">
        <v>1923485</v>
      </c>
      <c r="Z610" s="76">
        <v>1675.702</v>
      </c>
      <c r="AA610" s="76">
        <v>5.7080000000000002</v>
      </c>
      <c r="AB610" s="76">
        <v>1712054</v>
      </c>
      <c r="AC610" s="76">
        <v>5.08</v>
      </c>
      <c r="AD610" s="76">
        <v>0.08</v>
      </c>
      <c r="AE610" s="76">
        <v>12.5</v>
      </c>
      <c r="AF610" s="76" t="s">
        <v>1016</v>
      </c>
      <c r="AG610" s="76">
        <v>392560115</v>
      </c>
      <c r="AH610" s="76">
        <v>212159147</v>
      </c>
      <c r="AI610" s="76">
        <v>186940235</v>
      </c>
      <c r="AJ610" s="76">
        <v>2993065</v>
      </c>
      <c r="AK610" s="76">
        <v>908987</v>
      </c>
      <c r="AL610" s="76">
        <v>705806</v>
      </c>
      <c r="AM610" s="76">
        <v>118.24</v>
      </c>
      <c r="AN610" s="76">
        <v>63.9</v>
      </c>
      <c r="AO610" s="76">
        <v>56.31</v>
      </c>
      <c r="AP610" s="76">
        <v>0.9</v>
      </c>
      <c r="AQ610" s="76">
        <v>2126</v>
      </c>
      <c r="AR610" s="76">
        <v>294295</v>
      </c>
      <c r="AS610" s="76">
        <v>8.8999999999999996E-2</v>
      </c>
      <c r="AT610" s="76">
        <v>52.38</v>
      </c>
      <c r="AU610" s="76">
        <v>35.607999999999997</v>
      </c>
      <c r="AV610" s="76">
        <v>38.299999999999997</v>
      </c>
      <c r="AW610" s="76">
        <v>15.413</v>
      </c>
      <c r="AX610" s="76">
        <v>9.7319999999999993</v>
      </c>
      <c r="AY610" s="76">
        <v>54225.446000000004</v>
      </c>
      <c r="AZ610" s="76">
        <v>1.2</v>
      </c>
      <c r="BA610" s="76">
        <v>151.089</v>
      </c>
      <c r="BB610" s="76">
        <v>10.79</v>
      </c>
      <c r="BC610" s="76">
        <v>19.100000000000001</v>
      </c>
      <c r="BD610" s="76">
        <v>24.6</v>
      </c>
      <c r="BE610" s="76"/>
      <c r="BF610" s="76">
        <v>2.77</v>
      </c>
      <c r="BG610" s="76">
        <v>78.86</v>
      </c>
      <c r="BH610" s="76">
        <v>0.92600000000000005</v>
      </c>
      <c r="BI610" s="76">
        <v>338289856</v>
      </c>
      <c r="BJ610" s="76"/>
      <c r="BK610" s="76"/>
      <c r="BL610" s="76"/>
      <c r="BM610" s="76"/>
      <c r="BN610" s="76"/>
      <c r="BO610" s="76"/>
      <c r="BP610" s="76"/>
      <c r="BQ610" s="76"/>
    </row>
    <row r="611" spans="1:69" x14ac:dyDescent="0.25">
      <c r="A611" s="25">
        <v>44457</v>
      </c>
      <c r="B611" s="25"/>
      <c r="C611" s="76">
        <v>42148021</v>
      </c>
      <c r="D611" s="76">
        <v>76252</v>
      </c>
      <c r="E611" s="76">
        <v>145974.85699999999</v>
      </c>
      <c r="F611" s="76">
        <v>671610</v>
      </c>
      <c r="G611" s="76">
        <v>1010</v>
      </c>
      <c r="H611" s="76">
        <v>2023</v>
      </c>
      <c r="I611" s="76">
        <v>124591.442</v>
      </c>
      <c r="J611" s="76">
        <v>225.404</v>
      </c>
      <c r="K611" s="76">
        <v>431.50799999999998</v>
      </c>
      <c r="L611" s="76">
        <v>1985.309</v>
      </c>
      <c r="M611" s="76">
        <v>2.9860000000000002</v>
      </c>
      <c r="N611" s="76">
        <v>5.98</v>
      </c>
      <c r="O611" s="76">
        <v>0.93</v>
      </c>
      <c r="P611" s="76">
        <v>23978</v>
      </c>
      <c r="Q611" s="76">
        <v>70.88</v>
      </c>
      <c r="R611" s="76">
        <v>84373</v>
      </c>
      <c r="S611" s="76">
        <v>249.41</v>
      </c>
      <c r="T611" s="76"/>
      <c r="U611" s="76"/>
      <c r="V611" s="76">
        <v>73422</v>
      </c>
      <c r="W611" s="76">
        <v>217.03899999999999</v>
      </c>
      <c r="X611" s="76">
        <v>566105691</v>
      </c>
      <c r="Y611" s="76">
        <v>1397955</v>
      </c>
      <c r="Z611" s="76">
        <v>1679.8510000000001</v>
      </c>
      <c r="AA611" s="76">
        <v>4.1479999999999997</v>
      </c>
      <c r="AB611" s="76">
        <v>1692284</v>
      </c>
      <c r="AC611" s="76">
        <v>5.0220000000000002</v>
      </c>
      <c r="AD611" s="76">
        <v>7.9000000000000001E-2</v>
      </c>
      <c r="AE611" s="76">
        <v>12.7</v>
      </c>
      <c r="AF611" s="76" t="s">
        <v>1016</v>
      </c>
      <c r="AG611" s="76">
        <v>393085240</v>
      </c>
      <c r="AH611" s="76">
        <v>212366002</v>
      </c>
      <c r="AI611" s="76">
        <v>187217869</v>
      </c>
      <c r="AJ611" s="76">
        <v>3043758</v>
      </c>
      <c r="AK611" s="76">
        <v>525125</v>
      </c>
      <c r="AL611" s="76">
        <v>694699</v>
      </c>
      <c r="AM611" s="76">
        <v>118.4</v>
      </c>
      <c r="AN611" s="76">
        <v>63.96</v>
      </c>
      <c r="AO611" s="76">
        <v>56.39</v>
      </c>
      <c r="AP611" s="76">
        <v>0.92</v>
      </c>
      <c r="AQ611" s="76">
        <v>2092</v>
      </c>
      <c r="AR611" s="76">
        <v>286583</v>
      </c>
      <c r="AS611" s="76">
        <v>8.5999999999999993E-2</v>
      </c>
      <c r="AT611" s="76">
        <v>52.37</v>
      </c>
      <c r="AU611" s="76">
        <v>35.607999999999997</v>
      </c>
      <c r="AV611" s="76">
        <v>38.299999999999997</v>
      </c>
      <c r="AW611" s="76">
        <v>15.413</v>
      </c>
      <c r="AX611" s="76">
        <v>9.7319999999999993</v>
      </c>
      <c r="AY611" s="76">
        <v>54225.446000000004</v>
      </c>
      <c r="AZ611" s="76">
        <v>1.2</v>
      </c>
      <c r="BA611" s="76">
        <v>151.089</v>
      </c>
      <c r="BB611" s="76">
        <v>10.79</v>
      </c>
      <c r="BC611" s="76">
        <v>19.100000000000001</v>
      </c>
      <c r="BD611" s="76">
        <v>24.6</v>
      </c>
      <c r="BE611" s="76"/>
      <c r="BF611" s="76">
        <v>2.77</v>
      </c>
      <c r="BG611" s="76">
        <v>78.86</v>
      </c>
      <c r="BH611" s="76">
        <v>0.92600000000000005</v>
      </c>
      <c r="BI611" s="76">
        <v>338289856</v>
      </c>
      <c r="BJ611" s="76"/>
      <c r="BK611" s="76"/>
      <c r="BL611" s="76"/>
      <c r="BM611" s="76"/>
      <c r="BN611" s="76"/>
      <c r="BO611" s="76"/>
      <c r="BP611" s="76"/>
      <c r="BQ611" s="76"/>
    </row>
    <row r="612" spans="1:69" x14ac:dyDescent="0.25">
      <c r="A612" s="25">
        <v>44458</v>
      </c>
      <c r="B612" s="25"/>
      <c r="C612" s="76">
        <v>42194024</v>
      </c>
      <c r="D612" s="76">
        <v>46003</v>
      </c>
      <c r="E612" s="76">
        <v>145465.28599999999</v>
      </c>
      <c r="F612" s="76">
        <v>672014</v>
      </c>
      <c r="G612" s="76">
        <v>404</v>
      </c>
      <c r="H612" s="76">
        <v>2026.4290000000001</v>
      </c>
      <c r="I612" s="76">
        <v>124727.429</v>
      </c>
      <c r="J612" s="76">
        <v>135.98699999999999</v>
      </c>
      <c r="K612" s="76">
        <v>430.00200000000001</v>
      </c>
      <c r="L612" s="76">
        <v>1986.5039999999999</v>
      </c>
      <c r="M612" s="76">
        <v>1.194</v>
      </c>
      <c r="N612" s="76">
        <v>5.99</v>
      </c>
      <c r="O612" s="76">
        <v>0.91</v>
      </c>
      <c r="P612" s="76">
        <v>23779</v>
      </c>
      <c r="Q612" s="76">
        <v>70.292000000000002</v>
      </c>
      <c r="R612" s="76">
        <v>83494</v>
      </c>
      <c r="S612" s="76">
        <v>246.81200000000001</v>
      </c>
      <c r="T612" s="76"/>
      <c r="U612" s="76"/>
      <c r="V612" s="76">
        <v>72066</v>
      </c>
      <c r="W612" s="76">
        <v>213.03</v>
      </c>
      <c r="X612" s="76">
        <v>567068623</v>
      </c>
      <c r="Y612" s="76">
        <v>962932</v>
      </c>
      <c r="Z612" s="76">
        <v>1682.7080000000001</v>
      </c>
      <c r="AA612" s="76">
        <v>2.8570000000000002</v>
      </c>
      <c r="AB612" s="76">
        <v>1688700</v>
      </c>
      <c r="AC612" s="76">
        <v>5.0110000000000001</v>
      </c>
      <c r="AD612" s="76">
        <v>7.8E-2</v>
      </c>
      <c r="AE612" s="76">
        <v>12.8</v>
      </c>
      <c r="AF612" s="76" t="s">
        <v>1016</v>
      </c>
      <c r="AG612" s="76">
        <v>393396343</v>
      </c>
      <c r="AH612" s="76">
        <v>212487580</v>
      </c>
      <c r="AI612" s="76">
        <v>187386474</v>
      </c>
      <c r="AJ612" s="76">
        <v>3068646</v>
      </c>
      <c r="AK612" s="76">
        <v>311103</v>
      </c>
      <c r="AL612" s="76">
        <v>688626</v>
      </c>
      <c r="AM612" s="76">
        <v>118.49</v>
      </c>
      <c r="AN612" s="76">
        <v>64</v>
      </c>
      <c r="AO612" s="76">
        <v>56.44</v>
      </c>
      <c r="AP612" s="76">
        <v>0.92</v>
      </c>
      <c r="AQ612" s="76">
        <v>2074</v>
      </c>
      <c r="AR612" s="76">
        <v>281309</v>
      </c>
      <c r="AS612" s="76">
        <v>8.5000000000000006E-2</v>
      </c>
      <c r="AT612" s="76">
        <v>52.37</v>
      </c>
      <c r="AU612" s="76">
        <v>35.607999999999997</v>
      </c>
      <c r="AV612" s="76">
        <v>38.299999999999997</v>
      </c>
      <c r="AW612" s="76">
        <v>15.413</v>
      </c>
      <c r="AX612" s="76">
        <v>9.7319999999999993</v>
      </c>
      <c r="AY612" s="76">
        <v>54225.446000000004</v>
      </c>
      <c r="AZ612" s="76">
        <v>1.2</v>
      </c>
      <c r="BA612" s="76">
        <v>151.089</v>
      </c>
      <c r="BB612" s="76">
        <v>10.79</v>
      </c>
      <c r="BC612" s="76">
        <v>19.100000000000001</v>
      </c>
      <c r="BD612" s="76">
        <v>24.6</v>
      </c>
      <c r="BE612" s="76"/>
      <c r="BF612" s="76">
        <v>2.77</v>
      </c>
      <c r="BG612" s="76">
        <v>78.86</v>
      </c>
      <c r="BH612" s="76">
        <v>0.92600000000000005</v>
      </c>
      <c r="BI612" s="76">
        <v>338289856</v>
      </c>
      <c r="BJ612" s="76">
        <v>791104.6</v>
      </c>
      <c r="BK612" s="76">
        <v>15.62</v>
      </c>
      <c r="BL612" s="76">
        <v>36.21</v>
      </c>
      <c r="BM612" s="76">
        <v>2347.5079456346598</v>
      </c>
      <c r="BN612" s="76"/>
      <c r="BO612" s="76"/>
      <c r="BP612" s="76"/>
      <c r="BQ612" s="76"/>
    </row>
    <row r="613" spans="1:69" x14ac:dyDescent="0.25">
      <c r="A613" s="25">
        <v>44459</v>
      </c>
      <c r="B613" s="25"/>
      <c r="C613" s="76">
        <v>42363441</v>
      </c>
      <c r="D613" s="76">
        <v>169417</v>
      </c>
      <c r="E613" s="76">
        <v>139992.28599999999</v>
      </c>
      <c r="F613" s="76">
        <v>674321</v>
      </c>
      <c r="G613" s="76">
        <v>2307</v>
      </c>
      <c r="H613" s="76">
        <v>2047.857</v>
      </c>
      <c r="I613" s="76">
        <v>125228.23299999999</v>
      </c>
      <c r="J613" s="76">
        <v>500.80399999999997</v>
      </c>
      <c r="K613" s="76">
        <v>413.82299999999998</v>
      </c>
      <c r="L613" s="76">
        <v>1993.3230000000001</v>
      </c>
      <c r="M613" s="76">
        <v>6.82</v>
      </c>
      <c r="N613" s="76">
        <v>6.0540000000000003</v>
      </c>
      <c r="O613" s="76">
        <v>0.9</v>
      </c>
      <c r="P613" s="76">
        <v>23686</v>
      </c>
      <c r="Q613" s="76">
        <v>70.016999999999996</v>
      </c>
      <c r="R613" s="76">
        <v>83675</v>
      </c>
      <c r="S613" s="76">
        <v>247.34700000000001</v>
      </c>
      <c r="T613" s="76"/>
      <c r="U613" s="76"/>
      <c r="V613" s="76">
        <v>70593</v>
      </c>
      <c r="W613" s="76">
        <v>208.67599999999999</v>
      </c>
      <c r="X613" s="76">
        <v>568460114</v>
      </c>
      <c r="Y613" s="76">
        <v>1391491</v>
      </c>
      <c r="Z613" s="76">
        <v>1686.837</v>
      </c>
      <c r="AA613" s="76">
        <v>4.1289999999999996</v>
      </c>
      <c r="AB613" s="76">
        <v>1673998</v>
      </c>
      <c r="AC613" s="76">
        <v>4.9669999999999996</v>
      </c>
      <c r="AD613" s="76">
        <v>7.6999999999999999E-2</v>
      </c>
      <c r="AE613" s="76">
        <v>13</v>
      </c>
      <c r="AF613" s="76" t="s">
        <v>1016</v>
      </c>
      <c r="AG613" s="76">
        <v>394098507</v>
      </c>
      <c r="AH613" s="76">
        <v>212758122</v>
      </c>
      <c r="AI613" s="76">
        <v>187745249</v>
      </c>
      <c r="AJ613" s="76">
        <v>3160434</v>
      </c>
      <c r="AK613" s="76">
        <v>702164</v>
      </c>
      <c r="AL613" s="76">
        <v>676682</v>
      </c>
      <c r="AM613" s="76">
        <v>118.7</v>
      </c>
      <c r="AN613" s="76">
        <v>64.08</v>
      </c>
      <c r="AO613" s="76">
        <v>56.55</v>
      </c>
      <c r="AP613" s="76">
        <v>0.95</v>
      </c>
      <c r="AQ613" s="76">
        <v>2038</v>
      </c>
      <c r="AR613" s="76">
        <v>271525</v>
      </c>
      <c r="AS613" s="76">
        <v>8.2000000000000003E-2</v>
      </c>
      <c r="AT613" s="76">
        <v>52.36</v>
      </c>
      <c r="AU613" s="76">
        <v>35.607999999999997</v>
      </c>
      <c r="AV613" s="76">
        <v>38.299999999999997</v>
      </c>
      <c r="AW613" s="76">
        <v>15.413</v>
      </c>
      <c r="AX613" s="76">
        <v>9.7319999999999993</v>
      </c>
      <c r="AY613" s="76">
        <v>54225.446000000004</v>
      </c>
      <c r="AZ613" s="76">
        <v>1.2</v>
      </c>
      <c r="BA613" s="76">
        <v>151.089</v>
      </c>
      <c r="BB613" s="76">
        <v>10.79</v>
      </c>
      <c r="BC613" s="76">
        <v>19.100000000000001</v>
      </c>
      <c r="BD613" s="76">
        <v>24.6</v>
      </c>
      <c r="BE613" s="76"/>
      <c r="BF613" s="76">
        <v>2.77</v>
      </c>
      <c r="BG613" s="76">
        <v>78.86</v>
      </c>
      <c r="BH613" s="76">
        <v>0.92600000000000005</v>
      </c>
      <c r="BI613" s="76">
        <v>338289856</v>
      </c>
      <c r="BJ613" s="76"/>
      <c r="BK613" s="76"/>
      <c r="BL613" s="76"/>
      <c r="BM613" s="76"/>
      <c r="BN613" s="76"/>
      <c r="BO613" s="76"/>
      <c r="BP613" s="76"/>
      <c r="BQ613" s="76"/>
    </row>
    <row r="614" spans="1:69" x14ac:dyDescent="0.25">
      <c r="A614" s="25">
        <v>44460</v>
      </c>
      <c r="B614" s="25"/>
      <c r="C614" s="76">
        <v>42485261</v>
      </c>
      <c r="D614" s="76">
        <v>121820</v>
      </c>
      <c r="E614" s="76">
        <v>136603.71400000001</v>
      </c>
      <c r="F614" s="76">
        <v>676768</v>
      </c>
      <c r="G614" s="76">
        <v>2447</v>
      </c>
      <c r="H614" s="76">
        <v>2122</v>
      </c>
      <c r="I614" s="76">
        <v>125588.33900000001</v>
      </c>
      <c r="J614" s="76">
        <v>360.10500000000002</v>
      </c>
      <c r="K614" s="76">
        <v>403.80700000000002</v>
      </c>
      <c r="L614" s="76">
        <v>2000.557</v>
      </c>
      <c r="M614" s="76">
        <v>7.2329999999999997</v>
      </c>
      <c r="N614" s="76">
        <v>6.2729999999999997</v>
      </c>
      <c r="O614" s="76">
        <v>0.89</v>
      </c>
      <c r="P614" s="76">
        <v>23536</v>
      </c>
      <c r="Q614" s="76">
        <v>69.572999999999993</v>
      </c>
      <c r="R614" s="76">
        <v>82358</v>
      </c>
      <c r="S614" s="76">
        <v>243.45400000000001</v>
      </c>
      <c r="T614" s="76"/>
      <c r="U614" s="76"/>
      <c r="V614" s="76">
        <v>69232</v>
      </c>
      <c r="W614" s="76">
        <v>204.65299999999999</v>
      </c>
      <c r="X614" s="76">
        <v>570392071</v>
      </c>
      <c r="Y614" s="76">
        <v>1931957</v>
      </c>
      <c r="Z614" s="76">
        <v>1692.57</v>
      </c>
      <c r="AA614" s="76">
        <v>5.7329999999999997</v>
      </c>
      <c r="AB614" s="76">
        <v>1679689</v>
      </c>
      <c r="AC614" s="76">
        <v>4.984</v>
      </c>
      <c r="AD614" s="76">
        <v>7.4999999999999997E-2</v>
      </c>
      <c r="AE614" s="76">
        <v>13.3</v>
      </c>
      <c r="AF614" s="76" t="s">
        <v>1016</v>
      </c>
      <c r="AG614" s="76">
        <v>394780595</v>
      </c>
      <c r="AH614" s="76">
        <v>213020232</v>
      </c>
      <c r="AI614" s="76">
        <v>188092413</v>
      </c>
      <c r="AJ614" s="76">
        <v>3254454</v>
      </c>
      <c r="AK614" s="76">
        <v>682088</v>
      </c>
      <c r="AL614" s="76">
        <v>666294</v>
      </c>
      <c r="AM614" s="76">
        <v>118.91</v>
      </c>
      <c r="AN614" s="76">
        <v>64.16</v>
      </c>
      <c r="AO614" s="76">
        <v>56.65</v>
      </c>
      <c r="AP614" s="76">
        <v>0.98</v>
      </c>
      <c r="AQ614" s="76">
        <v>2007</v>
      </c>
      <c r="AR614" s="76">
        <v>263536</v>
      </c>
      <c r="AS614" s="76">
        <v>7.9000000000000001E-2</v>
      </c>
      <c r="AT614" s="76">
        <v>52.36</v>
      </c>
      <c r="AU614" s="76">
        <v>35.607999999999997</v>
      </c>
      <c r="AV614" s="76">
        <v>38.299999999999997</v>
      </c>
      <c r="AW614" s="76">
        <v>15.413</v>
      </c>
      <c r="AX614" s="76">
        <v>9.7319999999999993</v>
      </c>
      <c r="AY614" s="76">
        <v>54225.446000000004</v>
      </c>
      <c r="AZ614" s="76">
        <v>1.2</v>
      </c>
      <c r="BA614" s="76">
        <v>151.089</v>
      </c>
      <c r="BB614" s="76">
        <v>10.79</v>
      </c>
      <c r="BC614" s="76">
        <v>19.100000000000001</v>
      </c>
      <c r="BD614" s="76">
        <v>24.6</v>
      </c>
      <c r="BE614" s="76"/>
      <c r="BF614" s="76">
        <v>2.77</v>
      </c>
      <c r="BG614" s="76">
        <v>78.86</v>
      </c>
      <c r="BH614" s="76">
        <v>0.92600000000000005</v>
      </c>
      <c r="BI614" s="76">
        <v>338289856</v>
      </c>
      <c r="BJ614" s="76"/>
      <c r="BK614" s="76"/>
      <c r="BL614" s="76"/>
      <c r="BM614" s="76"/>
      <c r="BN614" s="76"/>
      <c r="BO614" s="76"/>
      <c r="BP614" s="76"/>
      <c r="BQ614" s="76"/>
    </row>
    <row r="615" spans="1:69" x14ac:dyDescent="0.25">
      <c r="A615" s="25">
        <v>44461</v>
      </c>
      <c r="B615" s="25"/>
      <c r="C615" s="76">
        <v>42616992</v>
      </c>
      <c r="D615" s="76">
        <v>131731</v>
      </c>
      <c r="E615" s="76">
        <v>130648.571</v>
      </c>
      <c r="F615" s="76">
        <v>679459</v>
      </c>
      <c r="G615" s="76">
        <v>2691</v>
      </c>
      <c r="H615" s="76">
        <v>2115.143</v>
      </c>
      <c r="I615" s="76">
        <v>125977.74099999999</v>
      </c>
      <c r="J615" s="76">
        <v>389.40300000000002</v>
      </c>
      <c r="K615" s="76">
        <v>386.20299999999997</v>
      </c>
      <c r="L615" s="76">
        <v>2008.511</v>
      </c>
      <c r="M615" s="76">
        <v>7.9550000000000001</v>
      </c>
      <c r="N615" s="76">
        <v>6.2519999999999998</v>
      </c>
      <c r="O615" s="76">
        <v>0.88</v>
      </c>
      <c r="P615" s="76">
        <v>23127</v>
      </c>
      <c r="Q615" s="76">
        <v>68.364000000000004</v>
      </c>
      <c r="R615" s="76">
        <v>80843</v>
      </c>
      <c r="S615" s="76">
        <v>238.976</v>
      </c>
      <c r="T615" s="76"/>
      <c r="U615" s="76"/>
      <c r="V615" s="76">
        <v>68007</v>
      </c>
      <c r="W615" s="76">
        <v>201.03200000000001</v>
      </c>
      <c r="X615" s="76">
        <v>572461801</v>
      </c>
      <c r="Y615" s="76">
        <v>2069730</v>
      </c>
      <c r="Z615" s="76">
        <v>1698.712</v>
      </c>
      <c r="AA615" s="76">
        <v>6.1420000000000003</v>
      </c>
      <c r="AB615" s="76">
        <v>1670842</v>
      </c>
      <c r="AC615" s="76">
        <v>4.9580000000000002</v>
      </c>
      <c r="AD615" s="76">
        <v>7.2999999999999995E-2</v>
      </c>
      <c r="AE615" s="76">
        <v>13.7</v>
      </c>
      <c r="AF615" s="76" t="s">
        <v>1016</v>
      </c>
      <c r="AG615" s="76">
        <v>395450140</v>
      </c>
      <c r="AH615" s="76">
        <v>213276265</v>
      </c>
      <c r="AI615" s="76">
        <v>188430487</v>
      </c>
      <c r="AJ615" s="76">
        <v>3344356</v>
      </c>
      <c r="AK615" s="76">
        <v>669545</v>
      </c>
      <c r="AL615" s="76">
        <v>652133</v>
      </c>
      <c r="AM615" s="76">
        <v>119.11</v>
      </c>
      <c r="AN615" s="76">
        <v>64.239999999999995</v>
      </c>
      <c r="AO615" s="76">
        <v>56.75</v>
      </c>
      <c r="AP615" s="76">
        <v>1.01</v>
      </c>
      <c r="AQ615" s="76">
        <v>1964</v>
      </c>
      <c r="AR615" s="76">
        <v>255065</v>
      </c>
      <c r="AS615" s="76">
        <v>7.6999999999999999E-2</v>
      </c>
      <c r="AT615" s="76">
        <v>52.35</v>
      </c>
      <c r="AU615" s="76">
        <v>35.607999999999997</v>
      </c>
      <c r="AV615" s="76">
        <v>38.299999999999997</v>
      </c>
      <c r="AW615" s="76">
        <v>15.413</v>
      </c>
      <c r="AX615" s="76">
        <v>9.7319999999999993</v>
      </c>
      <c r="AY615" s="76">
        <v>54225.446000000004</v>
      </c>
      <c r="AZ615" s="76">
        <v>1.2</v>
      </c>
      <c r="BA615" s="76">
        <v>151.089</v>
      </c>
      <c r="BB615" s="76">
        <v>10.79</v>
      </c>
      <c r="BC615" s="76">
        <v>19.100000000000001</v>
      </c>
      <c r="BD615" s="76">
        <v>24.6</v>
      </c>
      <c r="BE615" s="76"/>
      <c r="BF615" s="76">
        <v>2.77</v>
      </c>
      <c r="BG615" s="76">
        <v>78.86</v>
      </c>
      <c r="BH615" s="76">
        <v>0.92600000000000005</v>
      </c>
      <c r="BI615" s="76">
        <v>338289856</v>
      </c>
      <c r="BJ615" s="76"/>
      <c r="BK615" s="76"/>
      <c r="BL615" s="76"/>
      <c r="BM615" s="76"/>
      <c r="BN615" s="76"/>
      <c r="BO615" s="76"/>
      <c r="BP615" s="76"/>
      <c r="BQ615" s="76"/>
    </row>
    <row r="616" spans="1:69" x14ac:dyDescent="0.25">
      <c r="A616" s="25">
        <v>44462</v>
      </c>
      <c r="B616" s="25"/>
      <c r="C616" s="76">
        <v>42746026</v>
      </c>
      <c r="D616" s="76">
        <v>129034</v>
      </c>
      <c r="E616" s="76">
        <v>126424</v>
      </c>
      <c r="F616" s="76">
        <v>682767</v>
      </c>
      <c r="G616" s="76">
        <v>3308</v>
      </c>
      <c r="H616" s="76">
        <v>2088.7139999999999</v>
      </c>
      <c r="I616" s="76">
        <v>126359.17200000001</v>
      </c>
      <c r="J616" s="76">
        <v>381.43</v>
      </c>
      <c r="K616" s="76">
        <v>373.71499999999997</v>
      </c>
      <c r="L616" s="76">
        <v>2018.29</v>
      </c>
      <c r="M616" s="76">
        <v>9.7789999999999999</v>
      </c>
      <c r="N616" s="76">
        <v>6.1740000000000004</v>
      </c>
      <c r="O616" s="76">
        <v>0.89</v>
      </c>
      <c r="P616" s="76">
        <v>22585</v>
      </c>
      <c r="Q616" s="76">
        <v>66.762</v>
      </c>
      <c r="R616" s="76">
        <v>79242</v>
      </c>
      <c r="S616" s="76">
        <v>234.24299999999999</v>
      </c>
      <c r="T616" s="76"/>
      <c r="U616" s="76"/>
      <c r="V616" s="76">
        <v>66414</v>
      </c>
      <c r="W616" s="76">
        <v>196.32300000000001</v>
      </c>
      <c r="X616" s="76">
        <v>574463983</v>
      </c>
      <c r="Y616" s="76">
        <v>2002182</v>
      </c>
      <c r="Z616" s="76">
        <v>1704.653</v>
      </c>
      <c r="AA616" s="76">
        <v>5.9409999999999998</v>
      </c>
      <c r="AB616" s="76">
        <v>1668533</v>
      </c>
      <c r="AC616" s="76">
        <v>4.9509999999999996</v>
      </c>
      <c r="AD616" s="76">
        <v>7.0999999999999994E-2</v>
      </c>
      <c r="AE616" s="76">
        <v>14.1</v>
      </c>
      <c r="AF616" s="76" t="s">
        <v>1016</v>
      </c>
      <c r="AG616" s="76">
        <v>396129935</v>
      </c>
      <c r="AH616" s="76">
        <v>213534208</v>
      </c>
      <c r="AI616" s="76">
        <v>188760936</v>
      </c>
      <c r="AJ616" s="76">
        <v>3451482</v>
      </c>
      <c r="AK616" s="76">
        <v>679795</v>
      </c>
      <c r="AL616" s="76">
        <v>639830</v>
      </c>
      <c r="AM616" s="76">
        <v>119.31</v>
      </c>
      <c r="AN616" s="76">
        <v>64.319999999999993</v>
      </c>
      <c r="AO616" s="76">
        <v>56.85</v>
      </c>
      <c r="AP616" s="76">
        <v>1.04</v>
      </c>
      <c r="AQ616" s="76">
        <v>1927</v>
      </c>
      <c r="AR616" s="76">
        <v>247129</v>
      </c>
      <c r="AS616" s="76">
        <v>7.3999999999999996E-2</v>
      </c>
      <c r="AT616" s="76">
        <v>52.34</v>
      </c>
      <c r="AU616" s="76">
        <v>35.607999999999997</v>
      </c>
      <c r="AV616" s="76">
        <v>38.299999999999997</v>
      </c>
      <c r="AW616" s="76">
        <v>15.413</v>
      </c>
      <c r="AX616" s="76">
        <v>9.7319999999999993</v>
      </c>
      <c r="AY616" s="76">
        <v>54225.446000000004</v>
      </c>
      <c r="AZ616" s="76">
        <v>1.2</v>
      </c>
      <c r="BA616" s="76">
        <v>151.089</v>
      </c>
      <c r="BB616" s="76">
        <v>10.79</v>
      </c>
      <c r="BC616" s="76">
        <v>19.100000000000001</v>
      </c>
      <c r="BD616" s="76">
        <v>24.6</v>
      </c>
      <c r="BE616" s="76"/>
      <c r="BF616" s="76">
        <v>2.77</v>
      </c>
      <c r="BG616" s="76">
        <v>78.86</v>
      </c>
      <c r="BH616" s="76">
        <v>0.92600000000000005</v>
      </c>
      <c r="BI616" s="76">
        <v>338289856</v>
      </c>
      <c r="BJ616" s="76"/>
      <c r="BK616" s="76"/>
      <c r="BL616" s="76"/>
      <c r="BM616" s="76"/>
      <c r="BN616" s="76"/>
      <c r="BO616" s="76"/>
      <c r="BP616" s="76"/>
      <c r="BQ616" s="76"/>
    </row>
    <row r="617" spans="1:69" x14ac:dyDescent="0.25">
      <c r="A617" s="25">
        <v>44463</v>
      </c>
      <c r="B617" s="25"/>
      <c r="C617" s="76">
        <v>42920671</v>
      </c>
      <c r="D617" s="76">
        <v>174645</v>
      </c>
      <c r="E617" s="76">
        <v>121271.71400000001</v>
      </c>
      <c r="F617" s="76">
        <v>685251</v>
      </c>
      <c r="G617" s="76">
        <v>2484</v>
      </c>
      <c r="H617" s="76">
        <v>2093</v>
      </c>
      <c r="I617" s="76">
        <v>126875.43</v>
      </c>
      <c r="J617" s="76">
        <v>516.25800000000004</v>
      </c>
      <c r="K617" s="76">
        <v>358.48500000000001</v>
      </c>
      <c r="L617" s="76">
        <v>2025.633</v>
      </c>
      <c r="M617" s="76">
        <v>7.343</v>
      </c>
      <c r="N617" s="76">
        <v>6.1870000000000003</v>
      </c>
      <c r="O617" s="76">
        <v>0.89</v>
      </c>
      <c r="P617" s="76">
        <v>22185</v>
      </c>
      <c r="Q617" s="76">
        <v>65.58</v>
      </c>
      <c r="R617" s="76">
        <v>77387</v>
      </c>
      <c r="S617" s="76">
        <v>228.75899999999999</v>
      </c>
      <c r="T617" s="76"/>
      <c r="U617" s="76"/>
      <c r="V617" s="76">
        <v>65038</v>
      </c>
      <c r="W617" s="76">
        <v>192.255</v>
      </c>
      <c r="X617" s="76">
        <v>576385572</v>
      </c>
      <c r="Y617" s="76">
        <v>1921589</v>
      </c>
      <c r="Z617" s="76">
        <v>1710.355</v>
      </c>
      <c r="AA617" s="76">
        <v>5.702</v>
      </c>
      <c r="AB617" s="76">
        <v>1668262</v>
      </c>
      <c r="AC617" s="76">
        <v>4.95</v>
      </c>
      <c r="AD617" s="76">
        <v>7.0000000000000007E-2</v>
      </c>
      <c r="AE617" s="76">
        <v>14.3</v>
      </c>
      <c r="AF617" s="76" t="s">
        <v>1016</v>
      </c>
      <c r="AG617" s="76">
        <v>397118302</v>
      </c>
      <c r="AH617" s="76">
        <v>213856643</v>
      </c>
      <c r="AI617" s="76">
        <v>189176359</v>
      </c>
      <c r="AJ617" s="76">
        <v>3717827</v>
      </c>
      <c r="AK617" s="76">
        <v>988367</v>
      </c>
      <c r="AL617" s="76">
        <v>651170</v>
      </c>
      <c r="AM617" s="76">
        <v>119.61</v>
      </c>
      <c r="AN617" s="76">
        <v>64.41</v>
      </c>
      <c r="AO617" s="76">
        <v>56.98</v>
      </c>
      <c r="AP617" s="76">
        <v>1.1200000000000001</v>
      </c>
      <c r="AQ617" s="76">
        <v>1961</v>
      </c>
      <c r="AR617" s="76">
        <v>242499</v>
      </c>
      <c r="AS617" s="76">
        <v>7.2999999999999995E-2</v>
      </c>
      <c r="AT617" s="76">
        <v>52.33</v>
      </c>
      <c r="AU617" s="76">
        <v>35.607999999999997</v>
      </c>
      <c r="AV617" s="76">
        <v>38.299999999999997</v>
      </c>
      <c r="AW617" s="76">
        <v>15.413</v>
      </c>
      <c r="AX617" s="76">
        <v>9.7319999999999993</v>
      </c>
      <c r="AY617" s="76">
        <v>54225.446000000004</v>
      </c>
      <c r="AZ617" s="76">
        <v>1.2</v>
      </c>
      <c r="BA617" s="76">
        <v>151.089</v>
      </c>
      <c r="BB617" s="76">
        <v>10.79</v>
      </c>
      <c r="BC617" s="76">
        <v>19.100000000000001</v>
      </c>
      <c r="BD617" s="76">
        <v>24.6</v>
      </c>
      <c r="BE617" s="76"/>
      <c r="BF617" s="76">
        <v>2.77</v>
      </c>
      <c r="BG617" s="76">
        <v>78.86</v>
      </c>
      <c r="BH617" s="76">
        <v>0.92600000000000005</v>
      </c>
      <c r="BI617" s="76">
        <v>338289856</v>
      </c>
      <c r="BJ617" s="76"/>
      <c r="BK617" s="76"/>
      <c r="BL617" s="76"/>
      <c r="BM617" s="76"/>
      <c r="BN617" s="76"/>
      <c r="BO617" s="76"/>
      <c r="BP617" s="76"/>
      <c r="BQ617" s="76"/>
    </row>
    <row r="618" spans="1:69" x14ac:dyDescent="0.25">
      <c r="A618" s="25">
        <v>44464</v>
      </c>
      <c r="B618" s="25"/>
      <c r="C618" s="76">
        <v>42982521</v>
      </c>
      <c r="D618" s="76">
        <v>61850</v>
      </c>
      <c r="E618" s="76">
        <v>119214.28599999999</v>
      </c>
      <c r="F618" s="76">
        <v>686108</v>
      </c>
      <c r="G618" s="76">
        <v>857</v>
      </c>
      <c r="H618" s="76">
        <v>2071.143</v>
      </c>
      <c r="I618" s="76">
        <v>127058.262</v>
      </c>
      <c r="J618" s="76">
        <v>182.83099999999999</v>
      </c>
      <c r="K618" s="76">
        <v>352.40300000000002</v>
      </c>
      <c r="L618" s="76">
        <v>2028.1659999999999</v>
      </c>
      <c r="M618" s="76">
        <v>2.5329999999999999</v>
      </c>
      <c r="N618" s="76">
        <v>6.1219999999999999</v>
      </c>
      <c r="O618" s="76">
        <v>0.9</v>
      </c>
      <c r="P618" s="76">
        <v>21727</v>
      </c>
      <c r="Q618" s="76">
        <v>64.225999999999999</v>
      </c>
      <c r="R618" s="76">
        <v>74807</v>
      </c>
      <c r="S618" s="76">
        <v>221.13300000000001</v>
      </c>
      <c r="T618" s="76"/>
      <c r="U618" s="76"/>
      <c r="V618" s="76">
        <v>63577</v>
      </c>
      <c r="W618" s="76">
        <v>187.93600000000001</v>
      </c>
      <c r="X618" s="76">
        <v>577743103</v>
      </c>
      <c r="Y618" s="76">
        <v>1357531</v>
      </c>
      <c r="Z618" s="76">
        <v>1714.383</v>
      </c>
      <c r="AA618" s="76">
        <v>4.0279999999999996</v>
      </c>
      <c r="AB618" s="76">
        <v>1662487</v>
      </c>
      <c r="AC618" s="76">
        <v>4.9329999999999998</v>
      </c>
      <c r="AD618" s="76">
        <v>6.9000000000000006E-2</v>
      </c>
      <c r="AE618" s="76">
        <v>14.5</v>
      </c>
      <c r="AF618" s="76" t="s">
        <v>1016</v>
      </c>
      <c r="AG618" s="76">
        <v>397792415</v>
      </c>
      <c r="AH618" s="76">
        <v>214059001</v>
      </c>
      <c r="AI618" s="76">
        <v>189407099</v>
      </c>
      <c r="AJ618" s="76">
        <v>3965771</v>
      </c>
      <c r="AK618" s="76">
        <v>674113</v>
      </c>
      <c r="AL618" s="76">
        <v>672454</v>
      </c>
      <c r="AM618" s="76">
        <v>119.81</v>
      </c>
      <c r="AN618" s="76">
        <v>64.47</v>
      </c>
      <c r="AO618" s="76">
        <v>57.05</v>
      </c>
      <c r="AP618" s="76">
        <v>1.19</v>
      </c>
      <c r="AQ618" s="76">
        <v>2025</v>
      </c>
      <c r="AR618" s="76">
        <v>241857</v>
      </c>
      <c r="AS618" s="76">
        <v>7.2999999999999995E-2</v>
      </c>
      <c r="AT618" s="76">
        <v>52.33</v>
      </c>
      <c r="AU618" s="76">
        <v>35.607999999999997</v>
      </c>
      <c r="AV618" s="76">
        <v>38.299999999999997</v>
      </c>
      <c r="AW618" s="76">
        <v>15.413</v>
      </c>
      <c r="AX618" s="76">
        <v>9.7319999999999993</v>
      </c>
      <c r="AY618" s="76">
        <v>54225.446000000004</v>
      </c>
      <c r="AZ618" s="76">
        <v>1.2</v>
      </c>
      <c r="BA618" s="76">
        <v>151.089</v>
      </c>
      <c r="BB618" s="76">
        <v>10.79</v>
      </c>
      <c r="BC618" s="76">
        <v>19.100000000000001</v>
      </c>
      <c r="BD618" s="76">
        <v>24.6</v>
      </c>
      <c r="BE618" s="76"/>
      <c r="BF618" s="76">
        <v>2.77</v>
      </c>
      <c r="BG618" s="76">
        <v>78.86</v>
      </c>
      <c r="BH618" s="76">
        <v>0.92600000000000005</v>
      </c>
      <c r="BI618" s="76">
        <v>338289856</v>
      </c>
      <c r="BJ618" s="76"/>
      <c r="BK618" s="76"/>
      <c r="BL618" s="76"/>
      <c r="BM618" s="76"/>
      <c r="BN618" s="76"/>
      <c r="BO618" s="76"/>
      <c r="BP618" s="76"/>
      <c r="BQ618" s="76"/>
    </row>
    <row r="619" spans="1:69" x14ac:dyDescent="0.25">
      <c r="A619" s="25">
        <v>44465</v>
      </c>
      <c r="B619" s="25"/>
      <c r="C619" s="76">
        <v>43038148</v>
      </c>
      <c r="D619" s="76">
        <v>55627</v>
      </c>
      <c r="E619" s="76">
        <v>120589.143</v>
      </c>
      <c r="F619" s="76">
        <v>686700</v>
      </c>
      <c r="G619" s="76">
        <v>592</v>
      </c>
      <c r="H619" s="76">
        <v>2098</v>
      </c>
      <c r="I619" s="76">
        <v>127222.697</v>
      </c>
      <c r="J619" s="76">
        <v>164.43600000000001</v>
      </c>
      <c r="K619" s="76">
        <v>356.46699999999998</v>
      </c>
      <c r="L619" s="76">
        <v>2029.9159999999999</v>
      </c>
      <c r="M619" s="76">
        <v>1.75</v>
      </c>
      <c r="N619" s="76">
        <v>6.202</v>
      </c>
      <c r="O619" s="76">
        <v>0.9</v>
      </c>
      <c r="P619" s="76">
        <v>21543</v>
      </c>
      <c r="Q619" s="76">
        <v>63.682000000000002</v>
      </c>
      <c r="R619" s="76">
        <v>74161</v>
      </c>
      <c r="S619" s="76">
        <v>219.22300000000001</v>
      </c>
      <c r="T619" s="76"/>
      <c r="U619" s="76"/>
      <c r="V619" s="76">
        <v>62287</v>
      </c>
      <c r="W619" s="76">
        <v>184.12299999999999</v>
      </c>
      <c r="X619" s="76">
        <v>578623848</v>
      </c>
      <c r="Y619" s="76">
        <v>880745</v>
      </c>
      <c r="Z619" s="76">
        <v>1716.9970000000001</v>
      </c>
      <c r="AA619" s="76">
        <v>2.6139999999999999</v>
      </c>
      <c r="AB619" s="76">
        <v>1650746</v>
      </c>
      <c r="AC619" s="76">
        <v>4.8979999999999997</v>
      </c>
      <c r="AD619" s="76">
        <v>6.8000000000000005E-2</v>
      </c>
      <c r="AE619" s="76">
        <v>14.7</v>
      </c>
      <c r="AF619" s="76" t="s">
        <v>1016</v>
      </c>
      <c r="AG619" s="76">
        <v>398203057</v>
      </c>
      <c r="AH619" s="76">
        <v>214178895</v>
      </c>
      <c r="AI619" s="76">
        <v>189554365</v>
      </c>
      <c r="AJ619" s="76">
        <v>4112914</v>
      </c>
      <c r="AK619" s="76">
        <v>410642</v>
      </c>
      <c r="AL619" s="76">
        <v>686673</v>
      </c>
      <c r="AM619" s="76">
        <v>119.94</v>
      </c>
      <c r="AN619" s="76">
        <v>64.510000000000005</v>
      </c>
      <c r="AO619" s="76">
        <v>57.09</v>
      </c>
      <c r="AP619" s="76">
        <v>1.24</v>
      </c>
      <c r="AQ619" s="76">
        <v>2068</v>
      </c>
      <c r="AR619" s="76">
        <v>241616</v>
      </c>
      <c r="AS619" s="76">
        <v>7.2999999999999995E-2</v>
      </c>
      <c r="AT619" s="76">
        <v>52.33</v>
      </c>
      <c r="AU619" s="76">
        <v>35.607999999999997</v>
      </c>
      <c r="AV619" s="76">
        <v>38.299999999999997</v>
      </c>
      <c r="AW619" s="76">
        <v>15.413</v>
      </c>
      <c r="AX619" s="76">
        <v>9.7319999999999993</v>
      </c>
      <c r="AY619" s="76">
        <v>54225.446000000004</v>
      </c>
      <c r="AZ619" s="76">
        <v>1.2</v>
      </c>
      <c r="BA619" s="76">
        <v>151.089</v>
      </c>
      <c r="BB619" s="76">
        <v>10.79</v>
      </c>
      <c r="BC619" s="76">
        <v>19.100000000000001</v>
      </c>
      <c r="BD619" s="76">
        <v>24.6</v>
      </c>
      <c r="BE619" s="76"/>
      <c r="BF619" s="76">
        <v>2.77</v>
      </c>
      <c r="BG619" s="76">
        <v>78.86</v>
      </c>
      <c r="BH619" s="76">
        <v>0.92600000000000005</v>
      </c>
      <c r="BI619" s="76">
        <v>338289856</v>
      </c>
      <c r="BJ619" s="76">
        <v>809361.2</v>
      </c>
      <c r="BK619" s="76">
        <v>15.82</v>
      </c>
      <c r="BL619" s="76">
        <v>33.86</v>
      </c>
      <c r="BM619" s="76">
        <v>2401.6822148277201</v>
      </c>
      <c r="BN619" s="76"/>
      <c r="BO619" s="76"/>
      <c r="BP619" s="76"/>
      <c r="BQ619" s="76"/>
    </row>
    <row r="620" spans="1:69" x14ac:dyDescent="0.25">
      <c r="A620" s="25">
        <v>44466</v>
      </c>
      <c r="B620" s="25"/>
      <c r="C620" s="76">
        <v>43192083</v>
      </c>
      <c r="D620" s="76">
        <v>153935</v>
      </c>
      <c r="E620" s="76">
        <v>118377.429</v>
      </c>
      <c r="F620" s="76">
        <v>688959</v>
      </c>
      <c r="G620" s="76">
        <v>2259</v>
      </c>
      <c r="H620" s="76">
        <v>2091.143</v>
      </c>
      <c r="I620" s="76">
        <v>127677.736</v>
      </c>
      <c r="J620" s="76">
        <v>455.03899999999999</v>
      </c>
      <c r="K620" s="76">
        <v>349.92899999999997</v>
      </c>
      <c r="L620" s="76">
        <v>2036.5940000000001</v>
      </c>
      <c r="M620" s="76">
        <v>6.6779999999999999</v>
      </c>
      <c r="N620" s="76">
        <v>6.1820000000000004</v>
      </c>
      <c r="O620" s="76">
        <v>0.9</v>
      </c>
      <c r="P620" s="76">
        <v>21256</v>
      </c>
      <c r="Q620" s="76">
        <v>62.834000000000003</v>
      </c>
      <c r="R620" s="76">
        <v>73886</v>
      </c>
      <c r="S620" s="76">
        <v>218.41</v>
      </c>
      <c r="T620" s="76"/>
      <c r="U620" s="76"/>
      <c r="V620" s="76">
        <v>60982</v>
      </c>
      <c r="W620" s="76">
        <v>180.26599999999999</v>
      </c>
      <c r="X620" s="76">
        <v>579857725</v>
      </c>
      <c r="Y620" s="76">
        <v>1233877</v>
      </c>
      <c r="Z620" s="76">
        <v>1720.6579999999999</v>
      </c>
      <c r="AA620" s="76">
        <v>3.661</v>
      </c>
      <c r="AB620" s="76">
        <v>1628230</v>
      </c>
      <c r="AC620" s="76">
        <v>4.8319999999999999</v>
      </c>
      <c r="AD620" s="76">
        <v>6.7000000000000004E-2</v>
      </c>
      <c r="AE620" s="76">
        <v>14.9</v>
      </c>
      <c r="AF620" s="76" t="s">
        <v>1016</v>
      </c>
      <c r="AG620" s="76">
        <v>399234990</v>
      </c>
      <c r="AH620" s="76">
        <v>214476537</v>
      </c>
      <c r="AI620" s="76">
        <v>189778985</v>
      </c>
      <c r="AJ620" s="76">
        <v>4635167</v>
      </c>
      <c r="AK620" s="76">
        <v>1031933</v>
      </c>
      <c r="AL620" s="76">
        <v>733783</v>
      </c>
      <c r="AM620" s="76">
        <v>120.25</v>
      </c>
      <c r="AN620" s="76">
        <v>64.599999999999994</v>
      </c>
      <c r="AO620" s="76">
        <v>57.16</v>
      </c>
      <c r="AP620" s="76">
        <v>1.4</v>
      </c>
      <c r="AQ620" s="76">
        <v>2210</v>
      </c>
      <c r="AR620" s="76">
        <v>245488</v>
      </c>
      <c r="AS620" s="76">
        <v>7.3999999999999996E-2</v>
      </c>
      <c r="AT620" s="76">
        <v>52.32</v>
      </c>
      <c r="AU620" s="76">
        <v>35.607999999999997</v>
      </c>
      <c r="AV620" s="76">
        <v>38.299999999999997</v>
      </c>
      <c r="AW620" s="76">
        <v>15.413</v>
      </c>
      <c r="AX620" s="76">
        <v>9.7319999999999993</v>
      </c>
      <c r="AY620" s="76">
        <v>54225.446000000004</v>
      </c>
      <c r="AZ620" s="76">
        <v>1.2</v>
      </c>
      <c r="BA620" s="76">
        <v>151.089</v>
      </c>
      <c r="BB620" s="76">
        <v>10.79</v>
      </c>
      <c r="BC620" s="76">
        <v>19.100000000000001</v>
      </c>
      <c r="BD620" s="76">
        <v>24.6</v>
      </c>
      <c r="BE620" s="76"/>
      <c r="BF620" s="76">
        <v>2.77</v>
      </c>
      <c r="BG620" s="76">
        <v>78.86</v>
      </c>
      <c r="BH620" s="76">
        <v>0.92600000000000005</v>
      </c>
      <c r="BI620" s="76">
        <v>338289856</v>
      </c>
      <c r="BJ620" s="76"/>
      <c r="BK620" s="76"/>
      <c r="BL620" s="76"/>
      <c r="BM620" s="76"/>
      <c r="BN620" s="76"/>
      <c r="BO620" s="76"/>
      <c r="BP620" s="76"/>
      <c r="BQ620" s="76"/>
    </row>
    <row r="621" spans="1:69" x14ac:dyDescent="0.25">
      <c r="A621" s="25">
        <v>44467</v>
      </c>
      <c r="B621" s="25"/>
      <c r="C621" s="76">
        <v>43305225</v>
      </c>
      <c r="D621" s="76">
        <v>113142</v>
      </c>
      <c r="E621" s="76">
        <v>117137.71400000001</v>
      </c>
      <c r="F621" s="76">
        <v>691477</v>
      </c>
      <c r="G621" s="76">
        <v>2518</v>
      </c>
      <c r="H621" s="76">
        <v>2101.2860000000001</v>
      </c>
      <c r="I621" s="76">
        <v>128012.189</v>
      </c>
      <c r="J621" s="76">
        <v>334.45299999999997</v>
      </c>
      <c r="K621" s="76">
        <v>346.26400000000001</v>
      </c>
      <c r="L621" s="76">
        <v>2044.037</v>
      </c>
      <c r="M621" s="76">
        <v>7.4429999999999996</v>
      </c>
      <c r="N621" s="76">
        <v>6.2110000000000003</v>
      </c>
      <c r="O621" s="76">
        <v>0.89</v>
      </c>
      <c r="P621" s="76">
        <v>20882</v>
      </c>
      <c r="Q621" s="76">
        <v>61.728000000000002</v>
      </c>
      <c r="R621" s="76">
        <v>72525</v>
      </c>
      <c r="S621" s="76">
        <v>214.387</v>
      </c>
      <c r="T621" s="76"/>
      <c r="U621" s="76"/>
      <c r="V621" s="76">
        <v>59734</v>
      </c>
      <c r="W621" s="76">
        <v>176.57599999999999</v>
      </c>
      <c r="X621" s="76">
        <v>581739548</v>
      </c>
      <c r="Y621" s="76">
        <v>1881823</v>
      </c>
      <c r="Z621" s="76">
        <v>1726.242</v>
      </c>
      <c r="AA621" s="76">
        <v>5.5839999999999996</v>
      </c>
      <c r="AB621" s="76">
        <v>1621068</v>
      </c>
      <c r="AC621" s="76">
        <v>4.8099999999999996</v>
      </c>
      <c r="AD621" s="76">
        <v>6.7000000000000004E-2</v>
      </c>
      <c r="AE621" s="76">
        <v>14.9</v>
      </c>
      <c r="AF621" s="76" t="s">
        <v>1016</v>
      </c>
      <c r="AG621" s="76">
        <v>400371351</v>
      </c>
      <c r="AH621" s="76">
        <v>214766298</v>
      </c>
      <c r="AI621" s="76">
        <v>190085360</v>
      </c>
      <c r="AJ621" s="76">
        <v>5188870</v>
      </c>
      <c r="AK621" s="76">
        <v>1136361</v>
      </c>
      <c r="AL621" s="76">
        <v>798679</v>
      </c>
      <c r="AM621" s="76">
        <v>120.59</v>
      </c>
      <c r="AN621" s="76">
        <v>64.69</v>
      </c>
      <c r="AO621" s="76">
        <v>57.25</v>
      </c>
      <c r="AP621" s="76">
        <v>1.56</v>
      </c>
      <c r="AQ621" s="76">
        <v>2406</v>
      </c>
      <c r="AR621" s="76">
        <v>249438</v>
      </c>
      <c r="AS621" s="76">
        <v>7.4999999999999997E-2</v>
      </c>
      <c r="AT621" s="76">
        <v>52.32</v>
      </c>
      <c r="AU621" s="76">
        <v>35.607999999999997</v>
      </c>
      <c r="AV621" s="76">
        <v>38.299999999999997</v>
      </c>
      <c r="AW621" s="76">
        <v>15.413</v>
      </c>
      <c r="AX621" s="76">
        <v>9.7319999999999993</v>
      </c>
      <c r="AY621" s="76">
        <v>54225.446000000004</v>
      </c>
      <c r="AZ621" s="76">
        <v>1.2</v>
      </c>
      <c r="BA621" s="76">
        <v>151.089</v>
      </c>
      <c r="BB621" s="76">
        <v>10.79</v>
      </c>
      <c r="BC621" s="76">
        <v>19.100000000000001</v>
      </c>
      <c r="BD621" s="76">
        <v>24.6</v>
      </c>
      <c r="BE621" s="76"/>
      <c r="BF621" s="76">
        <v>2.77</v>
      </c>
      <c r="BG621" s="76">
        <v>78.86</v>
      </c>
      <c r="BH621" s="76">
        <v>0.92600000000000005</v>
      </c>
      <c r="BI621" s="76">
        <v>338289856</v>
      </c>
      <c r="BJ621" s="76"/>
      <c r="BK621" s="76"/>
      <c r="BL621" s="76"/>
      <c r="BM621" s="76"/>
      <c r="BN621" s="76"/>
      <c r="BO621" s="76"/>
      <c r="BP621" s="76"/>
      <c r="BQ621" s="76"/>
    </row>
    <row r="622" spans="1:69" x14ac:dyDescent="0.25">
      <c r="A622" s="25">
        <v>44468</v>
      </c>
      <c r="B622" s="25"/>
      <c r="C622" s="76">
        <v>43427225</v>
      </c>
      <c r="D622" s="76">
        <v>122000</v>
      </c>
      <c r="E622" s="76">
        <v>115747.571</v>
      </c>
      <c r="F622" s="76">
        <v>694117</v>
      </c>
      <c r="G622" s="76">
        <v>2640</v>
      </c>
      <c r="H622" s="76">
        <v>2094</v>
      </c>
      <c r="I622" s="76">
        <v>128372.827</v>
      </c>
      <c r="J622" s="76">
        <v>360.637</v>
      </c>
      <c r="K622" s="76">
        <v>342.15499999999997</v>
      </c>
      <c r="L622" s="76">
        <v>2051.8409999999999</v>
      </c>
      <c r="M622" s="76">
        <v>7.8040000000000003</v>
      </c>
      <c r="N622" s="76">
        <v>6.19</v>
      </c>
      <c r="O622" s="76">
        <v>0.88</v>
      </c>
      <c r="P622" s="76">
        <v>20400</v>
      </c>
      <c r="Q622" s="76">
        <v>60.302999999999997</v>
      </c>
      <c r="R622" s="76">
        <v>70704</v>
      </c>
      <c r="S622" s="76">
        <v>209.00399999999999</v>
      </c>
      <c r="T622" s="76"/>
      <c r="U622" s="76"/>
      <c r="V622" s="76">
        <v>58285</v>
      </c>
      <c r="W622" s="76">
        <v>172.29300000000001</v>
      </c>
      <c r="X622" s="76">
        <v>583759889</v>
      </c>
      <c r="Y622" s="76">
        <v>2020341</v>
      </c>
      <c r="Z622" s="76">
        <v>1732.2370000000001</v>
      </c>
      <c r="AA622" s="76">
        <v>5.9950000000000001</v>
      </c>
      <c r="AB622" s="76">
        <v>1614013</v>
      </c>
      <c r="AC622" s="76">
        <v>4.7889999999999997</v>
      </c>
      <c r="AD622" s="76">
        <v>6.6000000000000003E-2</v>
      </c>
      <c r="AE622" s="76">
        <v>15.2</v>
      </c>
      <c r="AF622" s="76" t="s">
        <v>1016</v>
      </c>
      <c r="AG622" s="76">
        <v>401515540</v>
      </c>
      <c r="AH622" s="76">
        <v>215054349</v>
      </c>
      <c r="AI622" s="76">
        <v>190399377</v>
      </c>
      <c r="AJ622" s="76">
        <v>5745530</v>
      </c>
      <c r="AK622" s="76">
        <v>1144189</v>
      </c>
      <c r="AL622" s="76">
        <v>866486</v>
      </c>
      <c r="AM622" s="76">
        <v>120.94</v>
      </c>
      <c r="AN622" s="76">
        <v>64.77</v>
      </c>
      <c r="AO622" s="76">
        <v>57.35</v>
      </c>
      <c r="AP622" s="76">
        <v>1.73</v>
      </c>
      <c r="AQ622" s="76">
        <v>2610</v>
      </c>
      <c r="AR622" s="76">
        <v>254012</v>
      </c>
      <c r="AS622" s="76">
        <v>7.6999999999999999E-2</v>
      </c>
      <c r="AT622" s="76">
        <v>52.31</v>
      </c>
      <c r="AU622" s="76">
        <v>35.607999999999997</v>
      </c>
      <c r="AV622" s="76">
        <v>38.299999999999997</v>
      </c>
      <c r="AW622" s="76">
        <v>15.413</v>
      </c>
      <c r="AX622" s="76">
        <v>9.7319999999999993</v>
      </c>
      <c r="AY622" s="76">
        <v>54225.446000000004</v>
      </c>
      <c r="AZ622" s="76">
        <v>1.2</v>
      </c>
      <c r="BA622" s="76">
        <v>151.089</v>
      </c>
      <c r="BB622" s="76">
        <v>10.79</v>
      </c>
      <c r="BC622" s="76">
        <v>19.100000000000001</v>
      </c>
      <c r="BD622" s="76">
        <v>24.6</v>
      </c>
      <c r="BE622" s="76"/>
      <c r="BF622" s="76">
        <v>2.77</v>
      </c>
      <c r="BG622" s="76">
        <v>78.86</v>
      </c>
      <c r="BH622" s="76">
        <v>0.92600000000000005</v>
      </c>
      <c r="BI622" s="76">
        <v>338289856</v>
      </c>
      <c r="BJ622" s="76"/>
      <c r="BK622" s="76"/>
      <c r="BL622" s="76"/>
      <c r="BM622" s="76"/>
      <c r="BN622" s="76"/>
      <c r="BO622" s="76"/>
      <c r="BP622" s="76"/>
      <c r="BQ622" s="76"/>
    </row>
    <row r="623" spans="1:69" x14ac:dyDescent="0.25">
      <c r="A623" s="25">
        <v>44469</v>
      </c>
      <c r="B623" s="25"/>
      <c r="C623" s="76">
        <v>43537313</v>
      </c>
      <c r="D623" s="76">
        <v>110088</v>
      </c>
      <c r="E623" s="76">
        <v>113041</v>
      </c>
      <c r="F623" s="76">
        <v>696943</v>
      </c>
      <c r="G623" s="76">
        <v>2826</v>
      </c>
      <c r="H623" s="76">
        <v>2025.143</v>
      </c>
      <c r="I623" s="76">
        <v>128698.25199999999</v>
      </c>
      <c r="J623" s="76">
        <v>325.42500000000001</v>
      </c>
      <c r="K623" s="76">
        <v>334.154</v>
      </c>
      <c r="L623" s="76">
        <v>2060.1950000000002</v>
      </c>
      <c r="M623" s="76">
        <v>8.3539999999999992</v>
      </c>
      <c r="N623" s="76">
        <v>5.9859999999999998</v>
      </c>
      <c r="O623" s="76">
        <v>0.88</v>
      </c>
      <c r="P623" s="76">
        <v>19802</v>
      </c>
      <c r="Q623" s="76">
        <v>58.536000000000001</v>
      </c>
      <c r="R623" s="76">
        <v>68918</v>
      </c>
      <c r="S623" s="76">
        <v>203.72499999999999</v>
      </c>
      <c r="T623" s="76"/>
      <c r="U623" s="76"/>
      <c r="V623" s="76">
        <v>56959</v>
      </c>
      <c r="W623" s="76">
        <v>168.37299999999999</v>
      </c>
      <c r="X623" s="76">
        <v>585700657</v>
      </c>
      <c r="Y623" s="76">
        <v>1940768</v>
      </c>
      <c r="Z623" s="76">
        <v>1737.9960000000001</v>
      </c>
      <c r="AA623" s="76">
        <v>5.7590000000000003</v>
      </c>
      <c r="AB623" s="76">
        <v>1605239</v>
      </c>
      <c r="AC623" s="76">
        <v>4.7629999999999999</v>
      </c>
      <c r="AD623" s="76">
        <v>6.5000000000000002E-2</v>
      </c>
      <c r="AE623" s="76">
        <v>15.4</v>
      </c>
      <c r="AF623" s="76" t="s">
        <v>1016</v>
      </c>
      <c r="AG623" s="76">
        <v>402685905</v>
      </c>
      <c r="AH623" s="76">
        <v>215344019</v>
      </c>
      <c r="AI623" s="76">
        <v>190723840</v>
      </c>
      <c r="AJ623" s="76">
        <v>6317192</v>
      </c>
      <c r="AK623" s="76">
        <v>1170365</v>
      </c>
      <c r="AL623" s="76">
        <v>936567</v>
      </c>
      <c r="AM623" s="76">
        <v>121.29</v>
      </c>
      <c r="AN623" s="76">
        <v>64.86</v>
      </c>
      <c r="AO623" s="76">
        <v>57.45</v>
      </c>
      <c r="AP623" s="76">
        <v>1.9</v>
      </c>
      <c r="AQ623" s="76">
        <v>2821</v>
      </c>
      <c r="AR623" s="76">
        <v>258544</v>
      </c>
      <c r="AS623" s="76">
        <v>7.8E-2</v>
      </c>
      <c r="AT623" s="76">
        <v>52.3</v>
      </c>
      <c r="AU623" s="76">
        <v>35.607999999999997</v>
      </c>
      <c r="AV623" s="76">
        <v>38.299999999999997</v>
      </c>
      <c r="AW623" s="76">
        <v>15.413</v>
      </c>
      <c r="AX623" s="76">
        <v>9.7319999999999993</v>
      </c>
      <c r="AY623" s="76">
        <v>54225.446000000004</v>
      </c>
      <c r="AZ623" s="76">
        <v>1.2</v>
      </c>
      <c r="BA623" s="76">
        <v>151.089</v>
      </c>
      <c r="BB623" s="76">
        <v>10.79</v>
      </c>
      <c r="BC623" s="76">
        <v>19.100000000000001</v>
      </c>
      <c r="BD623" s="76">
        <v>24.6</v>
      </c>
      <c r="BE623" s="76"/>
      <c r="BF623" s="76">
        <v>2.77</v>
      </c>
      <c r="BG623" s="76">
        <v>78.86</v>
      </c>
      <c r="BH623" s="76">
        <v>0.92600000000000005</v>
      </c>
      <c r="BI623" s="76">
        <v>338289856</v>
      </c>
      <c r="BJ623" s="76"/>
      <c r="BK623" s="76"/>
      <c r="BL623" s="76"/>
      <c r="BM623" s="76"/>
      <c r="BN623" s="76"/>
      <c r="BO623" s="76"/>
      <c r="BP623" s="76"/>
      <c r="BQ623" s="76"/>
    </row>
    <row r="624" spans="1:69" x14ac:dyDescent="0.25">
      <c r="A624" s="25">
        <v>44470</v>
      </c>
      <c r="B624" s="25"/>
      <c r="C624" s="76">
        <v>43692221</v>
      </c>
      <c r="D624" s="76">
        <v>154908</v>
      </c>
      <c r="E624" s="76">
        <v>110221.429</v>
      </c>
      <c r="F624" s="76">
        <v>699074</v>
      </c>
      <c r="G624" s="76">
        <v>2131</v>
      </c>
      <c r="H624" s="76">
        <v>1974.7139999999999</v>
      </c>
      <c r="I624" s="76">
        <v>129156.167</v>
      </c>
      <c r="J624" s="76">
        <v>457.91500000000002</v>
      </c>
      <c r="K624" s="76">
        <v>325.81900000000002</v>
      </c>
      <c r="L624" s="76">
        <v>2066.4940000000001</v>
      </c>
      <c r="M624" s="76">
        <v>6.2990000000000004</v>
      </c>
      <c r="N624" s="76">
        <v>5.8369999999999997</v>
      </c>
      <c r="O624" s="76">
        <v>0.89</v>
      </c>
      <c r="P624" s="76">
        <v>19272</v>
      </c>
      <c r="Q624" s="76">
        <v>56.969000000000001</v>
      </c>
      <c r="R624" s="76">
        <v>67124</v>
      </c>
      <c r="S624" s="76">
        <v>198.422</v>
      </c>
      <c r="T624" s="76"/>
      <c r="U624" s="76"/>
      <c r="V624" s="76">
        <v>55838</v>
      </c>
      <c r="W624" s="76">
        <v>165.06</v>
      </c>
      <c r="X624" s="76">
        <v>587533446</v>
      </c>
      <c r="Y624" s="76">
        <v>1832789</v>
      </c>
      <c r="Z624" s="76">
        <v>1743.4349999999999</v>
      </c>
      <c r="AA624" s="76">
        <v>5.4390000000000001</v>
      </c>
      <c r="AB624" s="76">
        <v>1592553</v>
      </c>
      <c r="AC624" s="76">
        <v>4.726</v>
      </c>
      <c r="AD624" s="76">
        <v>6.4000000000000001E-2</v>
      </c>
      <c r="AE624" s="76">
        <v>15.6</v>
      </c>
      <c r="AF624" s="76" t="s">
        <v>1016</v>
      </c>
      <c r="AG624" s="76">
        <v>404027157</v>
      </c>
      <c r="AH624" s="76">
        <v>215661550</v>
      </c>
      <c r="AI624" s="76">
        <v>191109359</v>
      </c>
      <c r="AJ624" s="76">
        <v>6970324</v>
      </c>
      <c r="AK624" s="76">
        <v>1341252</v>
      </c>
      <c r="AL624" s="76">
        <v>986979</v>
      </c>
      <c r="AM624" s="76">
        <v>121.69</v>
      </c>
      <c r="AN624" s="76">
        <v>64.959999999999994</v>
      </c>
      <c r="AO624" s="76">
        <v>57.56</v>
      </c>
      <c r="AP624" s="76">
        <v>2.1</v>
      </c>
      <c r="AQ624" s="76">
        <v>2973</v>
      </c>
      <c r="AR624" s="76">
        <v>257844</v>
      </c>
      <c r="AS624" s="76">
        <v>7.8E-2</v>
      </c>
      <c r="AT624" s="76">
        <v>52.3</v>
      </c>
      <c r="AU624" s="76">
        <v>35.607999999999997</v>
      </c>
      <c r="AV624" s="76">
        <v>38.299999999999997</v>
      </c>
      <c r="AW624" s="76">
        <v>15.413</v>
      </c>
      <c r="AX624" s="76">
        <v>9.7319999999999993</v>
      </c>
      <c r="AY624" s="76">
        <v>54225.446000000004</v>
      </c>
      <c r="AZ624" s="76">
        <v>1.2</v>
      </c>
      <c r="BA624" s="76">
        <v>151.089</v>
      </c>
      <c r="BB624" s="76">
        <v>10.79</v>
      </c>
      <c r="BC624" s="76">
        <v>19.100000000000001</v>
      </c>
      <c r="BD624" s="76">
        <v>24.6</v>
      </c>
      <c r="BE624" s="76"/>
      <c r="BF624" s="76">
        <v>2.77</v>
      </c>
      <c r="BG624" s="76">
        <v>78.86</v>
      </c>
      <c r="BH624" s="76">
        <v>0.92600000000000005</v>
      </c>
      <c r="BI624" s="76">
        <v>338289856</v>
      </c>
      <c r="BJ624" s="76"/>
      <c r="BK624" s="76"/>
      <c r="BL624" s="76"/>
      <c r="BM624" s="76"/>
      <c r="BN624" s="76"/>
      <c r="BO624" s="76"/>
      <c r="BP624" s="76"/>
      <c r="BQ624" s="76"/>
    </row>
    <row r="625" spans="1:69" x14ac:dyDescent="0.25">
      <c r="A625" s="25">
        <v>44471</v>
      </c>
      <c r="B625" s="25"/>
      <c r="C625" s="76">
        <v>43741976</v>
      </c>
      <c r="D625" s="76">
        <v>49755</v>
      </c>
      <c r="E625" s="76">
        <v>108493.571</v>
      </c>
      <c r="F625" s="76">
        <v>699924</v>
      </c>
      <c r="G625" s="76">
        <v>850</v>
      </c>
      <c r="H625" s="76">
        <v>1973.7139999999999</v>
      </c>
      <c r="I625" s="76">
        <v>129303.245</v>
      </c>
      <c r="J625" s="76">
        <v>147.078</v>
      </c>
      <c r="K625" s="76">
        <v>320.71199999999999</v>
      </c>
      <c r="L625" s="76">
        <v>2069.0070000000001</v>
      </c>
      <c r="M625" s="76">
        <v>2.5129999999999999</v>
      </c>
      <c r="N625" s="76">
        <v>5.8339999999999996</v>
      </c>
      <c r="O625" s="76">
        <v>0.89</v>
      </c>
      <c r="P625" s="76">
        <v>18942</v>
      </c>
      <c r="Q625" s="76">
        <v>55.993000000000002</v>
      </c>
      <c r="R625" s="76">
        <v>64834</v>
      </c>
      <c r="S625" s="76">
        <v>191.65199999999999</v>
      </c>
      <c r="T625" s="76"/>
      <c r="U625" s="76"/>
      <c r="V625" s="76">
        <v>54719</v>
      </c>
      <c r="W625" s="76">
        <v>161.75200000000001</v>
      </c>
      <c r="X625" s="76">
        <v>588857395</v>
      </c>
      <c r="Y625" s="76">
        <v>1323949</v>
      </c>
      <c r="Z625" s="76">
        <v>1747.364</v>
      </c>
      <c r="AA625" s="76">
        <v>3.9289999999999998</v>
      </c>
      <c r="AB625" s="76">
        <v>1587756</v>
      </c>
      <c r="AC625" s="76">
        <v>4.7110000000000003</v>
      </c>
      <c r="AD625" s="76">
        <v>6.4000000000000001E-2</v>
      </c>
      <c r="AE625" s="76">
        <v>15.6</v>
      </c>
      <c r="AF625" s="76" t="s">
        <v>1016</v>
      </c>
      <c r="AG625" s="76">
        <v>404659703</v>
      </c>
      <c r="AH625" s="76">
        <v>215835060</v>
      </c>
      <c r="AI625" s="76">
        <v>191318744</v>
      </c>
      <c r="AJ625" s="76">
        <v>7227225</v>
      </c>
      <c r="AK625" s="76">
        <v>632546</v>
      </c>
      <c r="AL625" s="76">
        <v>981041</v>
      </c>
      <c r="AM625" s="76">
        <v>121.88</v>
      </c>
      <c r="AN625" s="76">
        <v>65.010000000000005</v>
      </c>
      <c r="AO625" s="76">
        <v>57.62</v>
      </c>
      <c r="AP625" s="76">
        <v>2.1800000000000002</v>
      </c>
      <c r="AQ625" s="76">
        <v>2955</v>
      </c>
      <c r="AR625" s="76">
        <v>253723</v>
      </c>
      <c r="AS625" s="76">
        <v>7.5999999999999998E-2</v>
      </c>
      <c r="AT625" s="76">
        <v>52.29</v>
      </c>
      <c r="AU625" s="76">
        <v>35.607999999999997</v>
      </c>
      <c r="AV625" s="76">
        <v>38.299999999999997</v>
      </c>
      <c r="AW625" s="76">
        <v>15.413</v>
      </c>
      <c r="AX625" s="76">
        <v>9.7319999999999993</v>
      </c>
      <c r="AY625" s="76">
        <v>54225.446000000004</v>
      </c>
      <c r="AZ625" s="76">
        <v>1.2</v>
      </c>
      <c r="BA625" s="76">
        <v>151.089</v>
      </c>
      <c r="BB625" s="76">
        <v>10.79</v>
      </c>
      <c r="BC625" s="76">
        <v>19.100000000000001</v>
      </c>
      <c r="BD625" s="76">
        <v>24.6</v>
      </c>
      <c r="BE625" s="76"/>
      <c r="BF625" s="76">
        <v>2.77</v>
      </c>
      <c r="BG625" s="76">
        <v>78.86</v>
      </c>
      <c r="BH625" s="76">
        <v>0.92600000000000005</v>
      </c>
      <c r="BI625" s="76">
        <v>338289856</v>
      </c>
      <c r="BJ625" s="76"/>
      <c r="BK625" s="76"/>
      <c r="BL625" s="76"/>
      <c r="BM625" s="76"/>
      <c r="BN625" s="76"/>
      <c r="BO625" s="76"/>
      <c r="BP625" s="76"/>
      <c r="BQ625" s="76"/>
    </row>
    <row r="626" spans="1:69" x14ac:dyDescent="0.25">
      <c r="A626" s="25">
        <v>44472</v>
      </c>
      <c r="B626" s="25"/>
      <c r="C626" s="76">
        <v>43788204</v>
      </c>
      <c r="D626" s="76">
        <v>46228</v>
      </c>
      <c r="E626" s="76">
        <v>107150.857</v>
      </c>
      <c r="F626" s="76">
        <v>700467</v>
      </c>
      <c r="G626" s="76">
        <v>543</v>
      </c>
      <c r="H626" s="76">
        <v>1966.7139999999999</v>
      </c>
      <c r="I626" s="76">
        <v>129439.897</v>
      </c>
      <c r="J626" s="76">
        <v>136.65199999999999</v>
      </c>
      <c r="K626" s="76">
        <v>316.74299999999999</v>
      </c>
      <c r="L626" s="76">
        <v>2070.6120000000001</v>
      </c>
      <c r="M626" s="76">
        <v>1.605</v>
      </c>
      <c r="N626" s="76">
        <v>5.8140000000000001</v>
      </c>
      <c r="O626" s="76">
        <v>0.89</v>
      </c>
      <c r="P626" s="76">
        <v>18770</v>
      </c>
      <c r="Q626" s="76">
        <v>55.484999999999999</v>
      </c>
      <c r="R626" s="76">
        <v>64381</v>
      </c>
      <c r="S626" s="76">
        <v>190.31299999999999</v>
      </c>
      <c r="T626" s="76"/>
      <c r="U626" s="76"/>
      <c r="V626" s="76">
        <v>53735</v>
      </c>
      <c r="W626" s="76">
        <v>158.84299999999999</v>
      </c>
      <c r="X626" s="76">
        <v>589663327</v>
      </c>
      <c r="Y626" s="76">
        <v>805932</v>
      </c>
      <c r="Z626" s="76">
        <v>1749.7550000000001</v>
      </c>
      <c r="AA626" s="76">
        <v>2.3919999999999999</v>
      </c>
      <c r="AB626" s="76">
        <v>1577068</v>
      </c>
      <c r="AC626" s="76">
        <v>4.68</v>
      </c>
      <c r="AD626" s="76">
        <v>6.3E-2</v>
      </c>
      <c r="AE626" s="76">
        <v>15.9</v>
      </c>
      <c r="AF626" s="76" t="s">
        <v>1016</v>
      </c>
      <c r="AG626" s="76">
        <v>405027401</v>
      </c>
      <c r="AH626" s="76">
        <v>215940568</v>
      </c>
      <c r="AI626" s="76">
        <v>191450911</v>
      </c>
      <c r="AJ626" s="76">
        <v>7360197</v>
      </c>
      <c r="AK626" s="76">
        <v>367698</v>
      </c>
      <c r="AL626" s="76">
        <v>974906</v>
      </c>
      <c r="AM626" s="76">
        <v>121.99</v>
      </c>
      <c r="AN626" s="76">
        <v>65.040000000000006</v>
      </c>
      <c r="AO626" s="76">
        <v>57.66</v>
      </c>
      <c r="AP626" s="76">
        <v>2.2200000000000002</v>
      </c>
      <c r="AQ626" s="76">
        <v>2936</v>
      </c>
      <c r="AR626" s="76">
        <v>251668</v>
      </c>
      <c r="AS626" s="76">
        <v>7.5999999999999998E-2</v>
      </c>
      <c r="AT626" s="76">
        <v>52.29</v>
      </c>
      <c r="AU626" s="76">
        <v>35.607999999999997</v>
      </c>
      <c r="AV626" s="76">
        <v>38.299999999999997</v>
      </c>
      <c r="AW626" s="76">
        <v>15.413</v>
      </c>
      <c r="AX626" s="76">
        <v>9.7319999999999993</v>
      </c>
      <c r="AY626" s="76">
        <v>54225.446000000004</v>
      </c>
      <c r="AZ626" s="76">
        <v>1.2</v>
      </c>
      <c r="BA626" s="76">
        <v>151.089</v>
      </c>
      <c r="BB626" s="76">
        <v>10.79</v>
      </c>
      <c r="BC626" s="76">
        <v>19.100000000000001</v>
      </c>
      <c r="BD626" s="76">
        <v>24.6</v>
      </c>
      <c r="BE626" s="76"/>
      <c r="BF626" s="76">
        <v>2.77</v>
      </c>
      <c r="BG626" s="76">
        <v>78.86</v>
      </c>
      <c r="BH626" s="76">
        <v>0.92600000000000005</v>
      </c>
      <c r="BI626" s="76">
        <v>338289856</v>
      </c>
      <c r="BJ626" s="76">
        <v>826696.6</v>
      </c>
      <c r="BK626" s="76">
        <v>15.99</v>
      </c>
      <c r="BL626" s="76">
        <v>32.1</v>
      </c>
      <c r="BM626" s="76">
        <v>2453.1229335907701</v>
      </c>
      <c r="BN626" s="76"/>
      <c r="BO626" s="76"/>
      <c r="BP626" s="76"/>
      <c r="BQ626" s="76"/>
    </row>
    <row r="627" spans="1:69" x14ac:dyDescent="0.25">
      <c r="A627" s="25">
        <v>44473</v>
      </c>
      <c r="B627" s="25"/>
      <c r="C627" s="76">
        <v>43928801</v>
      </c>
      <c r="D627" s="76">
        <v>140597</v>
      </c>
      <c r="E627" s="76">
        <v>105245.429</v>
      </c>
      <c r="F627" s="76">
        <v>702399</v>
      </c>
      <c r="G627" s="76">
        <v>1932</v>
      </c>
      <c r="H627" s="76">
        <v>1920</v>
      </c>
      <c r="I627" s="76">
        <v>129855.508</v>
      </c>
      <c r="J627" s="76">
        <v>415.61099999999999</v>
      </c>
      <c r="K627" s="76">
        <v>311.11</v>
      </c>
      <c r="L627" s="76">
        <v>2076.3229999999999</v>
      </c>
      <c r="M627" s="76">
        <v>5.7110000000000003</v>
      </c>
      <c r="N627" s="76">
        <v>5.6760000000000002</v>
      </c>
      <c r="O627" s="76">
        <v>0.89</v>
      </c>
      <c r="P627" s="76">
        <v>18674</v>
      </c>
      <c r="Q627" s="76">
        <v>55.201000000000001</v>
      </c>
      <c r="R627" s="76">
        <v>64487</v>
      </c>
      <c r="S627" s="76">
        <v>190.626</v>
      </c>
      <c r="T627" s="76"/>
      <c r="U627" s="76"/>
      <c r="V627" s="76">
        <v>52896</v>
      </c>
      <c r="W627" s="76">
        <v>156.363</v>
      </c>
      <c r="X627" s="76">
        <v>590941951</v>
      </c>
      <c r="Y627" s="76">
        <v>1278624</v>
      </c>
      <c r="Z627" s="76">
        <v>1753.549</v>
      </c>
      <c r="AA627" s="76">
        <v>3.794</v>
      </c>
      <c r="AB627" s="76">
        <v>1583461</v>
      </c>
      <c r="AC627" s="76">
        <v>4.6989999999999998</v>
      </c>
      <c r="AD627" s="76">
        <v>6.2E-2</v>
      </c>
      <c r="AE627" s="76">
        <v>16.100000000000001</v>
      </c>
      <c r="AF627" s="76" t="s">
        <v>1016</v>
      </c>
      <c r="AG627" s="76">
        <v>406016417</v>
      </c>
      <c r="AH627" s="76">
        <v>216187575</v>
      </c>
      <c r="AI627" s="76">
        <v>191710456</v>
      </c>
      <c r="AJ627" s="76">
        <v>7855251</v>
      </c>
      <c r="AK627" s="76">
        <v>989016</v>
      </c>
      <c r="AL627" s="76">
        <v>968775</v>
      </c>
      <c r="AM627" s="76">
        <v>122.29</v>
      </c>
      <c r="AN627" s="76">
        <v>65.12</v>
      </c>
      <c r="AO627" s="76">
        <v>57.74</v>
      </c>
      <c r="AP627" s="76">
        <v>2.37</v>
      </c>
      <c r="AQ627" s="76">
        <v>2918</v>
      </c>
      <c r="AR627" s="76">
        <v>244434</v>
      </c>
      <c r="AS627" s="76">
        <v>7.3999999999999996E-2</v>
      </c>
      <c r="AT627" s="76">
        <v>52.28</v>
      </c>
      <c r="AU627" s="76">
        <v>35.607999999999997</v>
      </c>
      <c r="AV627" s="76">
        <v>38.299999999999997</v>
      </c>
      <c r="AW627" s="76">
        <v>15.413</v>
      </c>
      <c r="AX627" s="76">
        <v>9.7319999999999993</v>
      </c>
      <c r="AY627" s="76">
        <v>54225.446000000004</v>
      </c>
      <c r="AZ627" s="76">
        <v>1.2</v>
      </c>
      <c r="BA627" s="76">
        <v>151.089</v>
      </c>
      <c r="BB627" s="76">
        <v>10.79</v>
      </c>
      <c r="BC627" s="76">
        <v>19.100000000000001</v>
      </c>
      <c r="BD627" s="76">
        <v>24.6</v>
      </c>
      <c r="BE627" s="76"/>
      <c r="BF627" s="76">
        <v>2.77</v>
      </c>
      <c r="BG627" s="76">
        <v>78.86</v>
      </c>
      <c r="BH627" s="76">
        <v>0.92600000000000005</v>
      </c>
      <c r="BI627" s="76">
        <v>338289856</v>
      </c>
      <c r="BJ627" s="76"/>
      <c r="BK627" s="76"/>
      <c r="BL627" s="76"/>
      <c r="BM627" s="76"/>
      <c r="BN627" s="76"/>
      <c r="BO627" s="76"/>
      <c r="BP627" s="76"/>
      <c r="BQ627" s="76"/>
    </row>
    <row r="628" spans="1:69" x14ac:dyDescent="0.25">
      <c r="A628" s="25">
        <v>44474</v>
      </c>
      <c r="B628" s="25"/>
      <c r="C628" s="76">
        <v>44024281</v>
      </c>
      <c r="D628" s="76">
        <v>95480</v>
      </c>
      <c r="E628" s="76">
        <v>102722.28599999999</v>
      </c>
      <c r="F628" s="76">
        <v>704293</v>
      </c>
      <c r="G628" s="76">
        <v>1894</v>
      </c>
      <c r="H628" s="76">
        <v>1830.857</v>
      </c>
      <c r="I628" s="76">
        <v>130137.751</v>
      </c>
      <c r="J628" s="76">
        <v>282.24299999999999</v>
      </c>
      <c r="K628" s="76">
        <v>303.65199999999999</v>
      </c>
      <c r="L628" s="76">
        <v>2081.922</v>
      </c>
      <c r="M628" s="76">
        <v>5.5990000000000002</v>
      </c>
      <c r="N628" s="76">
        <v>5.4119999999999999</v>
      </c>
      <c r="O628" s="76">
        <v>0.88</v>
      </c>
      <c r="P628" s="76">
        <v>18261</v>
      </c>
      <c r="Q628" s="76">
        <v>53.98</v>
      </c>
      <c r="R628" s="76">
        <v>63508</v>
      </c>
      <c r="S628" s="76">
        <v>187.732</v>
      </c>
      <c r="T628" s="76"/>
      <c r="U628" s="76"/>
      <c r="V628" s="76">
        <v>51911</v>
      </c>
      <c r="W628" s="76">
        <v>153.45099999999999</v>
      </c>
      <c r="X628" s="76">
        <v>592793690</v>
      </c>
      <c r="Y628" s="76">
        <v>1851739</v>
      </c>
      <c r="Z628" s="76">
        <v>1759.0440000000001</v>
      </c>
      <c r="AA628" s="76">
        <v>5.4950000000000001</v>
      </c>
      <c r="AB628" s="76">
        <v>1579163</v>
      </c>
      <c r="AC628" s="76">
        <v>4.6859999999999999</v>
      </c>
      <c r="AD628" s="76">
        <v>6.0999999999999999E-2</v>
      </c>
      <c r="AE628" s="76">
        <v>16.399999999999999</v>
      </c>
      <c r="AF628" s="76" t="s">
        <v>1016</v>
      </c>
      <c r="AG628" s="76">
        <v>407037993</v>
      </c>
      <c r="AH628" s="76">
        <v>216431622</v>
      </c>
      <c r="AI628" s="76">
        <v>191970093</v>
      </c>
      <c r="AJ628" s="76">
        <v>8386570</v>
      </c>
      <c r="AK628" s="76">
        <v>1021576</v>
      </c>
      <c r="AL628" s="76">
        <v>952377</v>
      </c>
      <c r="AM628" s="76">
        <v>122.6</v>
      </c>
      <c r="AN628" s="76">
        <v>65.19</v>
      </c>
      <c r="AO628" s="76">
        <v>57.82</v>
      </c>
      <c r="AP628" s="76">
        <v>2.5299999999999998</v>
      </c>
      <c r="AQ628" s="76">
        <v>2869</v>
      </c>
      <c r="AR628" s="76">
        <v>237903</v>
      </c>
      <c r="AS628" s="76">
        <v>7.1999999999999995E-2</v>
      </c>
      <c r="AT628" s="76">
        <v>52.28</v>
      </c>
      <c r="AU628" s="76">
        <v>35.607999999999997</v>
      </c>
      <c r="AV628" s="76">
        <v>38.299999999999997</v>
      </c>
      <c r="AW628" s="76">
        <v>15.413</v>
      </c>
      <c r="AX628" s="76">
        <v>9.7319999999999993</v>
      </c>
      <c r="AY628" s="76">
        <v>54225.446000000004</v>
      </c>
      <c r="AZ628" s="76">
        <v>1.2</v>
      </c>
      <c r="BA628" s="76">
        <v>151.089</v>
      </c>
      <c r="BB628" s="76">
        <v>10.79</v>
      </c>
      <c r="BC628" s="76">
        <v>19.100000000000001</v>
      </c>
      <c r="BD628" s="76">
        <v>24.6</v>
      </c>
      <c r="BE628" s="76"/>
      <c r="BF628" s="76">
        <v>2.77</v>
      </c>
      <c r="BG628" s="76">
        <v>78.86</v>
      </c>
      <c r="BH628" s="76">
        <v>0.92600000000000005</v>
      </c>
      <c r="BI628" s="76">
        <v>338289856</v>
      </c>
      <c r="BJ628" s="76"/>
      <c r="BK628" s="76"/>
      <c r="BL628" s="76"/>
      <c r="BM628" s="76"/>
      <c r="BN628" s="76"/>
      <c r="BO628" s="76"/>
      <c r="BP628" s="76"/>
      <c r="BQ628" s="76"/>
    </row>
    <row r="629" spans="1:69" x14ac:dyDescent="0.25">
      <c r="A629" s="25">
        <v>44475</v>
      </c>
      <c r="B629" s="25"/>
      <c r="C629" s="76">
        <v>44137135</v>
      </c>
      <c r="D629" s="76">
        <v>112854</v>
      </c>
      <c r="E629" s="76">
        <v>101415.71400000001</v>
      </c>
      <c r="F629" s="76">
        <v>706953</v>
      </c>
      <c r="G629" s="76">
        <v>2660</v>
      </c>
      <c r="H629" s="76">
        <v>1833.7139999999999</v>
      </c>
      <c r="I629" s="76">
        <v>130471.352</v>
      </c>
      <c r="J629" s="76">
        <v>333.601</v>
      </c>
      <c r="K629" s="76">
        <v>299.78899999999999</v>
      </c>
      <c r="L629" s="76">
        <v>2089.7849999999999</v>
      </c>
      <c r="M629" s="76">
        <v>7.8630000000000004</v>
      </c>
      <c r="N629" s="76">
        <v>5.4210000000000003</v>
      </c>
      <c r="O629" s="76">
        <v>0.88</v>
      </c>
      <c r="P629" s="76">
        <v>17911</v>
      </c>
      <c r="Q629" s="76">
        <v>52.945999999999998</v>
      </c>
      <c r="R629" s="76">
        <v>62376</v>
      </c>
      <c r="S629" s="76">
        <v>184.386</v>
      </c>
      <c r="T629" s="76"/>
      <c r="U629" s="76"/>
      <c r="V629" s="76">
        <v>51325</v>
      </c>
      <c r="W629" s="76">
        <v>151.71899999999999</v>
      </c>
      <c r="X629" s="76">
        <v>594779001</v>
      </c>
      <c r="Y629" s="76">
        <v>1985311</v>
      </c>
      <c r="Z629" s="76">
        <v>1764.9349999999999</v>
      </c>
      <c r="AA629" s="76">
        <v>5.891</v>
      </c>
      <c r="AB629" s="76">
        <v>1574159</v>
      </c>
      <c r="AC629" s="76">
        <v>4.6710000000000003</v>
      </c>
      <c r="AD629" s="76">
        <v>0.06</v>
      </c>
      <c r="AE629" s="76">
        <v>16.7</v>
      </c>
      <c r="AF629" s="76" t="s">
        <v>1016</v>
      </c>
      <c r="AG629" s="76">
        <v>408075433</v>
      </c>
      <c r="AH629" s="76">
        <v>216679934</v>
      </c>
      <c r="AI629" s="76">
        <v>192231880</v>
      </c>
      <c r="AJ629" s="76">
        <v>8927059</v>
      </c>
      <c r="AK629" s="76">
        <v>1037440</v>
      </c>
      <c r="AL629" s="76">
        <v>937128</v>
      </c>
      <c r="AM629" s="76">
        <v>122.91</v>
      </c>
      <c r="AN629" s="76">
        <v>65.260000000000005</v>
      </c>
      <c r="AO629" s="76">
        <v>57.9</v>
      </c>
      <c r="AP629" s="76">
        <v>2.69</v>
      </c>
      <c r="AQ629" s="76">
        <v>2823</v>
      </c>
      <c r="AR629" s="76">
        <v>232226</v>
      </c>
      <c r="AS629" s="76">
        <v>7.0000000000000007E-2</v>
      </c>
      <c r="AT629" s="76">
        <v>52.27</v>
      </c>
      <c r="AU629" s="76">
        <v>35.607999999999997</v>
      </c>
      <c r="AV629" s="76">
        <v>38.299999999999997</v>
      </c>
      <c r="AW629" s="76">
        <v>15.413</v>
      </c>
      <c r="AX629" s="76">
        <v>9.7319999999999993</v>
      </c>
      <c r="AY629" s="76">
        <v>54225.446000000004</v>
      </c>
      <c r="AZ629" s="76">
        <v>1.2</v>
      </c>
      <c r="BA629" s="76">
        <v>151.089</v>
      </c>
      <c r="BB629" s="76">
        <v>10.79</v>
      </c>
      <c r="BC629" s="76">
        <v>19.100000000000001</v>
      </c>
      <c r="BD629" s="76">
        <v>24.6</v>
      </c>
      <c r="BE629" s="76"/>
      <c r="BF629" s="76">
        <v>2.77</v>
      </c>
      <c r="BG629" s="76">
        <v>78.86</v>
      </c>
      <c r="BH629" s="76">
        <v>0.92600000000000005</v>
      </c>
      <c r="BI629" s="76">
        <v>338289856</v>
      </c>
      <c r="BJ629" s="76"/>
      <c r="BK629" s="76"/>
      <c r="BL629" s="76"/>
      <c r="BM629" s="76"/>
      <c r="BN629" s="76"/>
      <c r="BO629" s="76"/>
      <c r="BP629" s="76"/>
      <c r="BQ629" s="76"/>
    </row>
    <row r="630" spans="1:69" x14ac:dyDescent="0.25">
      <c r="A630" s="25">
        <v>44476</v>
      </c>
      <c r="B630" s="25"/>
      <c r="C630" s="76">
        <v>44238167</v>
      </c>
      <c r="D630" s="76">
        <v>101032</v>
      </c>
      <c r="E630" s="76">
        <v>100122</v>
      </c>
      <c r="F630" s="76">
        <v>709426</v>
      </c>
      <c r="G630" s="76">
        <v>2473</v>
      </c>
      <c r="H630" s="76">
        <v>1783.2860000000001</v>
      </c>
      <c r="I630" s="76">
        <v>130770.007</v>
      </c>
      <c r="J630" s="76">
        <v>298.65499999999997</v>
      </c>
      <c r="K630" s="76">
        <v>295.96499999999997</v>
      </c>
      <c r="L630" s="76">
        <v>2097.0949999999998</v>
      </c>
      <c r="M630" s="76">
        <v>7.31</v>
      </c>
      <c r="N630" s="76">
        <v>5.2709999999999999</v>
      </c>
      <c r="O630" s="76">
        <v>0.88</v>
      </c>
      <c r="P630" s="76">
        <v>17482</v>
      </c>
      <c r="Q630" s="76">
        <v>51.677999999999997</v>
      </c>
      <c r="R630" s="76">
        <v>61095</v>
      </c>
      <c r="S630" s="76">
        <v>180.6</v>
      </c>
      <c r="T630" s="76"/>
      <c r="U630" s="76"/>
      <c r="V630" s="76">
        <v>50749</v>
      </c>
      <c r="W630" s="76">
        <v>150.01599999999999</v>
      </c>
      <c r="X630" s="76">
        <v>596689435</v>
      </c>
      <c r="Y630" s="76">
        <v>1910434</v>
      </c>
      <c r="Z630" s="76">
        <v>1770.604</v>
      </c>
      <c r="AA630" s="76">
        <v>5.6689999999999996</v>
      </c>
      <c r="AB630" s="76">
        <v>1569825</v>
      </c>
      <c r="AC630" s="76">
        <v>4.6580000000000004</v>
      </c>
      <c r="AD630" s="76">
        <v>5.8999999999999997E-2</v>
      </c>
      <c r="AE630" s="76">
        <v>16.899999999999999</v>
      </c>
      <c r="AF630" s="76" t="s">
        <v>1016</v>
      </c>
      <c r="AG630" s="76">
        <v>409114573</v>
      </c>
      <c r="AH630" s="76">
        <v>216933896</v>
      </c>
      <c r="AI630" s="76">
        <v>192494500</v>
      </c>
      <c r="AJ630" s="76">
        <v>9463864</v>
      </c>
      <c r="AK630" s="76">
        <v>1039140</v>
      </c>
      <c r="AL630" s="76">
        <v>918381</v>
      </c>
      <c r="AM630" s="76">
        <v>123.22</v>
      </c>
      <c r="AN630" s="76">
        <v>65.34</v>
      </c>
      <c r="AO630" s="76">
        <v>57.98</v>
      </c>
      <c r="AP630" s="76">
        <v>2.85</v>
      </c>
      <c r="AQ630" s="76">
        <v>2766</v>
      </c>
      <c r="AR630" s="76">
        <v>227125</v>
      </c>
      <c r="AS630" s="76">
        <v>6.8000000000000005E-2</v>
      </c>
      <c r="AT630" s="76">
        <v>52.27</v>
      </c>
      <c r="AU630" s="76">
        <v>35.607999999999997</v>
      </c>
      <c r="AV630" s="76">
        <v>38.299999999999997</v>
      </c>
      <c r="AW630" s="76">
        <v>15.413</v>
      </c>
      <c r="AX630" s="76">
        <v>9.7319999999999993</v>
      </c>
      <c r="AY630" s="76">
        <v>54225.446000000004</v>
      </c>
      <c r="AZ630" s="76">
        <v>1.2</v>
      </c>
      <c r="BA630" s="76">
        <v>151.089</v>
      </c>
      <c r="BB630" s="76">
        <v>10.79</v>
      </c>
      <c r="BC630" s="76">
        <v>19.100000000000001</v>
      </c>
      <c r="BD630" s="76">
        <v>24.6</v>
      </c>
      <c r="BE630" s="76"/>
      <c r="BF630" s="76">
        <v>2.77</v>
      </c>
      <c r="BG630" s="76">
        <v>78.86</v>
      </c>
      <c r="BH630" s="76">
        <v>0.92600000000000005</v>
      </c>
      <c r="BI630" s="76">
        <v>338289856</v>
      </c>
      <c r="BJ630" s="76"/>
      <c r="BK630" s="76"/>
      <c r="BL630" s="76"/>
      <c r="BM630" s="76"/>
      <c r="BN630" s="76"/>
      <c r="BO630" s="76"/>
      <c r="BP630" s="76"/>
      <c r="BQ630" s="76"/>
    </row>
    <row r="631" spans="1:69" x14ac:dyDescent="0.25">
      <c r="A631" s="25">
        <v>44477</v>
      </c>
      <c r="B631" s="25"/>
      <c r="C631" s="76">
        <v>44368797</v>
      </c>
      <c r="D631" s="76">
        <v>130630</v>
      </c>
      <c r="E631" s="76">
        <v>96653.714000000007</v>
      </c>
      <c r="F631" s="76">
        <v>711230</v>
      </c>
      <c r="G631" s="76">
        <v>1804</v>
      </c>
      <c r="H631" s="76">
        <v>1736.5709999999999</v>
      </c>
      <c r="I631" s="76">
        <v>131156.15599999999</v>
      </c>
      <c r="J631" s="76">
        <v>386.14800000000002</v>
      </c>
      <c r="K631" s="76">
        <v>285.71300000000002</v>
      </c>
      <c r="L631" s="76">
        <v>2102.4279999999999</v>
      </c>
      <c r="M631" s="76">
        <v>5.3330000000000002</v>
      </c>
      <c r="N631" s="76">
        <v>5.133</v>
      </c>
      <c r="O631" s="76">
        <v>0.88</v>
      </c>
      <c r="P631" s="76">
        <v>17010</v>
      </c>
      <c r="Q631" s="76">
        <v>50.281999999999996</v>
      </c>
      <c r="R631" s="76">
        <v>59461</v>
      </c>
      <c r="S631" s="76">
        <v>175.76900000000001</v>
      </c>
      <c r="T631" s="76"/>
      <c r="U631" s="76"/>
      <c r="V631" s="76">
        <v>50012</v>
      </c>
      <c r="W631" s="76">
        <v>147.83799999999999</v>
      </c>
      <c r="X631" s="76">
        <v>598482563</v>
      </c>
      <c r="Y631" s="76">
        <v>1793128</v>
      </c>
      <c r="Z631" s="76">
        <v>1775.925</v>
      </c>
      <c r="AA631" s="76">
        <v>5.3209999999999997</v>
      </c>
      <c r="AB631" s="76">
        <v>1564160</v>
      </c>
      <c r="AC631" s="76">
        <v>4.641</v>
      </c>
      <c r="AD631" s="76">
        <v>5.8999999999999997E-2</v>
      </c>
      <c r="AE631" s="76">
        <v>16.899999999999999</v>
      </c>
      <c r="AF631" s="76" t="s">
        <v>1016</v>
      </c>
      <c r="AG631" s="76">
        <v>410280027</v>
      </c>
      <c r="AH631" s="76">
        <v>217219666</v>
      </c>
      <c r="AI631" s="76">
        <v>192811989</v>
      </c>
      <c r="AJ631" s="76">
        <v>10041308</v>
      </c>
      <c r="AK631" s="76">
        <v>1165454</v>
      </c>
      <c r="AL631" s="76">
        <v>893267</v>
      </c>
      <c r="AM631" s="76">
        <v>123.58</v>
      </c>
      <c r="AN631" s="76">
        <v>65.430000000000007</v>
      </c>
      <c r="AO631" s="76">
        <v>58.07</v>
      </c>
      <c r="AP631" s="76">
        <v>3.02</v>
      </c>
      <c r="AQ631" s="76">
        <v>2690</v>
      </c>
      <c r="AR631" s="76">
        <v>222588</v>
      </c>
      <c r="AS631" s="76">
        <v>6.7000000000000004E-2</v>
      </c>
      <c r="AT631" s="76">
        <v>52.26</v>
      </c>
      <c r="AU631" s="76">
        <v>35.607999999999997</v>
      </c>
      <c r="AV631" s="76">
        <v>38.299999999999997</v>
      </c>
      <c r="AW631" s="76">
        <v>15.413</v>
      </c>
      <c r="AX631" s="76">
        <v>9.7319999999999993</v>
      </c>
      <c r="AY631" s="76">
        <v>54225.446000000004</v>
      </c>
      <c r="AZ631" s="76">
        <v>1.2</v>
      </c>
      <c r="BA631" s="76">
        <v>151.089</v>
      </c>
      <c r="BB631" s="76">
        <v>10.79</v>
      </c>
      <c r="BC631" s="76">
        <v>19.100000000000001</v>
      </c>
      <c r="BD631" s="76">
        <v>24.6</v>
      </c>
      <c r="BE631" s="76"/>
      <c r="BF631" s="76">
        <v>2.77</v>
      </c>
      <c r="BG631" s="76">
        <v>78.86</v>
      </c>
      <c r="BH631" s="76">
        <v>0.92600000000000005</v>
      </c>
      <c r="BI631" s="76">
        <v>338289856</v>
      </c>
      <c r="BJ631" s="76"/>
      <c r="BK631" s="76"/>
      <c r="BL631" s="76"/>
      <c r="BM631" s="76"/>
      <c r="BN631" s="76"/>
      <c r="BO631" s="76"/>
      <c r="BP631" s="76"/>
      <c r="BQ631" s="76"/>
    </row>
    <row r="632" spans="1:69" x14ac:dyDescent="0.25">
      <c r="A632" s="25">
        <v>44478</v>
      </c>
      <c r="B632" s="25"/>
      <c r="C632" s="76">
        <v>44409112</v>
      </c>
      <c r="D632" s="76">
        <v>40315</v>
      </c>
      <c r="E632" s="76">
        <v>95305.142999999996</v>
      </c>
      <c r="F632" s="76">
        <v>711682</v>
      </c>
      <c r="G632" s="76">
        <v>452</v>
      </c>
      <c r="H632" s="76">
        <v>1679.7139999999999</v>
      </c>
      <c r="I632" s="76">
        <v>131275.329</v>
      </c>
      <c r="J632" s="76">
        <v>119.173</v>
      </c>
      <c r="K632" s="76">
        <v>281.726</v>
      </c>
      <c r="L632" s="76">
        <v>2103.7640000000001</v>
      </c>
      <c r="M632" s="76">
        <v>1.3360000000000001</v>
      </c>
      <c r="N632" s="76">
        <v>4.9649999999999999</v>
      </c>
      <c r="O632" s="76">
        <v>0.88</v>
      </c>
      <c r="P632" s="76">
        <v>17374</v>
      </c>
      <c r="Q632" s="76">
        <v>51.357999999999997</v>
      </c>
      <c r="R632" s="76">
        <v>57940</v>
      </c>
      <c r="S632" s="76">
        <v>171.273</v>
      </c>
      <c r="T632" s="76"/>
      <c r="U632" s="76"/>
      <c r="V632" s="76">
        <v>49558</v>
      </c>
      <c r="W632" s="76">
        <v>146.49600000000001</v>
      </c>
      <c r="X632" s="76">
        <v>599723471</v>
      </c>
      <c r="Y632" s="76">
        <v>1240908</v>
      </c>
      <c r="Z632" s="76">
        <v>1779.607</v>
      </c>
      <c r="AA632" s="76">
        <v>3.6819999999999999</v>
      </c>
      <c r="AB632" s="76">
        <v>1552297</v>
      </c>
      <c r="AC632" s="76">
        <v>4.6059999999999999</v>
      </c>
      <c r="AD632" s="76">
        <v>5.8000000000000003E-2</v>
      </c>
      <c r="AE632" s="76">
        <v>17.2</v>
      </c>
      <c r="AF632" s="76" t="s">
        <v>1016</v>
      </c>
      <c r="AG632" s="76">
        <v>410817550</v>
      </c>
      <c r="AH632" s="76">
        <v>217366545</v>
      </c>
      <c r="AI632" s="76">
        <v>192981706</v>
      </c>
      <c r="AJ632" s="76">
        <v>10269215</v>
      </c>
      <c r="AK632" s="76">
        <v>537523</v>
      </c>
      <c r="AL632" s="76">
        <v>879692</v>
      </c>
      <c r="AM632" s="76">
        <v>123.74</v>
      </c>
      <c r="AN632" s="76">
        <v>65.47</v>
      </c>
      <c r="AO632" s="76">
        <v>58.13</v>
      </c>
      <c r="AP632" s="76">
        <v>3.09</v>
      </c>
      <c r="AQ632" s="76">
        <v>2650</v>
      </c>
      <c r="AR632" s="76">
        <v>218784</v>
      </c>
      <c r="AS632" s="76">
        <v>6.6000000000000003E-2</v>
      </c>
      <c r="AT632" s="76">
        <v>52.26</v>
      </c>
      <c r="AU632" s="76">
        <v>35.607999999999997</v>
      </c>
      <c r="AV632" s="76">
        <v>38.299999999999997</v>
      </c>
      <c r="AW632" s="76">
        <v>15.413</v>
      </c>
      <c r="AX632" s="76">
        <v>9.7319999999999993</v>
      </c>
      <c r="AY632" s="76">
        <v>54225.446000000004</v>
      </c>
      <c r="AZ632" s="76">
        <v>1.2</v>
      </c>
      <c r="BA632" s="76">
        <v>151.089</v>
      </c>
      <c r="BB632" s="76">
        <v>10.79</v>
      </c>
      <c r="BC632" s="76">
        <v>19.100000000000001</v>
      </c>
      <c r="BD632" s="76">
        <v>24.6</v>
      </c>
      <c r="BE632" s="76"/>
      <c r="BF632" s="76">
        <v>2.77</v>
      </c>
      <c r="BG632" s="76">
        <v>78.86</v>
      </c>
      <c r="BH632" s="76">
        <v>0.92600000000000005</v>
      </c>
      <c r="BI632" s="76">
        <v>338289856</v>
      </c>
      <c r="BJ632" s="76"/>
      <c r="BK632" s="76"/>
      <c r="BL632" s="76"/>
      <c r="BM632" s="76"/>
      <c r="BN632" s="76"/>
      <c r="BO632" s="76"/>
      <c r="BP632" s="76"/>
      <c r="BQ632" s="76"/>
    </row>
    <row r="633" spans="1:69" x14ac:dyDescent="0.25">
      <c r="A633" s="25">
        <v>44479</v>
      </c>
      <c r="B633" s="25"/>
      <c r="C633" s="76">
        <v>44450105</v>
      </c>
      <c r="D633" s="76">
        <v>40993</v>
      </c>
      <c r="E633" s="76">
        <v>94557.285999999993</v>
      </c>
      <c r="F633" s="76">
        <v>712176</v>
      </c>
      <c r="G633" s="76">
        <v>494</v>
      </c>
      <c r="H633" s="76">
        <v>1672.7139999999999</v>
      </c>
      <c r="I633" s="76">
        <v>131396.50599999999</v>
      </c>
      <c r="J633" s="76">
        <v>121.17700000000001</v>
      </c>
      <c r="K633" s="76">
        <v>279.51600000000002</v>
      </c>
      <c r="L633" s="76">
        <v>2105.2240000000002</v>
      </c>
      <c r="M633" s="76">
        <v>1.46</v>
      </c>
      <c r="N633" s="76">
        <v>4.9450000000000003</v>
      </c>
      <c r="O633" s="76">
        <v>0.88</v>
      </c>
      <c r="P633" s="76">
        <v>17888</v>
      </c>
      <c r="Q633" s="76">
        <v>52.878</v>
      </c>
      <c r="R633" s="76">
        <v>57496</v>
      </c>
      <c r="S633" s="76">
        <v>169.96100000000001</v>
      </c>
      <c r="T633" s="76"/>
      <c r="U633" s="76"/>
      <c r="V633" s="76">
        <v>49131</v>
      </c>
      <c r="W633" s="76">
        <v>145.233</v>
      </c>
      <c r="X633" s="76">
        <v>600452331</v>
      </c>
      <c r="Y633" s="76">
        <v>728860</v>
      </c>
      <c r="Z633" s="76">
        <v>1781.77</v>
      </c>
      <c r="AA633" s="76">
        <v>2.1629999999999998</v>
      </c>
      <c r="AB633" s="76">
        <v>1541286</v>
      </c>
      <c r="AC633" s="76">
        <v>4.5739999999999998</v>
      </c>
      <c r="AD633" s="76">
        <v>5.8000000000000003E-2</v>
      </c>
      <c r="AE633" s="76">
        <v>17.2</v>
      </c>
      <c r="AF633" s="76" t="s">
        <v>1016</v>
      </c>
      <c r="AG633" s="76">
        <v>411133612</v>
      </c>
      <c r="AH633" s="76">
        <v>217458740</v>
      </c>
      <c r="AI633" s="76">
        <v>193088273</v>
      </c>
      <c r="AJ633" s="76">
        <v>10389191</v>
      </c>
      <c r="AK633" s="76">
        <v>316062</v>
      </c>
      <c r="AL633" s="76">
        <v>872316</v>
      </c>
      <c r="AM633" s="76">
        <v>123.83</v>
      </c>
      <c r="AN633" s="76">
        <v>65.5</v>
      </c>
      <c r="AO633" s="76">
        <v>58.16</v>
      </c>
      <c r="AP633" s="76">
        <v>3.13</v>
      </c>
      <c r="AQ633" s="76">
        <v>2627</v>
      </c>
      <c r="AR633" s="76">
        <v>216882</v>
      </c>
      <c r="AS633" s="76">
        <v>6.5000000000000002E-2</v>
      </c>
      <c r="AT633" s="76">
        <v>52.26</v>
      </c>
      <c r="AU633" s="76">
        <v>35.607999999999997</v>
      </c>
      <c r="AV633" s="76">
        <v>38.299999999999997</v>
      </c>
      <c r="AW633" s="76">
        <v>15.413</v>
      </c>
      <c r="AX633" s="76">
        <v>9.7319999999999993</v>
      </c>
      <c r="AY633" s="76">
        <v>54225.446000000004</v>
      </c>
      <c r="AZ633" s="76">
        <v>1.2</v>
      </c>
      <c r="BA633" s="76">
        <v>151.089</v>
      </c>
      <c r="BB633" s="76">
        <v>10.79</v>
      </c>
      <c r="BC633" s="76">
        <v>19.100000000000001</v>
      </c>
      <c r="BD633" s="76">
        <v>24.6</v>
      </c>
      <c r="BE633" s="76"/>
      <c r="BF633" s="76">
        <v>2.77</v>
      </c>
      <c r="BG633" s="76">
        <v>78.86</v>
      </c>
      <c r="BH633" s="76">
        <v>0.92600000000000005</v>
      </c>
      <c r="BI633" s="76">
        <v>338289856</v>
      </c>
      <c r="BJ633" s="76">
        <v>840754.2</v>
      </c>
      <c r="BK633" s="76">
        <v>16.09</v>
      </c>
      <c r="BL633" s="76">
        <v>25.52</v>
      </c>
      <c r="BM633" s="76">
        <v>2494.8371742822701</v>
      </c>
      <c r="BN633" s="76"/>
      <c r="BO633" s="76"/>
      <c r="BP633" s="76"/>
      <c r="BQ633" s="76"/>
    </row>
    <row r="634" spans="1:69" x14ac:dyDescent="0.25">
      <c r="A634" s="25">
        <v>44480</v>
      </c>
      <c r="B634" s="25"/>
      <c r="C634" s="76">
        <v>44542970</v>
      </c>
      <c r="D634" s="76">
        <v>92865</v>
      </c>
      <c r="E634" s="76">
        <v>87738.429000000004</v>
      </c>
      <c r="F634" s="76">
        <v>713356</v>
      </c>
      <c r="G634" s="76">
        <v>1180</v>
      </c>
      <c r="H634" s="76">
        <v>1565.2860000000001</v>
      </c>
      <c r="I634" s="76">
        <v>131671.019</v>
      </c>
      <c r="J634" s="76">
        <v>274.51299999999998</v>
      </c>
      <c r="K634" s="76">
        <v>259.35899999999998</v>
      </c>
      <c r="L634" s="76">
        <v>2108.712</v>
      </c>
      <c r="M634" s="76">
        <v>3.488</v>
      </c>
      <c r="N634" s="76">
        <v>4.6269999999999998</v>
      </c>
      <c r="O634" s="76">
        <v>0.88</v>
      </c>
      <c r="P634" s="76">
        <v>17902</v>
      </c>
      <c r="Q634" s="76">
        <v>52.918999999999997</v>
      </c>
      <c r="R634" s="76">
        <v>57618</v>
      </c>
      <c r="S634" s="76">
        <v>170.321</v>
      </c>
      <c r="T634" s="76"/>
      <c r="U634" s="76"/>
      <c r="V634" s="76">
        <v>48605</v>
      </c>
      <c r="W634" s="76">
        <v>143.679</v>
      </c>
      <c r="X634" s="76">
        <v>601612264</v>
      </c>
      <c r="Y634" s="76">
        <v>1159933</v>
      </c>
      <c r="Z634" s="76">
        <v>1785.212</v>
      </c>
      <c r="AA634" s="76">
        <v>3.4420000000000002</v>
      </c>
      <c r="AB634" s="76">
        <v>1524330</v>
      </c>
      <c r="AC634" s="76">
        <v>4.5229999999999997</v>
      </c>
      <c r="AD634" s="76">
        <v>5.8000000000000003E-2</v>
      </c>
      <c r="AE634" s="76">
        <v>17.2</v>
      </c>
      <c r="AF634" s="76" t="s">
        <v>1016</v>
      </c>
      <c r="AG634" s="76">
        <v>411990038</v>
      </c>
      <c r="AH634" s="76">
        <v>217682353</v>
      </c>
      <c r="AI634" s="76">
        <v>193311565</v>
      </c>
      <c r="AJ634" s="76">
        <v>10810828</v>
      </c>
      <c r="AK634" s="76">
        <v>856426</v>
      </c>
      <c r="AL634" s="76">
        <v>853374</v>
      </c>
      <c r="AM634" s="76">
        <v>124.09</v>
      </c>
      <c r="AN634" s="76">
        <v>65.569999999999993</v>
      </c>
      <c r="AO634" s="76">
        <v>58.22</v>
      </c>
      <c r="AP634" s="76">
        <v>3.26</v>
      </c>
      <c r="AQ634" s="76">
        <v>2570</v>
      </c>
      <c r="AR634" s="76">
        <v>213540</v>
      </c>
      <c r="AS634" s="76">
        <v>6.4000000000000001E-2</v>
      </c>
      <c r="AT634" s="76">
        <v>52.25</v>
      </c>
      <c r="AU634" s="76">
        <v>35.607999999999997</v>
      </c>
      <c r="AV634" s="76">
        <v>38.299999999999997</v>
      </c>
      <c r="AW634" s="76">
        <v>15.413</v>
      </c>
      <c r="AX634" s="76">
        <v>9.7319999999999993</v>
      </c>
      <c r="AY634" s="76">
        <v>54225.446000000004</v>
      </c>
      <c r="AZ634" s="76">
        <v>1.2</v>
      </c>
      <c r="BA634" s="76">
        <v>151.089</v>
      </c>
      <c r="BB634" s="76">
        <v>10.79</v>
      </c>
      <c r="BC634" s="76">
        <v>19.100000000000001</v>
      </c>
      <c r="BD634" s="76">
        <v>24.6</v>
      </c>
      <c r="BE634" s="76"/>
      <c r="BF634" s="76">
        <v>2.77</v>
      </c>
      <c r="BG634" s="76">
        <v>78.86</v>
      </c>
      <c r="BH634" s="76">
        <v>0.92600000000000005</v>
      </c>
      <c r="BI634" s="76">
        <v>338289856</v>
      </c>
      <c r="BJ634" s="76"/>
      <c r="BK634" s="76"/>
      <c r="BL634" s="76"/>
      <c r="BM634" s="76"/>
      <c r="BN634" s="76"/>
      <c r="BO634" s="76"/>
      <c r="BP634" s="76"/>
      <c r="BQ634" s="76"/>
    </row>
    <row r="635" spans="1:69" x14ac:dyDescent="0.25">
      <c r="A635" s="25">
        <v>44481</v>
      </c>
      <c r="B635" s="25"/>
      <c r="C635" s="76">
        <v>44653914</v>
      </c>
      <c r="D635" s="76">
        <v>110944</v>
      </c>
      <c r="E635" s="76">
        <v>89947.570999999996</v>
      </c>
      <c r="F635" s="76">
        <v>715645</v>
      </c>
      <c r="G635" s="76">
        <v>2289</v>
      </c>
      <c r="H635" s="76">
        <v>1621.7139999999999</v>
      </c>
      <c r="I635" s="76">
        <v>131998.97399999999</v>
      </c>
      <c r="J635" s="76">
        <v>327.95499999999998</v>
      </c>
      <c r="K635" s="76">
        <v>265.88900000000001</v>
      </c>
      <c r="L635" s="76">
        <v>2115.4789999999998</v>
      </c>
      <c r="M635" s="76">
        <v>6.766</v>
      </c>
      <c r="N635" s="76">
        <v>4.7939999999999996</v>
      </c>
      <c r="O635" s="76">
        <v>0.89</v>
      </c>
      <c r="P635" s="76">
        <v>17755</v>
      </c>
      <c r="Q635" s="76">
        <v>52.484999999999999</v>
      </c>
      <c r="R635" s="76">
        <v>56985</v>
      </c>
      <c r="S635" s="76">
        <v>168.45</v>
      </c>
      <c r="T635" s="76"/>
      <c r="U635" s="76"/>
      <c r="V635" s="76">
        <v>47947</v>
      </c>
      <c r="W635" s="76">
        <v>141.733</v>
      </c>
      <c r="X635" s="76">
        <v>603277273</v>
      </c>
      <c r="Y635" s="76">
        <v>1665009</v>
      </c>
      <c r="Z635" s="76">
        <v>1790.153</v>
      </c>
      <c r="AA635" s="76">
        <v>4.9409999999999998</v>
      </c>
      <c r="AB635" s="76">
        <v>1497655</v>
      </c>
      <c r="AC635" s="76">
        <v>4.444</v>
      </c>
      <c r="AD635" s="76">
        <v>5.8000000000000003E-2</v>
      </c>
      <c r="AE635" s="76">
        <v>17.2</v>
      </c>
      <c r="AF635" s="76" t="s">
        <v>1016</v>
      </c>
      <c r="AG635" s="76">
        <v>412923638</v>
      </c>
      <c r="AH635" s="76">
        <v>217910948</v>
      </c>
      <c r="AI635" s="76">
        <v>193548951</v>
      </c>
      <c r="AJ635" s="76">
        <v>11292580</v>
      </c>
      <c r="AK635" s="76">
        <v>933600</v>
      </c>
      <c r="AL635" s="76">
        <v>840806</v>
      </c>
      <c r="AM635" s="76">
        <v>124.37</v>
      </c>
      <c r="AN635" s="76">
        <v>65.63</v>
      </c>
      <c r="AO635" s="76">
        <v>58.3</v>
      </c>
      <c r="AP635" s="76">
        <v>3.4</v>
      </c>
      <c r="AQ635" s="76">
        <v>2532</v>
      </c>
      <c r="AR635" s="76">
        <v>211332</v>
      </c>
      <c r="AS635" s="76">
        <v>6.4000000000000001E-2</v>
      </c>
      <c r="AT635" s="76">
        <v>52.25</v>
      </c>
      <c r="AU635" s="76">
        <v>35.607999999999997</v>
      </c>
      <c r="AV635" s="76">
        <v>38.299999999999997</v>
      </c>
      <c r="AW635" s="76">
        <v>15.413</v>
      </c>
      <c r="AX635" s="76">
        <v>9.7319999999999993</v>
      </c>
      <c r="AY635" s="76">
        <v>54225.446000000004</v>
      </c>
      <c r="AZ635" s="76">
        <v>1.2</v>
      </c>
      <c r="BA635" s="76">
        <v>151.089</v>
      </c>
      <c r="BB635" s="76">
        <v>10.79</v>
      </c>
      <c r="BC635" s="76">
        <v>19.100000000000001</v>
      </c>
      <c r="BD635" s="76">
        <v>24.6</v>
      </c>
      <c r="BE635" s="76"/>
      <c r="BF635" s="76">
        <v>2.77</v>
      </c>
      <c r="BG635" s="76">
        <v>78.86</v>
      </c>
      <c r="BH635" s="76">
        <v>0.92600000000000005</v>
      </c>
      <c r="BI635" s="76">
        <v>338289856</v>
      </c>
      <c r="BJ635" s="76"/>
      <c r="BK635" s="76"/>
      <c r="BL635" s="76"/>
      <c r="BM635" s="76"/>
      <c r="BN635" s="76"/>
      <c r="BO635" s="76"/>
      <c r="BP635" s="76"/>
      <c r="BQ635" s="76"/>
    </row>
    <row r="636" spans="1:69" x14ac:dyDescent="0.25">
      <c r="A636" s="25">
        <v>44482</v>
      </c>
      <c r="B636" s="25"/>
      <c r="C636" s="76">
        <v>44762326</v>
      </c>
      <c r="D636" s="76">
        <v>108412</v>
      </c>
      <c r="E636" s="76">
        <v>89313</v>
      </c>
      <c r="F636" s="76">
        <v>718834</v>
      </c>
      <c r="G636" s="76">
        <v>3189</v>
      </c>
      <c r="H636" s="76">
        <v>1697.2860000000001</v>
      </c>
      <c r="I636" s="76">
        <v>132319.44500000001</v>
      </c>
      <c r="J636" s="76">
        <v>320.471</v>
      </c>
      <c r="K636" s="76">
        <v>264.01299999999998</v>
      </c>
      <c r="L636" s="76">
        <v>2124.9059999999999</v>
      </c>
      <c r="M636" s="76">
        <v>9.4269999999999996</v>
      </c>
      <c r="N636" s="76">
        <v>5.0170000000000003</v>
      </c>
      <c r="O636" s="76">
        <v>0.89</v>
      </c>
      <c r="P636" s="76">
        <v>17534</v>
      </c>
      <c r="Q636" s="76">
        <v>51.831000000000003</v>
      </c>
      <c r="R636" s="76">
        <v>55885</v>
      </c>
      <c r="S636" s="76">
        <v>165.19900000000001</v>
      </c>
      <c r="T636" s="76"/>
      <c r="U636" s="76"/>
      <c r="V636" s="76">
        <v>47118</v>
      </c>
      <c r="W636" s="76">
        <v>139.28299999999999</v>
      </c>
      <c r="X636" s="76">
        <v>605144973</v>
      </c>
      <c r="Y636" s="76">
        <v>1867700</v>
      </c>
      <c r="Z636" s="76">
        <v>1795.6949999999999</v>
      </c>
      <c r="AA636" s="76">
        <v>5.5419999999999998</v>
      </c>
      <c r="AB636" s="76">
        <v>1480853</v>
      </c>
      <c r="AC636" s="76">
        <v>4.3940000000000001</v>
      </c>
      <c r="AD636" s="76">
        <v>5.7000000000000002E-2</v>
      </c>
      <c r="AE636" s="76">
        <v>17.5</v>
      </c>
      <c r="AF636" s="76" t="s">
        <v>1016</v>
      </c>
      <c r="AG636" s="76">
        <v>413837737</v>
      </c>
      <c r="AH636" s="76">
        <v>218138367</v>
      </c>
      <c r="AI636" s="76">
        <v>193781068</v>
      </c>
      <c r="AJ636" s="76">
        <v>11762377</v>
      </c>
      <c r="AK636" s="76">
        <v>914099</v>
      </c>
      <c r="AL636" s="76">
        <v>823186</v>
      </c>
      <c r="AM636" s="76">
        <v>124.65</v>
      </c>
      <c r="AN636" s="76">
        <v>65.7</v>
      </c>
      <c r="AO636" s="76">
        <v>58.37</v>
      </c>
      <c r="AP636" s="76">
        <v>3.54</v>
      </c>
      <c r="AQ636" s="76">
        <v>2479</v>
      </c>
      <c r="AR636" s="76">
        <v>208348</v>
      </c>
      <c r="AS636" s="76">
        <v>6.3E-2</v>
      </c>
      <c r="AT636" s="76">
        <v>52.24</v>
      </c>
      <c r="AU636" s="76">
        <v>35.607999999999997</v>
      </c>
      <c r="AV636" s="76">
        <v>38.299999999999997</v>
      </c>
      <c r="AW636" s="76">
        <v>15.413</v>
      </c>
      <c r="AX636" s="76">
        <v>9.7319999999999993</v>
      </c>
      <c r="AY636" s="76">
        <v>54225.446000000004</v>
      </c>
      <c r="AZ636" s="76">
        <v>1.2</v>
      </c>
      <c r="BA636" s="76">
        <v>151.089</v>
      </c>
      <c r="BB636" s="76">
        <v>10.79</v>
      </c>
      <c r="BC636" s="76">
        <v>19.100000000000001</v>
      </c>
      <c r="BD636" s="76">
        <v>24.6</v>
      </c>
      <c r="BE636" s="76"/>
      <c r="BF636" s="76">
        <v>2.77</v>
      </c>
      <c r="BG636" s="76">
        <v>78.86</v>
      </c>
      <c r="BH636" s="76">
        <v>0.92600000000000005</v>
      </c>
      <c r="BI636" s="76">
        <v>338289856</v>
      </c>
      <c r="BJ636" s="76"/>
      <c r="BK636" s="76"/>
      <c r="BL636" s="76"/>
      <c r="BM636" s="76"/>
      <c r="BN636" s="76"/>
      <c r="BO636" s="76"/>
      <c r="BP636" s="76"/>
      <c r="BQ636" s="76"/>
    </row>
    <row r="637" spans="1:69" x14ac:dyDescent="0.25">
      <c r="A637" s="25">
        <v>44483</v>
      </c>
      <c r="B637" s="25"/>
      <c r="C637" s="76">
        <v>44848449</v>
      </c>
      <c r="D637" s="76">
        <v>86123</v>
      </c>
      <c r="E637" s="76">
        <v>87183.142999999996</v>
      </c>
      <c r="F637" s="76">
        <v>721025</v>
      </c>
      <c r="G637" s="76">
        <v>2191</v>
      </c>
      <c r="H637" s="76">
        <v>1657</v>
      </c>
      <c r="I637" s="76">
        <v>132574.02799999999</v>
      </c>
      <c r="J637" s="76">
        <v>254.583</v>
      </c>
      <c r="K637" s="76">
        <v>257.71699999999998</v>
      </c>
      <c r="L637" s="76">
        <v>2131.3820000000001</v>
      </c>
      <c r="M637" s="76">
        <v>6.4770000000000003</v>
      </c>
      <c r="N637" s="76">
        <v>4.8979999999999997</v>
      </c>
      <c r="O637" s="76">
        <v>0.89</v>
      </c>
      <c r="P637" s="76">
        <v>17069</v>
      </c>
      <c r="Q637" s="76">
        <v>50.457000000000001</v>
      </c>
      <c r="R637" s="76">
        <v>54564</v>
      </c>
      <c r="S637" s="76">
        <v>161.29400000000001</v>
      </c>
      <c r="T637" s="76"/>
      <c r="U637" s="76"/>
      <c r="V637" s="76">
        <v>46285</v>
      </c>
      <c r="W637" s="76">
        <v>136.821</v>
      </c>
      <c r="X637" s="76">
        <v>607030749</v>
      </c>
      <c r="Y637" s="76">
        <v>1885776</v>
      </c>
      <c r="Z637" s="76">
        <v>1801.2909999999999</v>
      </c>
      <c r="AA637" s="76">
        <v>5.5960000000000001</v>
      </c>
      <c r="AB637" s="76">
        <v>1477331</v>
      </c>
      <c r="AC637" s="76">
        <v>4.3840000000000003</v>
      </c>
      <c r="AD637" s="76">
        <v>5.6000000000000001E-2</v>
      </c>
      <c r="AE637" s="76">
        <v>17.899999999999999</v>
      </c>
      <c r="AF637" s="76" t="s">
        <v>1016</v>
      </c>
      <c r="AG637" s="76">
        <v>414755267</v>
      </c>
      <c r="AH637" s="76">
        <v>218364301</v>
      </c>
      <c r="AI637" s="76">
        <v>194013062</v>
      </c>
      <c r="AJ637" s="76">
        <v>12237992</v>
      </c>
      <c r="AK637" s="76">
        <v>917530</v>
      </c>
      <c r="AL637" s="76">
        <v>805813</v>
      </c>
      <c r="AM637" s="76">
        <v>124.92</v>
      </c>
      <c r="AN637" s="76">
        <v>65.77</v>
      </c>
      <c r="AO637" s="76">
        <v>58.44</v>
      </c>
      <c r="AP637" s="76">
        <v>3.69</v>
      </c>
      <c r="AQ637" s="76">
        <v>2427</v>
      </c>
      <c r="AR637" s="76">
        <v>204344</v>
      </c>
      <c r="AS637" s="76">
        <v>6.2E-2</v>
      </c>
      <c r="AT637" s="76">
        <v>52.24</v>
      </c>
      <c r="AU637" s="76">
        <v>35.607999999999997</v>
      </c>
      <c r="AV637" s="76">
        <v>38.299999999999997</v>
      </c>
      <c r="AW637" s="76">
        <v>15.413</v>
      </c>
      <c r="AX637" s="76">
        <v>9.7319999999999993</v>
      </c>
      <c r="AY637" s="76">
        <v>54225.446000000004</v>
      </c>
      <c r="AZ637" s="76">
        <v>1.2</v>
      </c>
      <c r="BA637" s="76">
        <v>151.089</v>
      </c>
      <c r="BB637" s="76">
        <v>10.79</v>
      </c>
      <c r="BC637" s="76">
        <v>19.100000000000001</v>
      </c>
      <c r="BD637" s="76">
        <v>24.6</v>
      </c>
      <c r="BE637" s="76"/>
      <c r="BF637" s="76">
        <v>2.77</v>
      </c>
      <c r="BG637" s="76">
        <v>78.86</v>
      </c>
      <c r="BH637" s="76">
        <v>0.92600000000000005</v>
      </c>
      <c r="BI637" s="76">
        <v>338289856</v>
      </c>
      <c r="BJ637" s="76"/>
      <c r="BK637" s="76"/>
      <c r="BL637" s="76"/>
      <c r="BM637" s="76"/>
      <c r="BN637" s="76"/>
      <c r="BO637" s="76"/>
      <c r="BP637" s="76"/>
      <c r="BQ637" s="76"/>
    </row>
    <row r="638" spans="1:69" x14ac:dyDescent="0.25">
      <c r="A638" s="25">
        <v>44484</v>
      </c>
      <c r="B638" s="25"/>
      <c r="C638" s="76">
        <v>44957296</v>
      </c>
      <c r="D638" s="76">
        <v>108847</v>
      </c>
      <c r="E638" s="76">
        <v>84071.285999999993</v>
      </c>
      <c r="F638" s="76">
        <v>722848</v>
      </c>
      <c r="G638" s="76">
        <v>1823</v>
      </c>
      <c r="H638" s="76">
        <v>1659.7139999999999</v>
      </c>
      <c r="I638" s="76">
        <v>132895.785</v>
      </c>
      <c r="J638" s="76">
        <v>321.75700000000001</v>
      </c>
      <c r="K638" s="76">
        <v>248.518</v>
      </c>
      <c r="L638" s="76">
        <v>2136.7710000000002</v>
      </c>
      <c r="M638" s="76">
        <v>5.3890000000000002</v>
      </c>
      <c r="N638" s="76">
        <v>4.9059999999999997</v>
      </c>
      <c r="O638" s="76">
        <v>0.88</v>
      </c>
      <c r="P638" s="76">
        <v>16724</v>
      </c>
      <c r="Q638" s="76">
        <v>49.436999999999998</v>
      </c>
      <c r="R638" s="76">
        <v>53358</v>
      </c>
      <c r="S638" s="76">
        <v>157.72900000000001</v>
      </c>
      <c r="T638" s="76"/>
      <c r="U638" s="76"/>
      <c r="V638" s="76">
        <v>45764</v>
      </c>
      <c r="W638" s="76">
        <v>135.28</v>
      </c>
      <c r="X638" s="76">
        <v>608753642</v>
      </c>
      <c r="Y638" s="76">
        <v>1722893</v>
      </c>
      <c r="Z638" s="76">
        <v>1806.403</v>
      </c>
      <c r="AA638" s="76">
        <v>5.1120000000000001</v>
      </c>
      <c r="AB638" s="76">
        <v>1467297</v>
      </c>
      <c r="AC638" s="76">
        <v>4.3540000000000001</v>
      </c>
      <c r="AD638" s="76">
        <v>5.5E-2</v>
      </c>
      <c r="AE638" s="76">
        <v>18.2</v>
      </c>
      <c r="AF638" s="76" t="s">
        <v>1016</v>
      </c>
      <c r="AG638" s="76">
        <v>415816035</v>
      </c>
      <c r="AH638" s="76">
        <v>218625511</v>
      </c>
      <c r="AI638" s="76">
        <v>194294682</v>
      </c>
      <c r="AJ638" s="76">
        <v>12773299</v>
      </c>
      <c r="AK638" s="76">
        <v>1060768</v>
      </c>
      <c r="AL638" s="76">
        <v>790858</v>
      </c>
      <c r="AM638" s="76">
        <v>125.24</v>
      </c>
      <c r="AN638" s="76">
        <v>65.849999999999994</v>
      </c>
      <c r="AO638" s="76">
        <v>58.52</v>
      </c>
      <c r="AP638" s="76">
        <v>3.85</v>
      </c>
      <c r="AQ638" s="76">
        <v>2382</v>
      </c>
      <c r="AR638" s="76">
        <v>200835</v>
      </c>
      <c r="AS638" s="76">
        <v>0.06</v>
      </c>
      <c r="AT638" s="76">
        <v>52.23</v>
      </c>
      <c r="AU638" s="76">
        <v>35.607999999999997</v>
      </c>
      <c r="AV638" s="76">
        <v>38.299999999999997</v>
      </c>
      <c r="AW638" s="76">
        <v>15.413</v>
      </c>
      <c r="AX638" s="76">
        <v>9.7319999999999993</v>
      </c>
      <c r="AY638" s="76">
        <v>54225.446000000004</v>
      </c>
      <c r="AZ638" s="76">
        <v>1.2</v>
      </c>
      <c r="BA638" s="76">
        <v>151.089</v>
      </c>
      <c r="BB638" s="76">
        <v>10.79</v>
      </c>
      <c r="BC638" s="76">
        <v>19.100000000000001</v>
      </c>
      <c r="BD638" s="76">
        <v>24.6</v>
      </c>
      <c r="BE638" s="76"/>
      <c r="BF638" s="76">
        <v>2.77</v>
      </c>
      <c r="BG638" s="76">
        <v>78.86</v>
      </c>
      <c r="BH638" s="76">
        <v>0.92600000000000005</v>
      </c>
      <c r="BI638" s="76">
        <v>338289856</v>
      </c>
      <c r="BJ638" s="76"/>
      <c r="BK638" s="76"/>
      <c r="BL638" s="76"/>
      <c r="BM638" s="76"/>
      <c r="BN638" s="76"/>
      <c r="BO638" s="76"/>
      <c r="BP638" s="76"/>
      <c r="BQ638" s="76"/>
    </row>
    <row r="639" spans="1:69" x14ac:dyDescent="0.25">
      <c r="A639" s="25">
        <v>44485</v>
      </c>
      <c r="B639" s="25"/>
      <c r="C639" s="76">
        <v>44998644</v>
      </c>
      <c r="D639" s="76">
        <v>41348</v>
      </c>
      <c r="E639" s="76">
        <v>84218.857000000004</v>
      </c>
      <c r="F639" s="76">
        <v>723444</v>
      </c>
      <c r="G639" s="76">
        <v>596</v>
      </c>
      <c r="H639" s="76">
        <v>1680.2860000000001</v>
      </c>
      <c r="I639" s="76">
        <v>133018.01199999999</v>
      </c>
      <c r="J639" s="76">
        <v>122.227</v>
      </c>
      <c r="K639" s="76">
        <v>248.95500000000001</v>
      </c>
      <c r="L639" s="76">
        <v>2138.5329999999999</v>
      </c>
      <c r="M639" s="76">
        <v>1.762</v>
      </c>
      <c r="N639" s="76">
        <v>4.9669999999999996</v>
      </c>
      <c r="O639" s="76">
        <v>0.88</v>
      </c>
      <c r="P639" s="76">
        <v>16201</v>
      </c>
      <c r="Q639" s="76">
        <v>47.890999999999998</v>
      </c>
      <c r="R639" s="76">
        <v>51837</v>
      </c>
      <c r="S639" s="76">
        <v>153.232</v>
      </c>
      <c r="T639" s="76"/>
      <c r="U639" s="76"/>
      <c r="V639" s="76">
        <v>45118</v>
      </c>
      <c r="W639" s="76">
        <v>133.37100000000001</v>
      </c>
      <c r="X639" s="76">
        <v>609955554</v>
      </c>
      <c r="Y639" s="76">
        <v>1201912</v>
      </c>
      <c r="Z639" s="76">
        <v>1809.97</v>
      </c>
      <c r="AA639" s="76">
        <v>3.5670000000000002</v>
      </c>
      <c r="AB639" s="76">
        <v>1461726</v>
      </c>
      <c r="AC639" s="76">
        <v>4.3369999999999997</v>
      </c>
      <c r="AD639" s="76">
        <v>5.3999999999999999E-2</v>
      </c>
      <c r="AE639" s="76">
        <v>18.5</v>
      </c>
      <c r="AF639" s="76" t="s">
        <v>1016</v>
      </c>
      <c r="AG639" s="76">
        <v>416309867</v>
      </c>
      <c r="AH639" s="76">
        <v>218765572</v>
      </c>
      <c r="AI639" s="76">
        <v>194441650</v>
      </c>
      <c r="AJ639" s="76">
        <v>12987764</v>
      </c>
      <c r="AK639" s="76">
        <v>493832</v>
      </c>
      <c r="AL639" s="76">
        <v>784617</v>
      </c>
      <c r="AM639" s="76">
        <v>125.39</v>
      </c>
      <c r="AN639" s="76">
        <v>65.89</v>
      </c>
      <c r="AO639" s="76">
        <v>58.57</v>
      </c>
      <c r="AP639" s="76">
        <v>3.91</v>
      </c>
      <c r="AQ639" s="76">
        <v>2363</v>
      </c>
      <c r="AR639" s="76">
        <v>199861</v>
      </c>
      <c r="AS639" s="76">
        <v>0.06</v>
      </c>
      <c r="AT639" s="76">
        <v>52.23</v>
      </c>
      <c r="AU639" s="76">
        <v>35.607999999999997</v>
      </c>
      <c r="AV639" s="76">
        <v>38.299999999999997</v>
      </c>
      <c r="AW639" s="76">
        <v>15.413</v>
      </c>
      <c r="AX639" s="76">
        <v>9.7319999999999993</v>
      </c>
      <c r="AY639" s="76">
        <v>54225.446000000004</v>
      </c>
      <c r="AZ639" s="76">
        <v>1.2</v>
      </c>
      <c r="BA639" s="76">
        <v>151.089</v>
      </c>
      <c r="BB639" s="76">
        <v>10.79</v>
      </c>
      <c r="BC639" s="76">
        <v>19.100000000000001</v>
      </c>
      <c r="BD639" s="76">
        <v>24.6</v>
      </c>
      <c r="BE639" s="76"/>
      <c r="BF639" s="76">
        <v>2.77</v>
      </c>
      <c r="BG639" s="76">
        <v>78.86</v>
      </c>
      <c r="BH639" s="76">
        <v>0.92600000000000005</v>
      </c>
      <c r="BI639" s="76">
        <v>338289856</v>
      </c>
      <c r="BJ639" s="76"/>
      <c r="BK639" s="76"/>
      <c r="BL639" s="76"/>
      <c r="BM639" s="76"/>
      <c r="BN639" s="76"/>
      <c r="BO639" s="76"/>
      <c r="BP639" s="76"/>
      <c r="BQ639" s="76"/>
    </row>
    <row r="640" spans="1:69" x14ac:dyDescent="0.25">
      <c r="A640" s="25">
        <v>44486</v>
      </c>
      <c r="B640" s="25"/>
      <c r="C640" s="76">
        <v>45031816</v>
      </c>
      <c r="D640" s="76">
        <v>33172</v>
      </c>
      <c r="E640" s="76">
        <v>83101.570999999996</v>
      </c>
      <c r="F640" s="76">
        <v>723924</v>
      </c>
      <c r="G640" s="76">
        <v>480</v>
      </c>
      <c r="H640" s="76">
        <v>1678.2860000000001</v>
      </c>
      <c r="I640" s="76">
        <v>133116.07</v>
      </c>
      <c r="J640" s="76">
        <v>98.058000000000007</v>
      </c>
      <c r="K640" s="76">
        <v>245.65199999999999</v>
      </c>
      <c r="L640" s="76">
        <v>2139.9520000000002</v>
      </c>
      <c r="M640" s="76">
        <v>1.419</v>
      </c>
      <c r="N640" s="76">
        <v>4.9610000000000003</v>
      </c>
      <c r="O640" s="76">
        <v>0.88</v>
      </c>
      <c r="P640" s="76">
        <v>16038</v>
      </c>
      <c r="Q640" s="76">
        <v>47.408999999999999</v>
      </c>
      <c r="R640" s="76">
        <v>51504</v>
      </c>
      <c r="S640" s="76">
        <v>152.24799999999999</v>
      </c>
      <c r="T640" s="76"/>
      <c r="U640" s="76"/>
      <c r="V640" s="76">
        <v>44459</v>
      </c>
      <c r="W640" s="76">
        <v>131.423</v>
      </c>
      <c r="X640" s="76">
        <v>610657424</v>
      </c>
      <c r="Y640" s="76">
        <v>701870</v>
      </c>
      <c r="Z640" s="76">
        <v>1812.0530000000001</v>
      </c>
      <c r="AA640" s="76">
        <v>2.0830000000000002</v>
      </c>
      <c r="AB640" s="76">
        <v>1457870</v>
      </c>
      <c r="AC640" s="76">
        <v>4.3259999999999996</v>
      </c>
      <c r="AD640" s="76">
        <v>5.2999999999999999E-2</v>
      </c>
      <c r="AE640" s="76">
        <v>18.899999999999999</v>
      </c>
      <c r="AF640" s="76" t="s">
        <v>1016</v>
      </c>
      <c r="AG640" s="76">
        <v>416580413</v>
      </c>
      <c r="AH640" s="76">
        <v>218848591</v>
      </c>
      <c r="AI640" s="76">
        <v>194527287</v>
      </c>
      <c r="AJ640" s="76">
        <v>13092489</v>
      </c>
      <c r="AK640" s="76">
        <v>270546</v>
      </c>
      <c r="AL640" s="76">
        <v>778114</v>
      </c>
      <c r="AM640" s="76">
        <v>125.47</v>
      </c>
      <c r="AN640" s="76">
        <v>65.92</v>
      </c>
      <c r="AO640" s="76">
        <v>58.59</v>
      </c>
      <c r="AP640" s="76">
        <v>3.94</v>
      </c>
      <c r="AQ640" s="76">
        <v>2344</v>
      </c>
      <c r="AR640" s="76">
        <v>198550</v>
      </c>
      <c r="AS640" s="76">
        <v>0.06</v>
      </c>
      <c r="AT640" s="76">
        <v>52.23</v>
      </c>
      <c r="AU640" s="76">
        <v>35.607999999999997</v>
      </c>
      <c r="AV640" s="76">
        <v>38.299999999999997</v>
      </c>
      <c r="AW640" s="76">
        <v>15.413</v>
      </c>
      <c r="AX640" s="76">
        <v>9.7319999999999993</v>
      </c>
      <c r="AY640" s="76">
        <v>54225.446000000004</v>
      </c>
      <c r="AZ640" s="76">
        <v>1.2</v>
      </c>
      <c r="BA640" s="76">
        <v>151.089</v>
      </c>
      <c r="BB640" s="76">
        <v>10.79</v>
      </c>
      <c r="BC640" s="76">
        <v>19.100000000000001</v>
      </c>
      <c r="BD640" s="76">
        <v>24.6</v>
      </c>
      <c r="BE640" s="76"/>
      <c r="BF640" s="76">
        <v>2.77</v>
      </c>
      <c r="BG640" s="76">
        <v>78.86</v>
      </c>
      <c r="BH640" s="76">
        <v>0.92600000000000005</v>
      </c>
      <c r="BI640" s="76">
        <v>338289856</v>
      </c>
      <c r="BJ640" s="76">
        <v>853392</v>
      </c>
      <c r="BK640" s="76">
        <v>16.16</v>
      </c>
      <c r="BL640" s="76">
        <v>23.02</v>
      </c>
      <c r="BM640" s="76">
        <v>2532.3383288898199</v>
      </c>
      <c r="BN640" s="76"/>
      <c r="BO640" s="76"/>
      <c r="BP640" s="76"/>
      <c r="BQ640" s="76"/>
    </row>
    <row r="641" spans="1:69" x14ac:dyDescent="0.25">
      <c r="A641" s="25">
        <v>44487</v>
      </c>
      <c r="B641" s="25"/>
      <c r="C641" s="76">
        <v>45128467</v>
      </c>
      <c r="D641" s="76">
        <v>96651</v>
      </c>
      <c r="E641" s="76">
        <v>83642.429000000004</v>
      </c>
      <c r="F641" s="76">
        <v>725691</v>
      </c>
      <c r="G641" s="76">
        <v>1767</v>
      </c>
      <c r="H641" s="76">
        <v>1762.143</v>
      </c>
      <c r="I641" s="76">
        <v>133401.774</v>
      </c>
      <c r="J641" s="76">
        <v>285.70499999999998</v>
      </c>
      <c r="K641" s="76">
        <v>247.251</v>
      </c>
      <c r="L641" s="76">
        <v>2145.1750000000002</v>
      </c>
      <c r="M641" s="76">
        <v>5.2229999999999999</v>
      </c>
      <c r="N641" s="76">
        <v>5.2089999999999996</v>
      </c>
      <c r="O641" s="76">
        <v>0.88</v>
      </c>
      <c r="P641" s="76">
        <v>16213</v>
      </c>
      <c r="Q641" s="76">
        <v>47.926000000000002</v>
      </c>
      <c r="R641" s="76">
        <v>51723</v>
      </c>
      <c r="S641" s="76">
        <v>152.89599999999999</v>
      </c>
      <c r="T641" s="76"/>
      <c r="U641" s="76"/>
      <c r="V641" s="76">
        <v>43837</v>
      </c>
      <c r="W641" s="76">
        <v>129.584</v>
      </c>
      <c r="X641" s="76">
        <v>611893348</v>
      </c>
      <c r="Y641" s="76">
        <v>1235924</v>
      </c>
      <c r="Z641" s="76">
        <v>1815.72</v>
      </c>
      <c r="AA641" s="76">
        <v>3.6669999999999998</v>
      </c>
      <c r="AB641" s="76">
        <v>1468726</v>
      </c>
      <c r="AC641" s="76">
        <v>4.3579999999999997</v>
      </c>
      <c r="AD641" s="76">
        <v>5.1999999999999998E-2</v>
      </c>
      <c r="AE641" s="76">
        <v>19.2</v>
      </c>
      <c r="AF641" s="76" t="s">
        <v>1016</v>
      </c>
      <c r="AG641" s="76">
        <v>417416501</v>
      </c>
      <c r="AH641" s="76">
        <v>219070660</v>
      </c>
      <c r="AI641" s="76">
        <v>194741223</v>
      </c>
      <c r="AJ641" s="76">
        <v>13506360</v>
      </c>
      <c r="AK641" s="76">
        <v>836088</v>
      </c>
      <c r="AL641" s="76">
        <v>775209</v>
      </c>
      <c r="AM641" s="76">
        <v>125.72</v>
      </c>
      <c r="AN641" s="76">
        <v>65.98</v>
      </c>
      <c r="AO641" s="76">
        <v>58.66</v>
      </c>
      <c r="AP641" s="76">
        <v>4.07</v>
      </c>
      <c r="AQ641" s="76">
        <v>2335</v>
      </c>
      <c r="AR641" s="76">
        <v>198330</v>
      </c>
      <c r="AS641" s="76">
        <v>0.06</v>
      </c>
      <c r="AT641" s="76">
        <v>52.23</v>
      </c>
      <c r="AU641" s="76">
        <v>35.607999999999997</v>
      </c>
      <c r="AV641" s="76">
        <v>38.299999999999997</v>
      </c>
      <c r="AW641" s="76">
        <v>15.413</v>
      </c>
      <c r="AX641" s="76">
        <v>9.7319999999999993</v>
      </c>
      <c r="AY641" s="76">
        <v>54225.446000000004</v>
      </c>
      <c r="AZ641" s="76">
        <v>1.2</v>
      </c>
      <c r="BA641" s="76">
        <v>151.089</v>
      </c>
      <c r="BB641" s="76">
        <v>10.79</v>
      </c>
      <c r="BC641" s="76">
        <v>19.100000000000001</v>
      </c>
      <c r="BD641" s="76">
        <v>24.6</v>
      </c>
      <c r="BE641" s="76"/>
      <c r="BF641" s="76">
        <v>2.77</v>
      </c>
      <c r="BG641" s="76">
        <v>78.86</v>
      </c>
      <c r="BH641" s="76">
        <v>0.92600000000000005</v>
      </c>
      <c r="BI641" s="76">
        <v>338289856</v>
      </c>
      <c r="BJ641" s="76"/>
      <c r="BK641" s="76"/>
      <c r="BL641" s="76"/>
      <c r="BM641" s="76"/>
      <c r="BN641" s="76"/>
      <c r="BO641" s="76"/>
      <c r="BP641" s="76"/>
      <c r="BQ641" s="76"/>
    </row>
    <row r="642" spans="1:69" x14ac:dyDescent="0.25">
      <c r="A642" s="25">
        <v>44488</v>
      </c>
      <c r="B642" s="25"/>
      <c r="C642" s="76">
        <v>45211067</v>
      </c>
      <c r="D642" s="76">
        <v>82600</v>
      </c>
      <c r="E642" s="76">
        <v>79593.285999999993</v>
      </c>
      <c r="F642" s="76">
        <v>727657</v>
      </c>
      <c r="G642" s="76">
        <v>1966</v>
      </c>
      <c r="H642" s="76">
        <v>1716</v>
      </c>
      <c r="I642" s="76">
        <v>133645.94399999999</v>
      </c>
      <c r="J642" s="76">
        <v>244.16900000000001</v>
      </c>
      <c r="K642" s="76">
        <v>235.28100000000001</v>
      </c>
      <c r="L642" s="76">
        <v>2150.9870000000001</v>
      </c>
      <c r="M642" s="76">
        <v>5.8120000000000003</v>
      </c>
      <c r="N642" s="76">
        <v>5.0730000000000004</v>
      </c>
      <c r="O642" s="76">
        <v>0.89</v>
      </c>
      <c r="P642" s="76">
        <v>15980</v>
      </c>
      <c r="Q642" s="76">
        <v>47.238</v>
      </c>
      <c r="R642" s="76">
        <v>50595</v>
      </c>
      <c r="S642" s="76">
        <v>149.56100000000001</v>
      </c>
      <c r="T642" s="76"/>
      <c r="U642" s="76"/>
      <c r="V642" s="76">
        <v>43019</v>
      </c>
      <c r="W642" s="76">
        <v>127.166</v>
      </c>
      <c r="X642" s="76">
        <v>613618584</v>
      </c>
      <c r="Y642" s="76">
        <v>1725236</v>
      </c>
      <c r="Z642" s="76">
        <v>1820.8389999999999</v>
      </c>
      <c r="AA642" s="76">
        <v>5.1189999999999998</v>
      </c>
      <c r="AB642" s="76">
        <v>1477330</v>
      </c>
      <c r="AC642" s="76">
        <v>4.3840000000000003</v>
      </c>
      <c r="AD642" s="76">
        <v>5.0999999999999997E-2</v>
      </c>
      <c r="AE642" s="76">
        <v>19.600000000000001</v>
      </c>
      <c r="AF642" s="76" t="s">
        <v>1016</v>
      </c>
      <c r="AG642" s="76">
        <v>418244204</v>
      </c>
      <c r="AH642" s="76">
        <v>219272271</v>
      </c>
      <c r="AI642" s="76">
        <v>194936269</v>
      </c>
      <c r="AJ642" s="76">
        <v>13951219</v>
      </c>
      <c r="AK642" s="76">
        <v>827703</v>
      </c>
      <c r="AL642" s="76">
        <v>760081</v>
      </c>
      <c r="AM642" s="76">
        <v>125.97</v>
      </c>
      <c r="AN642" s="76">
        <v>66.040000000000006</v>
      </c>
      <c r="AO642" s="76">
        <v>58.71</v>
      </c>
      <c r="AP642" s="76">
        <v>4.2</v>
      </c>
      <c r="AQ642" s="76">
        <v>2289</v>
      </c>
      <c r="AR642" s="76">
        <v>194475</v>
      </c>
      <c r="AS642" s="76">
        <v>5.8999999999999997E-2</v>
      </c>
      <c r="AT642" s="76">
        <v>52.22</v>
      </c>
      <c r="AU642" s="76">
        <v>35.607999999999997</v>
      </c>
      <c r="AV642" s="76">
        <v>38.299999999999997</v>
      </c>
      <c r="AW642" s="76">
        <v>15.413</v>
      </c>
      <c r="AX642" s="76">
        <v>9.7319999999999993</v>
      </c>
      <c r="AY642" s="76">
        <v>54225.446000000004</v>
      </c>
      <c r="AZ642" s="76">
        <v>1.2</v>
      </c>
      <c r="BA642" s="76">
        <v>151.089</v>
      </c>
      <c r="BB642" s="76">
        <v>10.79</v>
      </c>
      <c r="BC642" s="76">
        <v>19.100000000000001</v>
      </c>
      <c r="BD642" s="76">
        <v>24.6</v>
      </c>
      <c r="BE642" s="76"/>
      <c r="BF642" s="76">
        <v>2.77</v>
      </c>
      <c r="BG642" s="76">
        <v>78.86</v>
      </c>
      <c r="BH642" s="76">
        <v>0.92600000000000005</v>
      </c>
      <c r="BI642" s="76">
        <v>338289856</v>
      </c>
      <c r="BJ642" s="76"/>
      <c r="BK642" s="76"/>
      <c r="BL642" s="76"/>
      <c r="BM642" s="76"/>
      <c r="BN642" s="76"/>
      <c r="BO642" s="76"/>
      <c r="BP642" s="76"/>
      <c r="BQ642" s="76"/>
    </row>
    <row r="643" spans="1:69" x14ac:dyDescent="0.25">
      <c r="A643" s="25">
        <v>44489</v>
      </c>
      <c r="B643" s="25"/>
      <c r="C643" s="76">
        <v>45303385</v>
      </c>
      <c r="D643" s="76">
        <v>92318</v>
      </c>
      <c r="E643" s="76">
        <v>77294.142999999996</v>
      </c>
      <c r="F643" s="76">
        <v>730846</v>
      </c>
      <c r="G643" s="76">
        <v>3189</v>
      </c>
      <c r="H643" s="76">
        <v>1716</v>
      </c>
      <c r="I643" s="76">
        <v>133918.84</v>
      </c>
      <c r="J643" s="76">
        <v>272.89600000000002</v>
      </c>
      <c r="K643" s="76">
        <v>228.48500000000001</v>
      </c>
      <c r="L643" s="76">
        <v>2160.4140000000002</v>
      </c>
      <c r="M643" s="76">
        <v>9.4269999999999996</v>
      </c>
      <c r="N643" s="76">
        <v>5.0730000000000004</v>
      </c>
      <c r="O643" s="76">
        <v>0.89</v>
      </c>
      <c r="P643" s="76">
        <v>15678</v>
      </c>
      <c r="Q643" s="76">
        <v>46.344999999999999</v>
      </c>
      <c r="R643" s="76">
        <v>49311</v>
      </c>
      <c r="S643" s="76">
        <v>145.76599999999999</v>
      </c>
      <c r="T643" s="76"/>
      <c r="U643" s="76"/>
      <c r="V643" s="76">
        <v>42169</v>
      </c>
      <c r="W643" s="76">
        <v>124.65300000000001</v>
      </c>
      <c r="X643" s="76">
        <v>615509727</v>
      </c>
      <c r="Y643" s="76">
        <v>1891143</v>
      </c>
      <c r="Z643" s="76">
        <v>1826.451</v>
      </c>
      <c r="AA643" s="76">
        <v>5.6120000000000001</v>
      </c>
      <c r="AB643" s="76">
        <v>1480679</v>
      </c>
      <c r="AC643" s="76">
        <v>4.3940000000000001</v>
      </c>
      <c r="AD643" s="76">
        <v>0.05</v>
      </c>
      <c r="AE643" s="76">
        <v>20</v>
      </c>
      <c r="AF643" s="76" t="s">
        <v>1016</v>
      </c>
      <c r="AG643" s="76">
        <v>419087039</v>
      </c>
      <c r="AH643" s="76">
        <v>219474653</v>
      </c>
      <c r="AI643" s="76">
        <v>195133219</v>
      </c>
      <c r="AJ643" s="76">
        <v>14408925</v>
      </c>
      <c r="AK643" s="76">
        <v>842835</v>
      </c>
      <c r="AL643" s="76">
        <v>749900</v>
      </c>
      <c r="AM643" s="76">
        <v>126.23</v>
      </c>
      <c r="AN643" s="76">
        <v>66.11</v>
      </c>
      <c r="AO643" s="76">
        <v>58.77</v>
      </c>
      <c r="AP643" s="76">
        <v>4.34</v>
      </c>
      <c r="AQ643" s="76">
        <v>2259</v>
      </c>
      <c r="AR643" s="76">
        <v>190898</v>
      </c>
      <c r="AS643" s="76">
        <v>5.7000000000000002E-2</v>
      </c>
      <c r="AT643" s="76">
        <v>52.22</v>
      </c>
      <c r="AU643" s="76">
        <v>35.607999999999997</v>
      </c>
      <c r="AV643" s="76">
        <v>38.299999999999997</v>
      </c>
      <c r="AW643" s="76">
        <v>15.413</v>
      </c>
      <c r="AX643" s="76">
        <v>9.7319999999999993</v>
      </c>
      <c r="AY643" s="76">
        <v>54225.446000000004</v>
      </c>
      <c r="AZ643" s="76">
        <v>1.2</v>
      </c>
      <c r="BA643" s="76">
        <v>151.089</v>
      </c>
      <c r="BB643" s="76">
        <v>10.79</v>
      </c>
      <c r="BC643" s="76">
        <v>19.100000000000001</v>
      </c>
      <c r="BD643" s="76">
        <v>24.6</v>
      </c>
      <c r="BE643" s="76"/>
      <c r="BF643" s="76">
        <v>2.77</v>
      </c>
      <c r="BG643" s="76">
        <v>78.86</v>
      </c>
      <c r="BH643" s="76">
        <v>0.92600000000000005</v>
      </c>
      <c r="BI643" s="76">
        <v>338289856</v>
      </c>
      <c r="BJ643" s="76"/>
      <c r="BK643" s="76"/>
      <c r="BL643" s="76"/>
      <c r="BM643" s="76"/>
      <c r="BN643" s="76"/>
      <c r="BO643" s="76"/>
      <c r="BP643" s="76"/>
      <c r="BQ643" s="76"/>
    </row>
    <row r="644" spans="1:69" x14ac:dyDescent="0.25">
      <c r="A644" s="25">
        <v>44490</v>
      </c>
      <c r="B644" s="25"/>
      <c r="C644" s="76">
        <v>45380656</v>
      </c>
      <c r="D644" s="76">
        <v>77271</v>
      </c>
      <c r="E644" s="76">
        <v>76029.570999999996</v>
      </c>
      <c r="F644" s="76">
        <v>732862</v>
      </c>
      <c r="G644" s="76">
        <v>2016</v>
      </c>
      <c r="H644" s="76">
        <v>1691</v>
      </c>
      <c r="I644" s="76">
        <v>134147.25599999999</v>
      </c>
      <c r="J644" s="76">
        <v>228.417</v>
      </c>
      <c r="K644" s="76">
        <v>224.74700000000001</v>
      </c>
      <c r="L644" s="76">
        <v>2166.373</v>
      </c>
      <c r="M644" s="76">
        <v>5.9589999999999996</v>
      </c>
      <c r="N644" s="76">
        <v>4.9989999999999997</v>
      </c>
      <c r="O644" s="76">
        <v>0.9</v>
      </c>
      <c r="P644" s="76">
        <v>15312</v>
      </c>
      <c r="Q644" s="76">
        <v>45.262999999999998</v>
      </c>
      <c r="R644" s="76">
        <v>48405</v>
      </c>
      <c r="S644" s="76">
        <v>143.08699999999999</v>
      </c>
      <c r="T644" s="76"/>
      <c r="U644" s="76"/>
      <c r="V644" s="76">
        <v>41595</v>
      </c>
      <c r="W644" s="76">
        <v>122.95699999999999</v>
      </c>
      <c r="X644" s="76">
        <v>617357108</v>
      </c>
      <c r="Y644" s="76">
        <v>1847381</v>
      </c>
      <c r="Z644" s="76">
        <v>1831.933</v>
      </c>
      <c r="AA644" s="76">
        <v>5.4820000000000002</v>
      </c>
      <c r="AB644" s="76">
        <v>1475194</v>
      </c>
      <c r="AC644" s="76">
        <v>4.3769999999999998</v>
      </c>
      <c r="AD644" s="76">
        <v>0.05</v>
      </c>
      <c r="AE644" s="76">
        <v>20</v>
      </c>
      <c r="AF644" s="76" t="s">
        <v>1016</v>
      </c>
      <c r="AG644" s="76">
        <v>419952762</v>
      </c>
      <c r="AH644" s="76">
        <v>219680657</v>
      </c>
      <c r="AI644" s="76">
        <v>195332986</v>
      </c>
      <c r="AJ644" s="76">
        <v>14882951</v>
      </c>
      <c r="AK644" s="76">
        <v>865723</v>
      </c>
      <c r="AL644" s="76">
        <v>742499</v>
      </c>
      <c r="AM644" s="76">
        <v>126.49</v>
      </c>
      <c r="AN644" s="76">
        <v>66.17</v>
      </c>
      <c r="AO644" s="76">
        <v>58.83</v>
      </c>
      <c r="AP644" s="76">
        <v>4.4800000000000004</v>
      </c>
      <c r="AQ644" s="76">
        <v>2236</v>
      </c>
      <c r="AR644" s="76">
        <v>188051</v>
      </c>
      <c r="AS644" s="76">
        <v>5.7000000000000002E-2</v>
      </c>
      <c r="AT644" s="76">
        <v>52.21</v>
      </c>
      <c r="AU644" s="76">
        <v>35.607999999999997</v>
      </c>
      <c r="AV644" s="76">
        <v>38.299999999999997</v>
      </c>
      <c r="AW644" s="76">
        <v>15.413</v>
      </c>
      <c r="AX644" s="76">
        <v>9.7319999999999993</v>
      </c>
      <c r="AY644" s="76">
        <v>54225.446000000004</v>
      </c>
      <c r="AZ644" s="76">
        <v>1.2</v>
      </c>
      <c r="BA644" s="76">
        <v>151.089</v>
      </c>
      <c r="BB644" s="76">
        <v>10.79</v>
      </c>
      <c r="BC644" s="76">
        <v>19.100000000000001</v>
      </c>
      <c r="BD644" s="76">
        <v>24.6</v>
      </c>
      <c r="BE644" s="76"/>
      <c r="BF644" s="76">
        <v>2.77</v>
      </c>
      <c r="BG644" s="76">
        <v>78.86</v>
      </c>
      <c r="BH644" s="76">
        <v>0.92600000000000005</v>
      </c>
      <c r="BI644" s="76">
        <v>338289856</v>
      </c>
      <c r="BJ644" s="76"/>
      <c r="BK644" s="76"/>
      <c r="BL644" s="76"/>
      <c r="BM644" s="76"/>
      <c r="BN644" s="76"/>
      <c r="BO644" s="76"/>
      <c r="BP644" s="76"/>
      <c r="BQ644" s="76"/>
    </row>
    <row r="645" spans="1:69" x14ac:dyDescent="0.25">
      <c r="A645" s="25">
        <v>44491</v>
      </c>
      <c r="B645" s="25"/>
      <c r="C645" s="76">
        <v>45476623</v>
      </c>
      <c r="D645" s="76">
        <v>95967</v>
      </c>
      <c r="E645" s="76">
        <v>74189.570999999996</v>
      </c>
      <c r="F645" s="76">
        <v>734733</v>
      </c>
      <c r="G645" s="76">
        <v>1871</v>
      </c>
      <c r="H645" s="76">
        <v>1697.857</v>
      </c>
      <c r="I645" s="76">
        <v>134430.93900000001</v>
      </c>
      <c r="J645" s="76">
        <v>283.68299999999999</v>
      </c>
      <c r="K645" s="76">
        <v>219.30799999999999</v>
      </c>
      <c r="L645" s="76">
        <v>2171.904</v>
      </c>
      <c r="M645" s="76">
        <v>5.5309999999999997</v>
      </c>
      <c r="N645" s="76">
        <v>5.0190000000000001</v>
      </c>
      <c r="O645" s="76">
        <v>0.9</v>
      </c>
      <c r="P645" s="76">
        <v>15078</v>
      </c>
      <c r="Q645" s="76">
        <v>44.570999999999998</v>
      </c>
      <c r="R645" s="76">
        <v>47454</v>
      </c>
      <c r="S645" s="76">
        <v>140.27600000000001</v>
      </c>
      <c r="T645" s="76"/>
      <c r="U645" s="76"/>
      <c r="V645" s="76">
        <v>40788</v>
      </c>
      <c r="W645" s="76">
        <v>120.571</v>
      </c>
      <c r="X645" s="76">
        <v>618981265</v>
      </c>
      <c r="Y645" s="76">
        <v>1624157</v>
      </c>
      <c r="Z645" s="76">
        <v>1836.7529999999999</v>
      </c>
      <c r="AA645" s="76">
        <v>4.819</v>
      </c>
      <c r="AB645" s="76">
        <v>1461089</v>
      </c>
      <c r="AC645" s="76">
        <v>4.3360000000000003</v>
      </c>
      <c r="AD645" s="76">
        <v>0.05</v>
      </c>
      <c r="AE645" s="76">
        <v>20</v>
      </c>
      <c r="AF645" s="76" t="s">
        <v>1016</v>
      </c>
      <c r="AG645" s="76">
        <v>421338531</v>
      </c>
      <c r="AH645" s="76">
        <v>219971416</v>
      </c>
      <c r="AI645" s="76">
        <v>195581366</v>
      </c>
      <c r="AJ645" s="76">
        <v>15744671</v>
      </c>
      <c r="AK645" s="76">
        <v>1385769</v>
      </c>
      <c r="AL645" s="76">
        <v>788928</v>
      </c>
      <c r="AM645" s="76">
        <v>126.91</v>
      </c>
      <c r="AN645" s="76">
        <v>66.25</v>
      </c>
      <c r="AO645" s="76">
        <v>58.91</v>
      </c>
      <c r="AP645" s="76">
        <v>4.74</v>
      </c>
      <c r="AQ645" s="76">
        <v>2376</v>
      </c>
      <c r="AR645" s="76">
        <v>192272</v>
      </c>
      <c r="AS645" s="76">
        <v>5.8000000000000003E-2</v>
      </c>
      <c r="AT645" s="76">
        <v>52.21</v>
      </c>
      <c r="AU645" s="76">
        <v>35.607999999999997</v>
      </c>
      <c r="AV645" s="76">
        <v>38.299999999999997</v>
      </c>
      <c r="AW645" s="76">
        <v>15.413</v>
      </c>
      <c r="AX645" s="76">
        <v>9.7319999999999993</v>
      </c>
      <c r="AY645" s="76">
        <v>54225.446000000004</v>
      </c>
      <c r="AZ645" s="76">
        <v>1.2</v>
      </c>
      <c r="BA645" s="76">
        <v>151.089</v>
      </c>
      <c r="BB645" s="76">
        <v>10.79</v>
      </c>
      <c r="BC645" s="76">
        <v>19.100000000000001</v>
      </c>
      <c r="BD645" s="76">
        <v>24.6</v>
      </c>
      <c r="BE645" s="76"/>
      <c r="BF645" s="76">
        <v>2.77</v>
      </c>
      <c r="BG645" s="76">
        <v>78.86</v>
      </c>
      <c r="BH645" s="76">
        <v>0.92600000000000005</v>
      </c>
      <c r="BI645" s="76">
        <v>338289856</v>
      </c>
      <c r="BJ645" s="76"/>
      <c r="BK645" s="76"/>
      <c r="BL645" s="76"/>
      <c r="BM645" s="76"/>
      <c r="BN645" s="76"/>
      <c r="BO645" s="76"/>
      <c r="BP645" s="76"/>
      <c r="BQ645" s="76"/>
    </row>
    <row r="646" spans="1:69" x14ac:dyDescent="0.25">
      <c r="A646" s="25">
        <v>44492</v>
      </c>
      <c r="B646" s="25"/>
      <c r="C646" s="76">
        <v>45510899</v>
      </c>
      <c r="D646" s="76">
        <v>34276</v>
      </c>
      <c r="E646" s="76">
        <v>73179.285999999993</v>
      </c>
      <c r="F646" s="76">
        <v>735307</v>
      </c>
      <c r="G646" s="76">
        <v>574</v>
      </c>
      <c r="H646" s="76">
        <v>1694.7139999999999</v>
      </c>
      <c r="I646" s="76">
        <v>134532.26</v>
      </c>
      <c r="J646" s="76">
        <v>101.321</v>
      </c>
      <c r="K646" s="76">
        <v>216.321</v>
      </c>
      <c r="L646" s="76">
        <v>2173.6</v>
      </c>
      <c r="M646" s="76">
        <v>1.6970000000000001</v>
      </c>
      <c r="N646" s="76">
        <v>5.01</v>
      </c>
      <c r="O646" s="76">
        <v>0.91</v>
      </c>
      <c r="P646" s="76">
        <v>14681</v>
      </c>
      <c r="Q646" s="76">
        <v>43.398000000000003</v>
      </c>
      <c r="R646" s="76">
        <v>46398</v>
      </c>
      <c r="S646" s="76">
        <v>137.155</v>
      </c>
      <c r="T646" s="76"/>
      <c r="U646" s="76"/>
      <c r="V646" s="76">
        <v>40087</v>
      </c>
      <c r="W646" s="76">
        <v>118.499</v>
      </c>
      <c r="X646" s="76">
        <v>620089945</v>
      </c>
      <c r="Y646" s="76">
        <v>1108680</v>
      </c>
      <c r="Z646" s="76">
        <v>1840.0419999999999</v>
      </c>
      <c r="AA646" s="76">
        <v>3.29</v>
      </c>
      <c r="AB646" s="76">
        <v>1447770</v>
      </c>
      <c r="AC646" s="76">
        <v>4.2960000000000003</v>
      </c>
      <c r="AD646" s="76">
        <v>0.05</v>
      </c>
      <c r="AE646" s="76">
        <v>20</v>
      </c>
      <c r="AF646" s="76" t="s">
        <v>1016</v>
      </c>
      <c r="AG646" s="76">
        <v>422169445</v>
      </c>
      <c r="AH646" s="76">
        <v>220146248</v>
      </c>
      <c r="AI646" s="76">
        <v>195715775</v>
      </c>
      <c r="AJ646" s="76">
        <v>16273208</v>
      </c>
      <c r="AK646" s="76">
        <v>830914</v>
      </c>
      <c r="AL646" s="76">
        <v>837083</v>
      </c>
      <c r="AM646" s="76">
        <v>127.16</v>
      </c>
      <c r="AN646" s="76">
        <v>66.31</v>
      </c>
      <c r="AO646" s="76">
        <v>58.95</v>
      </c>
      <c r="AP646" s="76">
        <v>4.9000000000000004</v>
      </c>
      <c r="AQ646" s="76">
        <v>2521</v>
      </c>
      <c r="AR646" s="76">
        <v>197239</v>
      </c>
      <c r="AS646" s="76">
        <v>5.8999999999999997E-2</v>
      </c>
      <c r="AT646" s="76">
        <v>52.21</v>
      </c>
      <c r="AU646" s="76">
        <v>35.607999999999997</v>
      </c>
      <c r="AV646" s="76">
        <v>38.299999999999997</v>
      </c>
      <c r="AW646" s="76">
        <v>15.413</v>
      </c>
      <c r="AX646" s="76">
        <v>9.7319999999999993</v>
      </c>
      <c r="AY646" s="76">
        <v>54225.446000000004</v>
      </c>
      <c r="AZ646" s="76">
        <v>1.2</v>
      </c>
      <c r="BA646" s="76">
        <v>151.089</v>
      </c>
      <c r="BB646" s="76">
        <v>10.79</v>
      </c>
      <c r="BC646" s="76">
        <v>19.100000000000001</v>
      </c>
      <c r="BD646" s="76">
        <v>24.6</v>
      </c>
      <c r="BE646" s="76"/>
      <c r="BF646" s="76">
        <v>2.77</v>
      </c>
      <c r="BG646" s="76">
        <v>78.86</v>
      </c>
      <c r="BH646" s="76">
        <v>0.92600000000000005</v>
      </c>
      <c r="BI646" s="76">
        <v>338289856</v>
      </c>
      <c r="BJ646" s="76"/>
      <c r="BK646" s="76"/>
      <c r="BL646" s="76"/>
      <c r="BM646" s="76"/>
      <c r="BN646" s="76"/>
      <c r="BO646" s="76"/>
      <c r="BP646" s="76"/>
      <c r="BQ646" s="76"/>
    </row>
    <row r="647" spans="1:69" x14ac:dyDescent="0.25">
      <c r="A647" s="25">
        <v>44493</v>
      </c>
      <c r="B647" s="25"/>
      <c r="C647" s="76">
        <v>45531851</v>
      </c>
      <c r="D647" s="76">
        <v>20952</v>
      </c>
      <c r="E647" s="76">
        <v>71433.570999999996</v>
      </c>
      <c r="F647" s="76">
        <v>735587</v>
      </c>
      <c r="G647" s="76">
        <v>280</v>
      </c>
      <c r="H647" s="76">
        <v>1666.143</v>
      </c>
      <c r="I647" s="76">
        <v>134594.19500000001</v>
      </c>
      <c r="J647" s="76">
        <v>61.935000000000002</v>
      </c>
      <c r="K647" s="76">
        <v>211.161</v>
      </c>
      <c r="L647" s="76">
        <v>2174.4279999999999</v>
      </c>
      <c r="M647" s="76">
        <v>0.82799999999999996</v>
      </c>
      <c r="N647" s="76">
        <v>4.9249999999999998</v>
      </c>
      <c r="O647" s="76">
        <v>0.92</v>
      </c>
      <c r="P647" s="76">
        <v>14445</v>
      </c>
      <c r="Q647" s="76">
        <v>42.7</v>
      </c>
      <c r="R647" s="76">
        <v>46114</v>
      </c>
      <c r="S647" s="76">
        <v>136.315</v>
      </c>
      <c r="T647" s="76"/>
      <c r="U647" s="76"/>
      <c r="V647" s="76">
        <v>39514</v>
      </c>
      <c r="W647" s="76">
        <v>116.80500000000001</v>
      </c>
      <c r="X647" s="76">
        <v>620726801</v>
      </c>
      <c r="Y647" s="76">
        <v>636856</v>
      </c>
      <c r="Z647" s="76">
        <v>1841.932</v>
      </c>
      <c r="AA647" s="76">
        <v>1.89</v>
      </c>
      <c r="AB647" s="76">
        <v>1438482</v>
      </c>
      <c r="AC647" s="76">
        <v>4.2690000000000001</v>
      </c>
      <c r="AD647" s="76">
        <v>0.05</v>
      </c>
      <c r="AE647" s="76">
        <v>20</v>
      </c>
      <c r="AF647" s="76" t="s">
        <v>1016</v>
      </c>
      <c r="AG647" s="76">
        <v>422643323</v>
      </c>
      <c r="AH647" s="76">
        <v>220253104</v>
      </c>
      <c r="AI647" s="76">
        <v>195796728</v>
      </c>
      <c r="AJ647" s="76">
        <v>16562293</v>
      </c>
      <c r="AK647" s="76">
        <v>473878</v>
      </c>
      <c r="AL647" s="76">
        <v>866130</v>
      </c>
      <c r="AM647" s="76">
        <v>127.3</v>
      </c>
      <c r="AN647" s="76">
        <v>66.34</v>
      </c>
      <c r="AO647" s="76">
        <v>58.97</v>
      </c>
      <c r="AP647" s="76">
        <v>4.99</v>
      </c>
      <c r="AQ647" s="76">
        <v>2609</v>
      </c>
      <c r="AR647" s="76">
        <v>200645</v>
      </c>
      <c r="AS647" s="76">
        <v>0.06</v>
      </c>
      <c r="AT647" s="76">
        <v>52.21</v>
      </c>
      <c r="AU647" s="76">
        <v>35.607999999999997</v>
      </c>
      <c r="AV647" s="76">
        <v>38.299999999999997</v>
      </c>
      <c r="AW647" s="76">
        <v>15.413</v>
      </c>
      <c r="AX647" s="76">
        <v>9.7319999999999993</v>
      </c>
      <c r="AY647" s="76">
        <v>54225.446000000004</v>
      </c>
      <c r="AZ647" s="76">
        <v>1.2</v>
      </c>
      <c r="BA647" s="76">
        <v>151.089</v>
      </c>
      <c r="BB647" s="76">
        <v>10.79</v>
      </c>
      <c r="BC647" s="76">
        <v>19.100000000000001</v>
      </c>
      <c r="BD647" s="76">
        <v>24.6</v>
      </c>
      <c r="BE647" s="76"/>
      <c r="BF647" s="76">
        <v>2.77</v>
      </c>
      <c r="BG647" s="76">
        <v>78.86</v>
      </c>
      <c r="BH647" s="76">
        <v>0.92600000000000005</v>
      </c>
      <c r="BI647" s="76">
        <v>338289856</v>
      </c>
      <c r="BJ647" s="76">
        <v>864901.6</v>
      </c>
      <c r="BK647" s="76">
        <v>16.21</v>
      </c>
      <c r="BL647" s="76">
        <v>20.72</v>
      </c>
      <c r="BM647" s="76">
        <v>2566.4916854131902</v>
      </c>
      <c r="BN647" s="76"/>
      <c r="BO647" s="76"/>
      <c r="BP647" s="76"/>
      <c r="BQ647" s="76"/>
    </row>
    <row r="648" spans="1:69" x14ac:dyDescent="0.25">
      <c r="A648" s="25">
        <v>44494</v>
      </c>
      <c r="B648" s="25"/>
      <c r="C648" s="76">
        <v>45641339</v>
      </c>
      <c r="D648" s="76">
        <v>109488</v>
      </c>
      <c r="E648" s="76">
        <v>73267.429000000004</v>
      </c>
      <c r="F648" s="76">
        <v>737054</v>
      </c>
      <c r="G648" s="76">
        <v>1467</v>
      </c>
      <c r="H648" s="76">
        <v>1623.2860000000001</v>
      </c>
      <c r="I648" s="76">
        <v>134917.84700000001</v>
      </c>
      <c r="J648" s="76">
        <v>323.65100000000001</v>
      </c>
      <c r="K648" s="76">
        <v>216.58199999999999</v>
      </c>
      <c r="L648" s="76">
        <v>2178.7649999999999</v>
      </c>
      <c r="M648" s="76">
        <v>4.3369999999999997</v>
      </c>
      <c r="N648" s="76">
        <v>4.7990000000000004</v>
      </c>
      <c r="O648" s="76">
        <v>0.94</v>
      </c>
      <c r="P648" s="76">
        <v>14612</v>
      </c>
      <c r="Q648" s="76">
        <v>43.194000000000003</v>
      </c>
      <c r="R648" s="76">
        <v>46380</v>
      </c>
      <c r="S648" s="76">
        <v>137.101</v>
      </c>
      <c r="T648" s="76"/>
      <c r="U648" s="76"/>
      <c r="V648" s="76">
        <v>39109</v>
      </c>
      <c r="W648" s="76">
        <v>115.608</v>
      </c>
      <c r="X648" s="76">
        <v>621887519</v>
      </c>
      <c r="Y648" s="76">
        <v>1160718</v>
      </c>
      <c r="Z648" s="76">
        <v>1845.377</v>
      </c>
      <c r="AA648" s="76">
        <v>3.444</v>
      </c>
      <c r="AB648" s="76">
        <v>1427739</v>
      </c>
      <c r="AC648" s="76">
        <v>4.2370000000000001</v>
      </c>
      <c r="AD648" s="76">
        <v>0.05</v>
      </c>
      <c r="AE648" s="76">
        <v>20</v>
      </c>
      <c r="AF648" s="76" t="s">
        <v>1016</v>
      </c>
      <c r="AG648" s="76">
        <v>424175265</v>
      </c>
      <c r="AH648" s="76">
        <v>220553604</v>
      </c>
      <c r="AI648" s="76">
        <v>196001839</v>
      </c>
      <c r="AJ648" s="76">
        <v>17600694</v>
      </c>
      <c r="AK648" s="76">
        <v>1531942</v>
      </c>
      <c r="AL648" s="76">
        <v>965538</v>
      </c>
      <c r="AM648" s="76">
        <v>127.76</v>
      </c>
      <c r="AN648" s="76">
        <v>66.430000000000007</v>
      </c>
      <c r="AO648" s="76">
        <v>59.04</v>
      </c>
      <c r="AP648" s="76">
        <v>5.3</v>
      </c>
      <c r="AQ648" s="76">
        <v>2908</v>
      </c>
      <c r="AR648" s="76">
        <v>211849</v>
      </c>
      <c r="AS648" s="76">
        <v>6.4000000000000001E-2</v>
      </c>
      <c r="AT648" s="76">
        <v>52.2</v>
      </c>
      <c r="AU648" s="76">
        <v>35.607999999999997</v>
      </c>
      <c r="AV648" s="76">
        <v>38.299999999999997</v>
      </c>
      <c r="AW648" s="76">
        <v>15.413</v>
      </c>
      <c r="AX648" s="76">
        <v>9.7319999999999993</v>
      </c>
      <c r="AY648" s="76">
        <v>54225.446000000004</v>
      </c>
      <c r="AZ648" s="76">
        <v>1.2</v>
      </c>
      <c r="BA648" s="76">
        <v>151.089</v>
      </c>
      <c r="BB648" s="76">
        <v>10.79</v>
      </c>
      <c r="BC648" s="76">
        <v>19.100000000000001</v>
      </c>
      <c r="BD648" s="76">
        <v>24.6</v>
      </c>
      <c r="BE648" s="76"/>
      <c r="BF648" s="76">
        <v>2.77</v>
      </c>
      <c r="BG648" s="76">
        <v>78.86</v>
      </c>
      <c r="BH648" s="76">
        <v>0.92600000000000005</v>
      </c>
      <c r="BI648" s="76">
        <v>338289856</v>
      </c>
      <c r="BJ648" s="76"/>
      <c r="BK648" s="76"/>
      <c r="BL648" s="76"/>
      <c r="BM648" s="76"/>
      <c r="BN648" s="76"/>
      <c r="BO648" s="76"/>
      <c r="BP648" s="76"/>
      <c r="BQ648" s="76"/>
    </row>
    <row r="649" spans="1:69" x14ac:dyDescent="0.25">
      <c r="A649" s="25">
        <v>44495</v>
      </c>
      <c r="B649" s="25"/>
      <c r="C649" s="76">
        <v>45708959</v>
      </c>
      <c r="D649" s="76">
        <v>67620</v>
      </c>
      <c r="E649" s="76">
        <v>71127.429000000004</v>
      </c>
      <c r="F649" s="76">
        <v>738661</v>
      </c>
      <c r="G649" s="76">
        <v>1607</v>
      </c>
      <c r="H649" s="76">
        <v>1572</v>
      </c>
      <c r="I649" s="76">
        <v>135117.73499999999</v>
      </c>
      <c r="J649" s="76">
        <v>199.88800000000001</v>
      </c>
      <c r="K649" s="76">
        <v>210.256</v>
      </c>
      <c r="L649" s="76">
        <v>2183.5149999999999</v>
      </c>
      <c r="M649" s="76">
        <v>4.75</v>
      </c>
      <c r="N649" s="76">
        <v>4.6470000000000002</v>
      </c>
      <c r="O649" s="76">
        <v>0.95</v>
      </c>
      <c r="P649" s="76">
        <v>14543</v>
      </c>
      <c r="Q649" s="76">
        <v>42.99</v>
      </c>
      <c r="R649" s="76">
        <v>45821</v>
      </c>
      <c r="S649" s="76">
        <v>135.44900000000001</v>
      </c>
      <c r="T649" s="76"/>
      <c r="U649" s="76"/>
      <c r="V649" s="76">
        <v>38501</v>
      </c>
      <c r="W649" s="76">
        <v>113.81100000000001</v>
      </c>
      <c r="X649" s="76">
        <v>623575979</v>
      </c>
      <c r="Y649" s="76">
        <v>1688460</v>
      </c>
      <c r="Z649" s="76">
        <v>1850.3869999999999</v>
      </c>
      <c r="AA649" s="76">
        <v>5.01</v>
      </c>
      <c r="AB649" s="76">
        <v>1422485</v>
      </c>
      <c r="AC649" s="76">
        <v>4.2210000000000001</v>
      </c>
      <c r="AD649" s="76">
        <v>0.05</v>
      </c>
      <c r="AE649" s="76">
        <v>20</v>
      </c>
      <c r="AF649" s="76" t="s">
        <v>1016</v>
      </c>
      <c r="AG649" s="76">
        <v>425747031</v>
      </c>
      <c r="AH649" s="76">
        <v>220849927</v>
      </c>
      <c r="AI649" s="76">
        <v>196204916</v>
      </c>
      <c r="AJ649" s="76">
        <v>18688349</v>
      </c>
      <c r="AK649" s="76">
        <v>1571766</v>
      </c>
      <c r="AL649" s="76">
        <v>1071832</v>
      </c>
      <c r="AM649" s="76">
        <v>128.22999999999999</v>
      </c>
      <c r="AN649" s="76">
        <v>66.52</v>
      </c>
      <c r="AO649" s="76">
        <v>59.1</v>
      </c>
      <c r="AP649" s="76">
        <v>5.63</v>
      </c>
      <c r="AQ649" s="76">
        <v>3228</v>
      </c>
      <c r="AR649" s="76">
        <v>225379</v>
      </c>
      <c r="AS649" s="76">
        <v>6.8000000000000005E-2</v>
      </c>
      <c r="AT649" s="76">
        <v>52.2</v>
      </c>
      <c r="AU649" s="76">
        <v>35.607999999999997</v>
      </c>
      <c r="AV649" s="76">
        <v>38.299999999999997</v>
      </c>
      <c r="AW649" s="76">
        <v>15.413</v>
      </c>
      <c r="AX649" s="76">
        <v>9.7319999999999993</v>
      </c>
      <c r="AY649" s="76">
        <v>54225.446000000004</v>
      </c>
      <c r="AZ649" s="76">
        <v>1.2</v>
      </c>
      <c r="BA649" s="76">
        <v>151.089</v>
      </c>
      <c r="BB649" s="76">
        <v>10.79</v>
      </c>
      <c r="BC649" s="76">
        <v>19.100000000000001</v>
      </c>
      <c r="BD649" s="76">
        <v>24.6</v>
      </c>
      <c r="BE649" s="76"/>
      <c r="BF649" s="76">
        <v>2.77</v>
      </c>
      <c r="BG649" s="76">
        <v>78.86</v>
      </c>
      <c r="BH649" s="76">
        <v>0.92600000000000005</v>
      </c>
      <c r="BI649" s="76">
        <v>338289856</v>
      </c>
      <c r="BJ649" s="76"/>
      <c r="BK649" s="76"/>
      <c r="BL649" s="76"/>
      <c r="BM649" s="76"/>
      <c r="BN649" s="76"/>
      <c r="BO649" s="76"/>
      <c r="BP649" s="76"/>
      <c r="BQ649" s="76"/>
    </row>
    <row r="650" spans="1:69" x14ac:dyDescent="0.25">
      <c r="A650" s="25">
        <v>44496</v>
      </c>
      <c r="B650" s="25"/>
      <c r="C650" s="76">
        <v>45811488</v>
      </c>
      <c r="D650" s="76">
        <v>102529</v>
      </c>
      <c r="E650" s="76">
        <v>72586.142999999996</v>
      </c>
      <c r="F650" s="76">
        <v>740722</v>
      </c>
      <c r="G650" s="76">
        <v>2061</v>
      </c>
      <c r="H650" s="76">
        <v>1410.857</v>
      </c>
      <c r="I650" s="76">
        <v>135420.815</v>
      </c>
      <c r="J650" s="76">
        <v>303.08</v>
      </c>
      <c r="K650" s="76">
        <v>214.56800000000001</v>
      </c>
      <c r="L650" s="76">
        <v>2189.607</v>
      </c>
      <c r="M650" s="76">
        <v>6.0919999999999996</v>
      </c>
      <c r="N650" s="76">
        <v>4.1710000000000003</v>
      </c>
      <c r="O650" s="76">
        <v>0.97</v>
      </c>
      <c r="P650" s="76">
        <v>14398</v>
      </c>
      <c r="Q650" s="76">
        <v>42.561</v>
      </c>
      <c r="R650" s="76">
        <v>45003</v>
      </c>
      <c r="S650" s="76">
        <v>133.03100000000001</v>
      </c>
      <c r="T650" s="76"/>
      <c r="U650" s="76"/>
      <c r="V650" s="76">
        <v>38116</v>
      </c>
      <c r="W650" s="76">
        <v>112.673</v>
      </c>
      <c r="X650" s="76">
        <v>625385614</v>
      </c>
      <c r="Y650" s="76">
        <v>1809635</v>
      </c>
      <c r="Z650" s="76">
        <v>1855.7570000000001</v>
      </c>
      <c r="AA650" s="76">
        <v>5.37</v>
      </c>
      <c r="AB650" s="76">
        <v>1410841</v>
      </c>
      <c r="AC650" s="76">
        <v>4.1870000000000003</v>
      </c>
      <c r="AD650" s="76">
        <v>0.05</v>
      </c>
      <c r="AE650" s="76">
        <v>20</v>
      </c>
      <c r="AF650" s="76" t="s">
        <v>1016</v>
      </c>
      <c r="AG650" s="76">
        <v>427376722</v>
      </c>
      <c r="AH650" s="76">
        <v>221154440</v>
      </c>
      <c r="AI650" s="76">
        <v>196413221</v>
      </c>
      <c r="AJ650" s="76">
        <v>19820351</v>
      </c>
      <c r="AK650" s="76">
        <v>1629691</v>
      </c>
      <c r="AL650" s="76">
        <v>1184240</v>
      </c>
      <c r="AM650" s="76">
        <v>128.72</v>
      </c>
      <c r="AN650" s="76">
        <v>66.61</v>
      </c>
      <c r="AO650" s="76">
        <v>59.16</v>
      </c>
      <c r="AP650" s="76">
        <v>5.97</v>
      </c>
      <c r="AQ650" s="76">
        <v>3567</v>
      </c>
      <c r="AR650" s="76">
        <v>239970</v>
      </c>
      <c r="AS650" s="76">
        <v>7.1999999999999995E-2</v>
      </c>
      <c r="AT650" s="76">
        <v>52.19</v>
      </c>
      <c r="AU650" s="76">
        <v>35.607999999999997</v>
      </c>
      <c r="AV650" s="76">
        <v>38.299999999999997</v>
      </c>
      <c r="AW650" s="76">
        <v>15.413</v>
      </c>
      <c r="AX650" s="76">
        <v>9.7319999999999993</v>
      </c>
      <c r="AY650" s="76">
        <v>54225.446000000004</v>
      </c>
      <c r="AZ650" s="76">
        <v>1.2</v>
      </c>
      <c r="BA650" s="76">
        <v>151.089</v>
      </c>
      <c r="BB650" s="76">
        <v>10.79</v>
      </c>
      <c r="BC650" s="76">
        <v>19.100000000000001</v>
      </c>
      <c r="BD650" s="76">
        <v>24.6</v>
      </c>
      <c r="BE650" s="76"/>
      <c r="BF650" s="76">
        <v>2.77</v>
      </c>
      <c r="BG650" s="76">
        <v>78.86</v>
      </c>
      <c r="BH650" s="76">
        <v>0.92600000000000005</v>
      </c>
      <c r="BI650" s="76">
        <v>338289856</v>
      </c>
      <c r="BJ650" s="76"/>
      <c r="BK650" s="76"/>
      <c r="BL650" s="76"/>
      <c r="BM650" s="76"/>
      <c r="BN650" s="76"/>
      <c r="BO650" s="76"/>
      <c r="BP650" s="76"/>
      <c r="BQ650" s="76"/>
    </row>
    <row r="651" spans="1:69" x14ac:dyDescent="0.25">
      <c r="A651" s="25">
        <v>44497</v>
      </c>
      <c r="B651" s="25"/>
      <c r="C651" s="76">
        <v>45886013</v>
      </c>
      <c r="D651" s="76">
        <v>74525</v>
      </c>
      <c r="E651" s="76">
        <v>72193.857000000004</v>
      </c>
      <c r="F651" s="76">
        <v>742578</v>
      </c>
      <c r="G651" s="76">
        <v>1856</v>
      </c>
      <c r="H651" s="76">
        <v>1388</v>
      </c>
      <c r="I651" s="76">
        <v>135641.114</v>
      </c>
      <c r="J651" s="76">
        <v>220.29900000000001</v>
      </c>
      <c r="K651" s="76">
        <v>213.40799999999999</v>
      </c>
      <c r="L651" s="76">
        <v>2195.0940000000001</v>
      </c>
      <c r="M651" s="76">
        <v>5.4859999999999998</v>
      </c>
      <c r="N651" s="76">
        <v>4.1029999999999998</v>
      </c>
      <c r="O651" s="76">
        <v>0.97</v>
      </c>
      <c r="P651" s="76">
        <v>14100</v>
      </c>
      <c r="Q651" s="76">
        <v>41.68</v>
      </c>
      <c r="R651" s="76">
        <v>44195</v>
      </c>
      <c r="S651" s="76">
        <v>130.642</v>
      </c>
      <c r="T651" s="76"/>
      <c r="U651" s="76"/>
      <c r="V651" s="76">
        <v>37563</v>
      </c>
      <c r="W651" s="76">
        <v>111.038</v>
      </c>
      <c r="X651" s="76">
        <v>627085015</v>
      </c>
      <c r="Y651" s="76">
        <v>1699401</v>
      </c>
      <c r="Z651" s="76">
        <v>1860.8</v>
      </c>
      <c r="AA651" s="76">
        <v>5.0430000000000001</v>
      </c>
      <c r="AB651" s="76">
        <v>1389701</v>
      </c>
      <c r="AC651" s="76">
        <v>4.1239999999999997</v>
      </c>
      <c r="AD651" s="76">
        <v>0.05</v>
      </c>
      <c r="AE651" s="76">
        <v>20</v>
      </c>
      <c r="AF651" s="76" t="s">
        <v>1016</v>
      </c>
      <c r="AG651" s="76">
        <v>428994124</v>
      </c>
      <c r="AH651" s="76">
        <v>221448874</v>
      </c>
      <c r="AI651" s="76">
        <v>196624109</v>
      </c>
      <c r="AJ651" s="76">
        <v>20949003</v>
      </c>
      <c r="AK651" s="76">
        <v>1617402</v>
      </c>
      <c r="AL651" s="76">
        <v>1291623</v>
      </c>
      <c r="AM651" s="76">
        <v>129.21</v>
      </c>
      <c r="AN651" s="76">
        <v>66.7</v>
      </c>
      <c r="AO651" s="76">
        <v>59.22</v>
      </c>
      <c r="AP651" s="76">
        <v>6.31</v>
      </c>
      <c r="AQ651" s="76">
        <v>3890</v>
      </c>
      <c r="AR651" s="76">
        <v>252602</v>
      </c>
      <c r="AS651" s="76">
        <v>7.5999999999999998E-2</v>
      </c>
      <c r="AT651" s="76">
        <v>52.19</v>
      </c>
      <c r="AU651" s="76">
        <v>35.607999999999997</v>
      </c>
      <c r="AV651" s="76">
        <v>38.299999999999997</v>
      </c>
      <c r="AW651" s="76">
        <v>15.413</v>
      </c>
      <c r="AX651" s="76">
        <v>9.7319999999999993</v>
      </c>
      <c r="AY651" s="76">
        <v>54225.446000000004</v>
      </c>
      <c r="AZ651" s="76">
        <v>1.2</v>
      </c>
      <c r="BA651" s="76">
        <v>151.089</v>
      </c>
      <c r="BB651" s="76">
        <v>10.79</v>
      </c>
      <c r="BC651" s="76">
        <v>19.100000000000001</v>
      </c>
      <c r="BD651" s="76">
        <v>24.6</v>
      </c>
      <c r="BE651" s="76"/>
      <c r="BF651" s="76">
        <v>2.77</v>
      </c>
      <c r="BG651" s="76">
        <v>78.86</v>
      </c>
      <c r="BH651" s="76">
        <v>0.92600000000000005</v>
      </c>
      <c r="BI651" s="76">
        <v>338289856</v>
      </c>
      <c r="BJ651" s="76"/>
      <c r="BK651" s="76"/>
      <c r="BL651" s="76"/>
      <c r="BM651" s="76"/>
      <c r="BN651" s="76"/>
      <c r="BO651" s="76"/>
      <c r="BP651" s="76"/>
      <c r="BQ651" s="76"/>
    </row>
    <row r="652" spans="1:69" x14ac:dyDescent="0.25">
      <c r="A652" s="25">
        <v>44498</v>
      </c>
      <c r="B652" s="25"/>
      <c r="C652" s="76">
        <v>45980849</v>
      </c>
      <c r="D652" s="76">
        <v>94836</v>
      </c>
      <c r="E652" s="76">
        <v>72032.285999999993</v>
      </c>
      <c r="F652" s="76">
        <v>744311</v>
      </c>
      <c r="G652" s="76">
        <v>1733</v>
      </c>
      <c r="H652" s="76">
        <v>1368.2860000000001</v>
      </c>
      <c r="I652" s="76">
        <v>135921.454</v>
      </c>
      <c r="J652" s="76">
        <v>280.339</v>
      </c>
      <c r="K652" s="76">
        <v>212.93100000000001</v>
      </c>
      <c r="L652" s="76">
        <v>2200.2170000000001</v>
      </c>
      <c r="M652" s="76">
        <v>5.1230000000000002</v>
      </c>
      <c r="N652" s="76">
        <v>4.0449999999999999</v>
      </c>
      <c r="O652" s="76">
        <v>0.97</v>
      </c>
      <c r="P652" s="76">
        <v>12455</v>
      </c>
      <c r="Q652" s="76">
        <v>36.817999999999998</v>
      </c>
      <c r="R652" s="76">
        <v>43513</v>
      </c>
      <c r="S652" s="76">
        <v>128.626</v>
      </c>
      <c r="T652" s="76"/>
      <c r="U652" s="76"/>
      <c r="V652" s="76">
        <v>37212</v>
      </c>
      <c r="W652" s="76">
        <v>110</v>
      </c>
      <c r="X652" s="76">
        <v>628647631</v>
      </c>
      <c r="Y652" s="76">
        <v>1562616</v>
      </c>
      <c r="Z652" s="76">
        <v>1865.4359999999999</v>
      </c>
      <c r="AA652" s="76">
        <v>4.6369999999999996</v>
      </c>
      <c r="AB652" s="76">
        <v>1380909</v>
      </c>
      <c r="AC652" s="76">
        <v>4.0979999999999999</v>
      </c>
      <c r="AD652" s="76">
        <v>0.05</v>
      </c>
      <c r="AE652" s="76">
        <v>20</v>
      </c>
      <c r="AF652" s="76" t="s">
        <v>1016</v>
      </c>
      <c r="AG652" s="76">
        <v>430789183</v>
      </c>
      <c r="AH652" s="76">
        <v>221771508</v>
      </c>
      <c r="AI652" s="76">
        <v>196864060</v>
      </c>
      <c r="AJ652" s="76">
        <v>22198087</v>
      </c>
      <c r="AK652" s="76">
        <v>1795059</v>
      </c>
      <c r="AL652" s="76">
        <v>1350093</v>
      </c>
      <c r="AM652" s="76">
        <v>129.75</v>
      </c>
      <c r="AN652" s="76">
        <v>66.8</v>
      </c>
      <c r="AO652" s="76">
        <v>59.29</v>
      </c>
      <c r="AP652" s="76">
        <v>6.69</v>
      </c>
      <c r="AQ652" s="76">
        <v>4066</v>
      </c>
      <c r="AR652" s="76">
        <v>257156</v>
      </c>
      <c r="AS652" s="76">
        <v>7.6999999999999999E-2</v>
      </c>
      <c r="AT652" s="76">
        <v>52.18</v>
      </c>
      <c r="AU652" s="76">
        <v>35.607999999999997</v>
      </c>
      <c r="AV652" s="76">
        <v>38.299999999999997</v>
      </c>
      <c r="AW652" s="76">
        <v>15.413</v>
      </c>
      <c r="AX652" s="76">
        <v>9.7319999999999993</v>
      </c>
      <c r="AY652" s="76">
        <v>54225.446000000004</v>
      </c>
      <c r="AZ652" s="76">
        <v>1.2</v>
      </c>
      <c r="BA652" s="76">
        <v>151.089</v>
      </c>
      <c r="BB652" s="76">
        <v>10.79</v>
      </c>
      <c r="BC652" s="76">
        <v>19.100000000000001</v>
      </c>
      <c r="BD652" s="76">
        <v>24.6</v>
      </c>
      <c r="BE652" s="76"/>
      <c r="BF652" s="76">
        <v>2.77</v>
      </c>
      <c r="BG652" s="76">
        <v>78.86</v>
      </c>
      <c r="BH652" s="76">
        <v>0.92600000000000005</v>
      </c>
      <c r="BI652" s="76">
        <v>338289856</v>
      </c>
      <c r="BJ652" s="76"/>
      <c r="BK652" s="76"/>
      <c r="BL652" s="76"/>
      <c r="BM652" s="76"/>
      <c r="BN652" s="76"/>
      <c r="BO652" s="76"/>
      <c r="BP652" s="76"/>
      <c r="BQ652" s="76"/>
    </row>
    <row r="653" spans="1:69" x14ac:dyDescent="0.25">
      <c r="A653" s="25">
        <v>44499</v>
      </c>
      <c r="B653" s="25"/>
      <c r="C653" s="76">
        <v>46017104</v>
      </c>
      <c r="D653" s="76">
        <v>36255</v>
      </c>
      <c r="E653" s="76">
        <v>72315</v>
      </c>
      <c r="F653" s="76">
        <v>744711</v>
      </c>
      <c r="G653" s="76">
        <v>400</v>
      </c>
      <c r="H653" s="76">
        <v>1343.4290000000001</v>
      </c>
      <c r="I653" s="76">
        <v>136028.625</v>
      </c>
      <c r="J653" s="76">
        <v>107.17100000000001</v>
      </c>
      <c r="K653" s="76">
        <v>213.76599999999999</v>
      </c>
      <c r="L653" s="76">
        <v>2201.3989999999999</v>
      </c>
      <c r="M653" s="76">
        <v>1.1819999999999999</v>
      </c>
      <c r="N653" s="76">
        <v>3.9710000000000001</v>
      </c>
      <c r="O653" s="76">
        <v>0.98</v>
      </c>
      <c r="P653" s="76">
        <v>12152</v>
      </c>
      <c r="Q653" s="76">
        <v>35.921999999999997</v>
      </c>
      <c r="R653" s="76">
        <v>42766</v>
      </c>
      <c r="S653" s="76">
        <v>126.41800000000001</v>
      </c>
      <c r="T653" s="76"/>
      <c r="U653" s="76"/>
      <c r="V653" s="76">
        <v>36950</v>
      </c>
      <c r="W653" s="76">
        <v>109.226</v>
      </c>
      <c r="X653" s="76">
        <v>629707879</v>
      </c>
      <c r="Y653" s="76">
        <v>1060248</v>
      </c>
      <c r="Z653" s="76">
        <v>1868.5830000000001</v>
      </c>
      <c r="AA653" s="76">
        <v>3.1459999999999999</v>
      </c>
      <c r="AB653" s="76">
        <v>1373991</v>
      </c>
      <c r="AC653" s="76">
        <v>4.077</v>
      </c>
      <c r="AD653" s="76">
        <v>0.05</v>
      </c>
      <c r="AE653" s="76">
        <v>20</v>
      </c>
      <c r="AF653" s="76" t="s">
        <v>1016</v>
      </c>
      <c r="AG653" s="76">
        <v>431611020</v>
      </c>
      <c r="AH653" s="76">
        <v>221936833</v>
      </c>
      <c r="AI653" s="76">
        <v>196983476</v>
      </c>
      <c r="AJ653" s="76">
        <v>22744637</v>
      </c>
      <c r="AK653" s="76">
        <v>821837</v>
      </c>
      <c r="AL653" s="76">
        <v>1348796</v>
      </c>
      <c r="AM653" s="76">
        <v>130</v>
      </c>
      <c r="AN653" s="76">
        <v>66.849999999999994</v>
      </c>
      <c r="AO653" s="76">
        <v>59.33</v>
      </c>
      <c r="AP653" s="76">
        <v>6.85</v>
      </c>
      <c r="AQ653" s="76">
        <v>4063</v>
      </c>
      <c r="AR653" s="76">
        <v>255798</v>
      </c>
      <c r="AS653" s="76">
        <v>7.6999999999999999E-2</v>
      </c>
      <c r="AT653" s="76">
        <v>52.18</v>
      </c>
      <c r="AU653" s="76">
        <v>35.607999999999997</v>
      </c>
      <c r="AV653" s="76">
        <v>38.299999999999997</v>
      </c>
      <c r="AW653" s="76">
        <v>15.413</v>
      </c>
      <c r="AX653" s="76">
        <v>9.7319999999999993</v>
      </c>
      <c r="AY653" s="76">
        <v>54225.446000000004</v>
      </c>
      <c r="AZ653" s="76">
        <v>1.2</v>
      </c>
      <c r="BA653" s="76">
        <v>151.089</v>
      </c>
      <c r="BB653" s="76">
        <v>10.79</v>
      </c>
      <c r="BC653" s="76">
        <v>19.100000000000001</v>
      </c>
      <c r="BD653" s="76">
        <v>24.6</v>
      </c>
      <c r="BE653" s="76"/>
      <c r="BF653" s="76">
        <v>2.77</v>
      </c>
      <c r="BG653" s="76">
        <v>78.86</v>
      </c>
      <c r="BH653" s="76">
        <v>0.92600000000000005</v>
      </c>
      <c r="BI653" s="76">
        <v>338289856</v>
      </c>
      <c r="BJ653" s="76"/>
      <c r="BK653" s="76"/>
      <c r="BL653" s="76"/>
      <c r="BM653" s="76"/>
      <c r="BN653" s="76"/>
      <c r="BO653" s="76"/>
      <c r="BP653" s="76"/>
      <c r="BQ653" s="76"/>
    </row>
    <row r="654" spans="1:69" x14ac:dyDescent="0.25">
      <c r="A654" s="25">
        <v>44500</v>
      </c>
      <c r="B654" s="25"/>
      <c r="C654" s="76">
        <v>46051109</v>
      </c>
      <c r="D654" s="76">
        <v>34005</v>
      </c>
      <c r="E654" s="76">
        <v>74179.714000000007</v>
      </c>
      <c r="F654" s="76">
        <v>744969</v>
      </c>
      <c r="G654" s="76">
        <v>258</v>
      </c>
      <c r="H654" s="76">
        <v>1340.2860000000001</v>
      </c>
      <c r="I654" s="76">
        <v>136129.14499999999</v>
      </c>
      <c r="J654" s="76">
        <v>100.52</v>
      </c>
      <c r="K654" s="76">
        <v>219.279</v>
      </c>
      <c r="L654" s="76">
        <v>2202.1619999999998</v>
      </c>
      <c r="M654" s="76">
        <v>0.76300000000000001</v>
      </c>
      <c r="N654" s="76">
        <v>3.9620000000000002</v>
      </c>
      <c r="O654" s="76">
        <v>0.99</v>
      </c>
      <c r="P654" s="76">
        <v>12092</v>
      </c>
      <c r="Q654" s="76">
        <v>35.744</v>
      </c>
      <c r="R654" s="76">
        <v>42513</v>
      </c>
      <c r="S654" s="76">
        <v>125.67</v>
      </c>
      <c r="T654" s="76"/>
      <c r="U654" s="76"/>
      <c r="V654" s="76">
        <v>36672</v>
      </c>
      <c r="W654" s="76">
        <v>108.404</v>
      </c>
      <c r="X654" s="76">
        <v>630324949</v>
      </c>
      <c r="Y654" s="76">
        <v>617070</v>
      </c>
      <c r="Z654" s="76">
        <v>1870.414</v>
      </c>
      <c r="AA654" s="76">
        <v>1.831</v>
      </c>
      <c r="AB654" s="76">
        <v>1371164</v>
      </c>
      <c r="AC654" s="76">
        <v>4.069</v>
      </c>
      <c r="AD654" s="76">
        <v>0.05</v>
      </c>
      <c r="AE654" s="76">
        <v>20</v>
      </c>
      <c r="AF654" s="76" t="s">
        <v>1016</v>
      </c>
      <c r="AG654" s="76">
        <v>432050515</v>
      </c>
      <c r="AH654" s="76">
        <v>222036518</v>
      </c>
      <c r="AI654" s="76">
        <v>197054323</v>
      </c>
      <c r="AJ654" s="76">
        <v>23018179</v>
      </c>
      <c r="AK654" s="76">
        <v>439495</v>
      </c>
      <c r="AL654" s="76">
        <v>1343885</v>
      </c>
      <c r="AM654" s="76">
        <v>130.13</v>
      </c>
      <c r="AN654" s="76">
        <v>66.88</v>
      </c>
      <c r="AO654" s="76">
        <v>59.35</v>
      </c>
      <c r="AP654" s="76">
        <v>6.93</v>
      </c>
      <c r="AQ654" s="76">
        <v>4048</v>
      </c>
      <c r="AR654" s="76">
        <v>254773</v>
      </c>
      <c r="AS654" s="76">
        <v>7.6999999999999999E-2</v>
      </c>
      <c r="AT654" s="76">
        <v>52.18</v>
      </c>
      <c r="AU654" s="76">
        <v>35.607999999999997</v>
      </c>
      <c r="AV654" s="76">
        <v>38.299999999999997</v>
      </c>
      <c r="AW654" s="76">
        <v>15.413</v>
      </c>
      <c r="AX654" s="76">
        <v>9.7319999999999993</v>
      </c>
      <c r="AY654" s="76">
        <v>54225.446000000004</v>
      </c>
      <c r="AZ654" s="76">
        <v>1.2</v>
      </c>
      <c r="BA654" s="76">
        <v>151.089</v>
      </c>
      <c r="BB654" s="76">
        <v>10.79</v>
      </c>
      <c r="BC654" s="76">
        <v>19.100000000000001</v>
      </c>
      <c r="BD654" s="76">
        <v>24.6</v>
      </c>
      <c r="BE654" s="76"/>
      <c r="BF654" s="76">
        <v>2.77</v>
      </c>
      <c r="BG654" s="76">
        <v>78.86</v>
      </c>
      <c r="BH654" s="76">
        <v>0.92600000000000005</v>
      </c>
      <c r="BI654" s="76">
        <v>338289856</v>
      </c>
      <c r="BJ654" s="76">
        <v>875679.2</v>
      </c>
      <c r="BK654" s="76">
        <v>16.239999999999998</v>
      </c>
      <c r="BL654" s="76">
        <v>19.350000000000001</v>
      </c>
      <c r="BM654" s="76">
        <v>2598.4729197972001</v>
      </c>
      <c r="BN654" s="76"/>
      <c r="BO654" s="76"/>
      <c r="BP654" s="76"/>
      <c r="BQ654" s="76"/>
    </row>
    <row r="655" spans="1:69" x14ac:dyDescent="0.25">
      <c r="A655" s="25">
        <v>44501</v>
      </c>
      <c r="B655" s="25"/>
      <c r="C655" s="76">
        <v>46160963</v>
      </c>
      <c r="D655" s="76">
        <v>109854</v>
      </c>
      <c r="E655" s="76">
        <v>74232</v>
      </c>
      <c r="F655" s="76">
        <v>746222</v>
      </c>
      <c r="G655" s="76">
        <v>1253</v>
      </c>
      <c r="H655" s="76">
        <v>1309.7139999999999</v>
      </c>
      <c r="I655" s="76">
        <v>136453.87899999999</v>
      </c>
      <c r="J655" s="76">
        <v>324.733</v>
      </c>
      <c r="K655" s="76">
        <v>219.43299999999999</v>
      </c>
      <c r="L655" s="76">
        <v>2205.866</v>
      </c>
      <c r="M655" s="76">
        <v>3.7040000000000002</v>
      </c>
      <c r="N655" s="76">
        <v>3.8719999999999999</v>
      </c>
      <c r="O655" s="76">
        <v>0.99</v>
      </c>
      <c r="P655" s="76">
        <v>12108</v>
      </c>
      <c r="Q655" s="76">
        <v>35.792000000000002</v>
      </c>
      <c r="R655" s="76">
        <v>42623</v>
      </c>
      <c r="S655" s="76">
        <v>125.996</v>
      </c>
      <c r="T655" s="76"/>
      <c r="U655" s="76"/>
      <c r="V655" s="76">
        <v>36142</v>
      </c>
      <c r="W655" s="76">
        <v>106.837</v>
      </c>
      <c r="X655" s="76">
        <v>631386671</v>
      </c>
      <c r="Y655" s="76">
        <v>1061722</v>
      </c>
      <c r="Z655" s="76">
        <v>1873.5640000000001</v>
      </c>
      <c r="AA655" s="76">
        <v>3.1509999999999998</v>
      </c>
      <c r="AB655" s="76">
        <v>1357022</v>
      </c>
      <c r="AC655" s="76">
        <v>4.0270000000000001</v>
      </c>
      <c r="AD655" s="76">
        <v>0.05</v>
      </c>
      <c r="AE655" s="76">
        <v>20</v>
      </c>
      <c r="AF655" s="76" t="s">
        <v>1016</v>
      </c>
      <c r="AG655" s="76">
        <v>433540950</v>
      </c>
      <c r="AH655" s="76">
        <v>222320930</v>
      </c>
      <c r="AI655" s="76">
        <v>197251277</v>
      </c>
      <c r="AJ655" s="76">
        <v>24041668</v>
      </c>
      <c r="AK655" s="76">
        <v>1490435</v>
      </c>
      <c r="AL655" s="76">
        <v>1337955</v>
      </c>
      <c r="AM655" s="76">
        <v>130.58000000000001</v>
      </c>
      <c r="AN655" s="76">
        <v>66.959999999999994</v>
      </c>
      <c r="AO655" s="76">
        <v>59.41</v>
      </c>
      <c r="AP655" s="76">
        <v>7.24</v>
      </c>
      <c r="AQ655" s="76">
        <v>4030</v>
      </c>
      <c r="AR655" s="76">
        <v>252475</v>
      </c>
      <c r="AS655" s="76">
        <v>7.5999999999999998E-2</v>
      </c>
      <c r="AT655" s="76">
        <v>52.18</v>
      </c>
      <c r="AU655" s="76">
        <v>35.607999999999997</v>
      </c>
      <c r="AV655" s="76">
        <v>38.299999999999997</v>
      </c>
      <c r="AW655" s="76">
        <v>15.413</v>
      </c>
      <c r="AX655" s="76">
        <v>9.7319999999999993</v>
      </c>
      <c r="AY655" s="76">
        <v>54225.446000000004</v>
      </c>
      <c r="AZ655" s="76">
        <v>1.2</v>
      </c>
      <c r="BA655" s="76">
        <v>151.089</v>
      </c>
      <c r="BB655" s="76">
        <v>10.79</v>
      </c>
      <c r="BC655" s="76">
        <v>19.100000000000001</v>
      </c>
      <c r="BD655" s="76">
        <v>24.6</v>
      </c>
      <c r="BE655" s="76"/>
      <c r="BF655" s="76">
        <v>2.77</v>
      </c>
      <c r="BG655" s="76">
        <v>78.86</v>
      </c>
      <c r="BH655" s="76">
        <v>0.92600000000000005</v>
      </c>
      <c r="BI655" s="76">
        <v>338289856</v>
      </c>
      <c r="BJ655" s="76"/>
      <c r="BK655" s="76"/>
      <c r="BL655" s="76"/>
      <c r="BM655" s="76"/>
      <c r="BN655" s="76"/>
      <c r="BO655" s="76"/>
      <c r="BP655" s="76"/>
      <c r="BQ655" s="76"/>
    </row>
    <row r="656" spans="1:69" x14ac:dyDescent="0.25">
      <c r="A656" s="25">
        <v>44502</v>
      </c>
      <c r="B656" s="25"/>
      <c r="C656" s="76">
        <v>46230991</v>
      </c>
      <c r="D656" s="76">
        <v>70028</v>
      </c>
      <c r="E656" s="76">
        <v>74576</v>
      </c>
      <c r="F656" s="76">
        <v>747512</v>
      </c>
      <c r="G656" s="76">
        <v>1290</v>
      </c>
      <c r="H656" s="76">
        <v>1264.4290000000001</v>
      </c>
      <c r="I656" s="76">
        <v>136660.88500000001</v>
      </c>
      <c r="J656" s="76">
        <v>207.006</v>
      </c>
      <c r="K656" s="76">
        <v>220.45</v>
      </c>
      <c r="L656" s="76">
        <v>2209.6790000000001</v>
      </c>
      <c r="M656" s="76">
        <v>3.8130000000000002</v>
      </c>
      <c r="N656" s="76">
        <v>3.738</v>
      </c>
      <c r="O656" s="76">
        <v>1</v>
      </c>
      <c r="P656" s="76">
        <v>11947</v>
      </c>
      <c r="Q656" s="76">
        <v>35.316000000000003</v>
      </c>
      <c r="R656" s="76">
        <v>42291</v>
      </c>
      <c r="S656" s="76">
        <v>125.014</v>
      </c>
      <c r="T656" s="76"/>
      <c r="U656" s="76"/>
      <c r="V656" s="76">
        <v>36058</v>
      </c>
      <c r="W656" s="76">
        <v>106.589</v>
      </c>
      <c r="X656" s="76">
        <v>633035855</v>
      </c>
      <c r="Y656" s="76">
        <v>1649184</v>
      </c>
      <c r="Z656" s="76">
        <v>1878.4580000000001</v>
      </c>
      <c r="AA656" s="76">
        <v>4.8940000000000001</v>
      </c>
      <c r="AB656" s="76">
        <v>1351411</v>
      </c>
      <c r="AC656" s="76">
        <v>4.01</v>
      </c>
      <c r="AD656" s="76">
        <v>5.0999999999999997E-2</v>
      </c>
      <c r="AE656" s="76">
        <v>19.600000000000001</v>
      </c>
      <c r="AF656" s="76" t="s">
        <v>1016</v>
      </c>
      <c r="AG656" s="76">
        <v>435051300</v>
      </c>
      <c r="AH656" s="76">
        <v>222603130</v>
      </c>
      <c r="AI656" s="76">
        <v>197440303</v>
      </c>
      <c r="AJ656" s="76">
        <v>25097576</v>
      </c>
      <c r="AK656" s="76">
        <v>1510350</v>
      </c>
      <c r="AL656" s="76">
        <v>1329181</v>
      </c>
      <c r="AM656" s="76">
        <v>131.04</v>
      </c>
      <c r="AN656" s="76">
        <v>67.05</v>
      </c>
      <c r="AO656" s="76">
        <v>59.47</v>
      </c>
      <c r="AP656" s="76">
        <v>7.56</v>
      </c>
      <c r="AQ656" s="76">
        <v>4003</v>
      </c>
      <c r="AR656" s="76">
        <v>250458</v>
      </c>
      <c r="AS656" s="76">
        <v>7.4999999999999997E-2</v>
      </c>
      <c r="AT656" s="76">
        <v>52.17</v>
      </c>
      <c r="AU656" s="76">
        <v>35.607999999999997</v>
      </c>
      <c r="AV656" s="76">
        <v>38.299999999999997</v>
      </c>
      <c r="AW656" s="76">
        <v>15.413</v>
      </c>
      <c r="AX656" s="76">
        <v>9.7319999999999993</v>
      </c>
      <c r="AY656" s="76">
        <v>54225.446000000004</v>
      </c>
      <c r="AZ656" s="76">
        <v>1.2</v>
      </c>
      <c r="BA656" s="76">
        <v>151.089</v>
      </c>
      <c r="BB656" s="76">
        <v>10.79</v>
      </c>
      <c r="BC656" s="76">
        <v>19.100000000000001</v>
      </c>
      <c r="BD656" s="76">
        <v>24.6</v>
      </c>
      <c r="BE656" s="76"/>
      <c r="BF656" s="76">
        <v>2.77</v>
      </c>
      <c r="BG656" s="76">
        <v>78.86</v>
      </c>
      <c r="BH656" s="76">
        <v>0.92600000000000005</v>
      </c>
      <c r="BI656" s="76">
        <v>338289856</v>
      </c>
      <c r="BJ656" s="76"/>
      <c r="BK656" s="76"/>
      <c r="BL656" s="76"/>
      <c r="BM656" s="76"/>
      <c r="BN656" s="76"/>
      <c r="BO656" s="76"/>
      <c r="BP656" s="76"/>
      <c r="BQ656" s="76"/>
    </row>
    <row r="657" spans="1:69" x14ac:dyDescent="0.25">
      <c r="A657" s="25">
        <v>44503</v>
      </c>
      <c r="B657" s="25"/>
      <c r="C657" s="76">
        <v>46317756</v>
      </c>
      <c r="D657" s="76">
        <v>86765</v>
      </c>
      <c r="E657" s="76">
        <v>72324</v>
      </c>
      <c r="F657" s="76">
        <v>749501</v>
      </c>
      <c r="G657" s="76">
        <v>1989</v>
      </c>
      <c r="H657" s="76">
        <v>1254.143</v>
      </c>
      <c r="I657" s="76">
        <v>136917.36600000001</v>
      </c>
      <c r="J657" s="76">
        <v>256.48099999999999</v>
      </c>
      <c r="K657" s="76">
        <v>213.79300000000001</v>
      </c>
      <c r="L657" s="76">
        <v>2215.5590000000002</v>
      </c>
      <c r="M657" s="76">
        <v>5.88</v>
      </c>
      <c r="N657" s="76">
        <v>3.7069999999999999</v>
      </c>
      <c r="O657" s="76">
        <v>1</v>
      </c>
      <c r="P657" s="76">
        <v>11766</v>
      </c>
      <c r="Q657" s="76">
        <v>34.780999999999999</v>
      </c>
      <c r="R657" s="76">
        <v>41982</v>
      </c>
      <c r="S657" s="76">
        <v>124.101</v>
      </c>
      <c r="T657" s="76"/>
      <c r="U657" s="76"/>
      <c r="V657" s="76">
        <v>35888</v>
      </c>
      <c r="W657" s="76">
        <v>106.087</v>
      </c>
      <c r="X657" s="76">
        <v>634939123</v>
      </c>
      <c r="Y657" s="76">
        <v>1903268</v>
      </c>
      <c r="Z657" s="76">
        <v>1884.106</v>
      </c>
      <c r="AA657" s="76">
        <v>5.6479999999999997</v>
      </c>
      <c r="AB657" s="76">
        <v>1364787</v>
      </c>
      <c r="AC657" s="76">
        <v>4.05</v>
      </c>
      <c r="AD657" s="76">
        <v>5.0999999999999997E-2</v>
      </c>
      <c r="AE657" s="76">
        <v>19.600000000000001</v>
      </c>
      <c r="AF657" s="76" t="s">
        <v>1016</v>
      </c>
      <c r="AG657" s="76">
        <v>436625974</v>
      </c>
      <c r="AH657" s="76">
        <v>222913596</v>
      </c>
      <c r="AI657" s="76">
        <v>197633251</v>
      </c>
      <c r="AJ657" s="76">
        <v>26185260</v>
      </c>
      <c r="AK657" s="76">
        <v>1574674</v>
      </c>
      <c r="AL657" s="76">
        <v>1321322</v>
      </c>
      <c r="AM657" s="76">
        <v>131.51</v>
      </c>
      <c r="AN657" s="76">
        <v>67.14</v>
      </c>
      <c r="AO657" s="76">
        <v>59.53</v>
      </c>
      <c r="AP657" s="76">
        <v>7.89</v>
      </c>
      <c r="AQ657" s="76">
        <v>3980</v>
      </c>
      <c r="AR657" s="76">
        <v>251308</v>
      </c>
      <c r="AS657" s="76">
        <v>7.5999999999999998E-2</v>
      </c>
      <c r="AT657" s="76">
        <v>52.17</v>
      </c>
      <c r="AU657" s="76">
        <v>35.607999999999997</v>
      </c>
      <c r="AV657" s="76">
        <v>38.299999999999997</v>
      </c>
      <c r="AW657" s="76">
        <v>15.413</v>
      </c>
      <c r="AX657" s="76">
        <v>9.7319999999999993</v>
      </c>
      <c r="AY657" s="76">
        <v>54225.446000000004</v>
      </c>
      <c r="AZ657" s="76">
        <v>1.2</v>
      </c>
      <c r="BA657" s="76">
        <v>151.089</v>
      </c>
      <c r="BB657" s="76">
        <v>10.79</v>
      </c>
      <c r="BC657" s="76">
        <v>19.100000000000001</v>
      </c>
      <c r="BD657" s="76">
        <v>24.6</v>
      </c>
      <c r="BE657" s="76"/>
      <c r="BF657" s="76">
        <v>2.77</v>
      </c>
      <c r="BG657" s="76">
        <v>78.86</v>
      </c>
      <c r="BH657" s="76">
        <v>0.92600000000000005</v>
      </c>
      <c r="BI657" s="76">
        <v>338289856</v>
      </c>
      <c r="BJ657" s="76"/>
      <c r="BK657" s="76"/>
      <c r="BL657" s="76"/>
      <c r="BM657" s="76"/>
      <c r="BN657" s="76"/>
      <c r="BO657" s="76"/>
      <c r="BP657" s="76"/>
      <c r="BQ657" s="76"/>
    </row>
    <row r="658" spans="1:69" x14ac:dyDescent="0.25">
      <c r="A658" s="25">
        <v>44504</v>
      </c>
      <c r="B658" s="25"/>
      <c r="C658" s="76">
        <v>46398997</v>
      </c>
      <c r="D658" s="76">
        <v>81241</v>
      </c>
      <c r="E658" s="76">
        <v>73283.429000000004</v>
      </c>
      <c r="F658" s="76">
        <v>750703</v>
      </c>
      <c r="G658" s="76">
        <v>1202</v>
      </c>
      <c r="H658" s="76">
        <v>1160.7139999999999</v>
      </c>
      <c r="I658" s="76">
        <v>137157.51800000001</v>
      </c>
      <c r="J658" s="76">
        <v>240.15199999999999</v>
      </c>
      <c r="K658" s="76">
        <v>216.62899999999999</v>
      </c>
      <c r="L658" s="76">
        <v>2219.1120000000001</v>
      </c>
      <c r="M658" s="76">
        <v>3.5529999999999999</v>
      </c>
      <c r="N658" s="76">
        <v>3.431</v>
      </c>
      <c r="O658" s="76">
        <v>1.02</v>
      </c>
      <c r="P658" s="76">
        <v>11555</v>
      </c>
      <c r="Q658" s="76">
        <v>34.156999999999996</v>
      </c>
      <c r="R658" s="76">
        <v>41357</v>
      </c>
      <c r="S658" s="76">
        <v>122.253</v>
      </c>
      <c r="T658" s="76"/>
      <c r="U658" s="76"/>
      <c r="V658" s="76">
        <v>35756</v>
      </c>
      <c r="W658" s="76">
        <v>105.696</v>
      </c>
      <c r="X658" s="76">
        <v>636701895</v>
      </c>
      <c r="Y658" s="76">
        <v>1762772</v>
      </c>
      <c r="Z658" s="76">
        <v>1889.336</v>
      </c>
      <c r="AA658" s="76">
        <v>5.2309999999999999</v>
      </c>
      <c r="AB658" s="76">
        <v>1373840</v>
      </c>
      <c r="AC658" s="76">
        <v>4.077</v>
      </c>
      <c r="AD658" s="76">
        <v>5.1999999999999998E-2</v>
      </c>
      <c r="AE658" s="76">
        <v>19.2</v>
      </c>
      <c r="AF658" s="76" t="s">
        <v>1016</v>
      </c>
      <c r="AG658" s="76">
        <v>438277362</v>
      </c>
      <c r="AH658" s="76">
        <v>223263198</v>
      </c>
      <c r="AI658" s="76">
        <v>197829836</v>
      </c>
      <c r="AJ658" s="76">
        <v>27307234</v>
      </c>
      <c r="AK658" s="76">
        <v>1651388</v>
      </c>
      <c r="AL658" s="76">
        <v>1326177</v>
      </c>
      <c r="AM658" s="76">
        <v>132.01</v>
      </c>
      <c r="AN658" s="76">
        <v>67.25</v>
      </c>
      <c r="AO658" s="76">
        <v>59.59</v>
      </c>
      <c r="AP658" s="76">
        <v>8.2200000000000006</v>
      </c>
      <c r="AQ658" s="76">
        <v>3994</v>
      </c>
      <c r="AR658" s="76">
        <v>259189</v>
      </c>
      <c r="AS658" s="76">
        <v>7.8E-2</v>
      </c>
      <c r="AT658" s="76">
        <v>52.17</v>
      </c>
      <c r="AU658" s="76">
        <v>35.607999999999997</v>
      </c>
      <c r="AV658" s="76">
        <v>38.299999999999997</v>
      </c>
      <c r="AW658" s="76">
        <v>15.413</v>
      </c>
      <c r="AX658" s="76">
        <v>9.7319999999999993</v>
      </c>
      <c r="AY658" s="76">
        <v>54225.446000000004</v>
      </c>
      <c r="AZ658" s="76">
        <v>1.2</v>
      </c>
      <c r="BA658" s="76">
        <v>151.089</v>
      </c>
      <c r="BB658" s="76">
        <v>10.79</v>
      </c>
      <c r="BC658" s="76">
        <v>19.100000000000001</v>
      </c>
      <c r="BD658" s="76">
        <v>24.6</v>
      </c>
      <c r="BE658" s="76"/>
      <c r="BF658" s="76">
        <v>2.77</v>
      </c>
      <c r="BG658" s="76">
        <v>78.86</v>
      </c>
      <c r="BH658" s="76">
        <v>0.92600000000000005</v>
      </c>
      <c r="BI658" s="76">
        <v>338289856</v>
      </c>
      <c r="BJ658" s="76"/>
      <c r="BK658" s="76"/>
      <c r="BL658" s="76"/>
      <c r="BM658" s="76"/>
      <c r="BN658" s="76"/>
      <c r="BO658" s="76"/>
      <c r="BP658" s="76"/>
      <c r="BQ658" s="76"/>
    </row>
    <row r="659" spans="1:69" x14ac:dyDescent="0.25">
      <c r="A659" s="25">
        <v>44505</v>
      </c>
      <c r="B659" s="25"/>
      <c r="C659" s="76">
        <v>46496131</v>
      </c>
      <c r="D659" s="76">
        <v>97134</v>
      </c>
      <c r="E659" s="76">
        <v>73611.714000000007</v>
      </c>
      <c r="F659" s="76">
        <v>752826</v>
      </c>
      <c r="G659" s="76">
        <v>2123</v>
      </c>
      <c r="H659" s="76">
        <v>1216.4290000000001</v>
      </c>
      <c r="I659" s="76">
        <v>137444.65</v>
      </c>
      <c r="J659" s="76">
        <v>287.13200000000001</v>
      </c>
      <c r="K659" s="76">
        <v>217.6</v>
      </c>
      <c r="L659" s="76">
        <v>2225.3870000000002</v>
      </c>
      <c r="M659" s="76">
        <v>6.2759999999999998</v>
      </c>
      <c r="N659" s="76">
        <v>3.5960000000000001</v>
      </c>
      <c r="O659" s="76">
        <v>1.02</v>
      </c>
      <c r="P659" s="76">
        <v>11341</v>
      </c>
      <c r="Q659" s="76">
        <v>33.524999999999999</v>
      </c>
      <c r="R659" s="76">
        <v>40945</v>
      </c>
      <c r="S659" s="76">
        <v>121.035</v>
      </c>
      <c r="T659" s="76"/>
      <c r="U659" s="76"/>
      <c r="V659" s="76">
        <v>35650</v>
      </c>
      <c r="W659" s="76">
        <v>105.383</v>
      </c>
      <c r="X659" s="76">
        <v>638301460</v>
      </c>
      <c r="Y659" s="76">
        <v>1599565</v>
      </c>
      <c r="Z659" s="76">
        <v>1894.0830000000001</v>
      </c>
      <c r="AA659" s="76">
        <v>4.7469999999999999</v>
      </c>
      <c r="AB659" s="76">
        <v>1379118</v>
      </c>
      <c r="AC659" s="76">
        <v>4.0919999999999996</v>
      </c>
      <c r="AD659" s="76">
        <v>5.1999999999999998E-2</v>
      </c>
      <c r="AE659" s="76">
        <v>19.2</v>
      </c>
      <c r="AF659" s="76" t="s">
        <v>1016</v>
      </c>
      <c r="AG659" s="76">
        <v>440205175</v>
      </c>
      <c r="AH659" s="76">
        <v>223716420</v>
      </c>
      <c r="AI659" s="76">
        <v>198061379</v>
      </c>
      <c r="AJ659" s="76">
        <v>28568052</v>
      </c>
      <c r="AK659" s="76">
        <v>1927813</v>
      </c>
      <c r="AL659" s="76">
        <v>1345142</v>
      </c>
      <c r="AM659" s="76">
        <v>132.59</v>
      </c>
      <c r="AN659" s="76">
        <v>67.38</v>
      </c>
      <c r="AO659" s="76">
        <v>59.66</v>
      </c>
      <c r="AP659" s="76">
        <v>8.6</v>
      </c>
      <c r="AQ659" s="76">
        <v>4052</v>
      </c>
      <c r="AR659" s="76">
        <v>277845</v>
      </c>
      <c r="AS659" s="76">
        <v>8.4000000000000005E-2</v>
      </c>
      <c r="AT659" s="76">
        <v>52.16</v>
      </c>
      <c r="AU659" s="76">
        <v>35.607999999999997</v>
      </c>
      <c r="AV659" s="76">
        <v>38.299999999999997</v>
      </c>
      <c r="AW659" s="76">
        <v>15.413</v>
      </c>
      <c r="AX659" s="76">
        <v>9.7319999999999993</v>
      </c>
      <c r="AY659" s="76">
        <v>54225.446000000004</v>
      </c>
      <c r="AZ659" s="76">
        <v>1.2</v>
      </c>
      <c r="BA659" s="76">
        <v>151.089</v>
      </c>
      <c r="BB659" s="76">
        <v>10.79</v>
      </c>
      <c r="BC659" s="76">
        <v>19.100000000000001</v>
      </c>
      <c r="BD659" s="76">
        <v>24.6</v>
      </c>
      <c r="BE659" s="76"/>
      <c r="BF659" s="76">
        <v>2.77</v>
      </c>
      <c r="BG659" s="76">
        <v>78.86</v>
      </c>
      <c r="BH659" s="76">
        <v>0.92600000000000005</v>
      </c>
      <c r="BI659" s="76">
        <v>338289856</v>
      </c>
      <c r="BJ659" s="76"/>
      <c r="BK659" s="76"/>
      <c r="BL659" s="76"/>
      <c r="BM659" s="76"/>
      <c r="BN659" s="76"/>
      <c r="BO659" s="76"/>
      <c r="BP659" s="76"/>
      <c r="BQ659" s="76"/>
    </row>
    <row r="660" spans="1:69" x14ac:dyDescent="0.25">
      <c r="A660" s="25">
        <v>44506</v>
      </c>
      <c r="B660" s="25"/>
      <c r="C660" s="76">
        <v>46533391</v>
      </c>
      <c r="D660" s="76">
        <v>37260</v>
      </c>
      <c r="E660" s="76">
        <v>73755.285999999993</v>
      </c>
      <c r="F660" s="76">
        <v>753332</v>
      </c>
      <c r="G660" s="76">
        <v>506</v>
      </c>
      <c r="H660" s="76">
        <v>1231.5709999999999</v>
      </c>
      <c r="I660" s="76">
        <v>137554.79300000001</v>
      </c>
      <c r="J660" s="76">
        <v>110.142</v>
      </c>
      <c r="K660" s="76">
        <v>218.024</v>
      </c>
      <c r="L660" s="76">
        <v>2226.8829999999998</v>
      </c>
      <c r="M660" s="76">
        <v>1.496</v>
      </c>
      <c r="N660" s="76">
        <v>3.641</v>
      </c>
      <c r="O660" s="76">
        <v>1.03</v>
      </c>
      <c r="P660" s="76">
        <v>11231</v>
      </c>
      <c r="Q660" s="76">
        <v>33.198999999999998</v>
      </c>
      <c r="R660" s="76">
        <v>40176</v>
      </c>
      <c r="S660" s="76">
        <v>118.762</v>
      </c>
      <c r="T660" s="76"/>
      <c r="U660" s="76"/>
      <c r="V660" s="76">
        <v>35539</v>
      </c>
      <c r="W660" s="76">
        <v>105.05500000000001</v>
      </c>
      <c r="X660" s="76">
        <v>639424618</v>
      </c>
      <c r="Y660" s="76">
        <v>1123158</v>
      </c>
      <c r="Z660" s="76">
        <v>1897.4159999999999</v>
      </c>
      <c r="AA660" s="76">
        <v>3.3330000000000002</v>
      </c>
      <c r="AB660" s="76">
        <v>1388106</v>
      </c>
      <c r="AC660" s="76">
        <v>4.1189999999999998</v>
      </c>
      <c r="AD660" s="76">
        <v>5.2999999999999999E-2</v>
      </c>
      <c r="AE660" s="76">
        <v>18.899999999999999</v>
      </c>
      <c r="AF660" s="76" t="s">
        <v>1016</v>
      </c>
      <c r="AG660" s="76">
        <v>441249949</v>
      </c>
      <c r="AH660" s="76">
        <v>224108578</v>
      </c>
      <c r="AI660" s="76">
        <v>198182024</v>
      </c>
      <c r="AJ660" s="76">
        <v>29108672</v>
      </c>
      <c r="AK660" s="76">
        <v>1044774</v>
      </c>
      <c r="AL660" s="76">
        <v>1376990</v>
      </c>
      <c r="AM660" s="76">
        <v>132.9</v>
      </c>
      <c r="AN660" s="76">
        <v>67.5</v>
      </c>
      <c r="AO660" s="76">
        <v>59.69</v>
      </c>
      <c r="AP660" s="76">
        <v>8.77</v>
      </c>
      <c r="AQ660" s="76">
        <v>4147</v>
      </c>
      <c r="AR660" s="76">
        <v>310249</v>
      </c>
      <c r="AS660" s="76">
        <v>9.2999999999999999E-2</v>
      </c>
      <c r="AT660" s="76">
        <v>52.16</v>
      </c>
      <c r="AU660" s="76">
        <v>35.607999999999997</v>
      </c>
      <c r="AV660" s="76">
        <v>38.299999999999997</v>
      </c>
      <c r="AW660" s="76">
        <v>15.413</v>
      </c>
      <c r="AX660" s="76">
        <v>9.7319999999999993</v>
      </c>
      <c r="AY660" s="76">
        <v>54225.446000000004</v>
      </c>
      <c r="AZ660" s="76">
        <v>1.2</v>
      </c>
      <c r="BA660" s="76">
        <v>151.089</v>
      </c>
      <c r="BB660" s="76">
        <v>10.79</v>
      </c>
      <c r="BC660" s="76">
        <v>19.100000000000001</v>
      </c>
      <c r="BD660" s="76">
        <v>24.6</v>
      </c>
      <c r="BE660" s="76"/>
      <c r="BF660" s="76">
        <v>2.77</v>
      </c>
      <c r="BG660" s="76">
        <v>78.86</v>
      </c>
      <c r="BH660" s="76">
        <v>0.92600000000000005</v>
      </c>
      <c r="BI660" s="76">
        <v>338289856</v>
      </c>
      <c r="BJ660" s="76"/>
      <c r="BK660" s="76"/>
      <c r="BL660" s="76"/>
      <c r="BM660" s="76"/>
      <c r="BN660" s="76"/>
      <c r="BO660" s="76"/>
      <c r="BP660" s="76"/>
      <c r="BQ660" s="76"/>
    </row>
    <row r="661" spans="1:69" x14ac:dyDescent="0.25">
      <c r="A661" s="25">
        <v>44507</v>
      </c>
      <c r="B661" s="25"/>
      <c r="C661" s="76">
        <v>46572361</v>
      </c>
      <c r="D661" s="76">
        <v>38970</v>
      </c>
      <c r="E661" s="76">
        <v>74464.570999999996</v>
      </c>
      <c r="F661" s="76">
        <v>753563</v>
      </c>
      <c r="G661" s="76">
        <v>231</v>
      </c>
      <c r="H661" s="76">
        <v>1227.7139999999999</v>
      </c>
      <c r="I661" s="76">
        <v>137669.99</v>
      </c>
      <c r="J661" s="76">
        <v>115.197</v>
      </c>
      <c r="K661" s="76">
        <v>220.12100000000001</v>
      </c>
      <c r="L661" s="76">
        <v>2227.5659999999998</v>
      </c>
      <c r="M661" s="76">
        <v>0.68300000000000005</v>
      </c>
      <c r="N661" s="76">
        <v>3.629</v>
      </c>
      <c r="O661" s="76">
        <v>1.04</v>
      </c>
      <c r="P661" s="76">
        <v>11210</v>
      </c>
      <c r="Q661" s="76">
        <v>33.137</v>
      </c>
      <c r="R661" s="76">
        <v>40472</v>
      </c>
      <c r="S661" s="76">
        <v>119.637</v>
      </c>
      <c r="T661" s="76"/>
      <c r="U661" s="76"/>
      <c r="V661" s="76">
        <v>35717</v>
      </c>
      <c r="W661" s="76">
        <v>105.581</v>
      </c>
      <c r="X661" s="76">
        <v>640262608</v>
      </c>
      <c r="Y661" s="76">
        <v>837990</v>
      </c>
      <c r="Z661" s="76">
        <v>1899.902</v>
      </c>
      <c r="AA661" s="76">
        <v>2.4870000000000001</v>
      </c>
      <c r="AB661" s="76">
        <v>1419666</v>
      </c>
      <c r="AC661" s="76">
        <v>4.2130000000000001</v>
      </c>
      <c r="AD661" s="76">
        <v>5.2999999999999999E-2</v>
      </c>
      <c r="AE661" s="76">
        <v>18.899999999999999</v>
      </c>
      <c r="AF661" s="76" t="s">
        <v>1016</v>
      </c>
      <c r="AG661" s="76">
        <v>441810153</v>
      </c>
      <c r="AH661" s="76">
        <v>224337035</v>
      </c>
      <c r="AI661" s="76">
        <v>198254380</v>
      </c>
      <c r="AJ661" s="76">
        <v>29373676</v>
      </c>
      <c r="AK661" s="76">
        <v>560204</v>
      </c>
      <c r="AL661" s="76">
        <v>1394234</v>
      </c>
      <c r="AM661" s="76">
        <v>133.07</v>
      </c>
      <c r="AN661" s="76">
        <v>67.569999999999993</v>
      </c>
      <c r="AO661" s="76">
        <v>59.71</v>
      </c>
      <c r="AP661" s="76">
        <v>8.85</v>
      </c>
      <c r="AQ661" s="76">
        <v>4199</v>
      </c>
      <c r="AR661" s="76">
        <v>328645</v>
      </c>
      <c r="AS661" s="76">
        <v>9.9000000000000005E-2</v>
      </c>
      <c r="AT661" s="76">
        <v>52.16</v>
      </c>
      <c r="AU661" s="76">
        <v>35.607999999999997</v>
      </c>
      <c r="AV661" s="76">
        <v>38.299999999999997</v>
      </c>
      <c r="AW661" s="76">
        <v>15.413</v>
      </c>
      <c r="AX661" s="76">
        <v>9.7319999999999993</v>
      </c>
      <c r="AY661" s="76">
        <v>54225.446000000004</v>
      </c>
      <c r="AZ661" s="76">
        <v>1.2</v>
      </c>
      <c r="BA661" s="76">
        <v>151.089</v>
      </c>
      <c r="BB661" s="76">
        <v>10.79</v>
      </c>
      <c r="BC661" s="76">
        <v>19.100000000000001</v>
      </c>
      <c r="BD661" s="76">
        <v>24.6</v>
      </c>
      <c r="BE661" s="76"/>
      <c r="BF661" s="76">
        <v>2.77</v>
      </c>
      <c r="BG661" s="76">
        <v>78.86</v>
      </c>
      <c r="BH661" s="76">
        <v>0.92600000000000005</v>
      </c>
      <c r="BI661" s="76">
        <v>338289856</v>
      </c>
      <c r="BJ661" s="76">
        <v>886253</v>
      </c>
      <c r="BK661" s="76">
        <v>16.27</v>
      </c>
      <c r="BL661" s="76">
        <v>18.87</v>
      </c>
      <c r="BM661" s="76">
        <v>2629.8494021429701</v>
      </c>
      <c r="BN661" s="76"/>
      <c r="BO661" s="76"/>
      <c r="BP661" s="76"/>
      <c r="BQ661" s="76"/>
    </row>
    <row r="662" spans="1:69" x14ac:dyDescent="0.25">
      <c r="A662" s="25">
        <v>44508</v>
      </c>
      <c r="B662" s="25"/>
      <c r="C662" s="76">
        <v>46679691</v>
      </c>
      <c r="D662" s="76">
        <v>107330</v>
      </c>
      <c r="E662" s="76">
        <v>74104</v>
      </c>
      <c r="F662" s="76">
        <v>754776</v>
      </c>
      <c r="G662" s="76">
        <v>1213</v>
      </c>
      <c r="H662" s="76">
        <v>1222</v>
      </c>
      <c r="I662" s="76">
        <v>137987.26199999999</v>
      </c>
      <c r="J662" s="76">
        <v>317.27199999999999</v>
      </c>
      <c r="K662" s="76">
        <v>219.05500000000001</v>
      </c>
      <c r="L662" s="76">
        <v>2231.152</v>
      </c>
      <c r="M662" s="76">
        <v>3.5859999999999999</v>
      </c>
      <c r="N662" s="76">
        <v>3.6120000000000001</v>
      </c>
      <c r="O662" s="76">
        <v>1.04</v>
      </c>
      <c r="P662" s="76">
        <v>11332</v>
      </c>
      <c r="Q662" s="76">
        <v>33.497999999999998</v>
      </c>
      <c r="R662" s="76">
        <v>41349</v>
      </c>
      <c r="S662" s="76">
        <v>122.23</v>
      </c>
      <c r="T662" s="76"/>
      <c r="U662" s="76"/>
      <c r="V662" s="76">
        <v>36204</v>
      </c>
      <c r="W662" s="76">
        <v>107.021</v>
      </c>
      <c r="X662" s="76">
        <v>641517444</v>
      </c>
      <c r="Y662" s="76">
        <v>1254836</v>
      </c>
      <c r="Z662" s="76">
        <v>1903.626</v>
      </c>
      <c r="AA662" s="76">
        <v>3.7240000000000002</v>
      </c>
      <c r="AB662" s="76">
        <v>1447253</v>
      </c>
      <c r="AC662" s="76">
        <v>4.2949999999999999</v>
      </c>
      <c r="AD662" s="76">
        <v>5.2999999999999999E-2</v>
      </c>
      <c r="AE662" s="76">
        <v>18.899999999999999</v>
      </c>
      <c r="AF662" s="76" t="s">
        <v>1016</v>
      </c>
      <c r="AG662" s="76">
        <v>443286356</v>
      </c>
      <c r="AH662" s="76">
        <v>224808963</v>
      </c>
      <c r="AI662" s="76">
        <v>198429037</v>
      </c>
      <c r="AJ662" s="76">
        <v>30218057</v>
      </c>
      <c r="AK662" s="76">
        <v>1476203</v>
      </c>
      <c r="AL662" s="76">
        <v>1392201</v>
      </c>
      <c r="AM662" s="76">
        <v>133.52000000000001</v>
      </c>
      <c r="AN662" s="76">
        <v>67.709999999999994</v>
      </c>
      <c r="AO662" s="76">
        <v>59.77</v>
      </c>
      <c r="AP662" s="76">
        <v>9.1</v>
      </c>
      <c r="AQ662" s="76">
        <v>4193</v>
      </c>
      <c r="AR662" s="76">
        <v>355433</v>
      </c>
      <c r="AS662" s="76">
        <v>0.107</v>
      </c>
      <c r="AT662" s="76">
        <v>49.96</v>
      </c>
      <c r="AU662" s="76">
        <v>35.607999999999997</v>
      </c>
      <c r="AV662" s="76">
        <v>38.299999999999997</v>
      </c>
      <c r="AW662" s="76">
        <v>15.413</v>
      </c>
      <c r="AX662" s="76">
        <v>9.7319999999999993</v>
      </c>
      <c r="AY662" s="76">
        <v>54225.446000000004</v>
      </c>
      <c r="AZ662" s="76">
        <v>1.2</v>
      </c>
      <c r="BA662" s="76">
        <v>151.089</v>
      </c>
      <c r="BB662" s="76">
        <v>10.79</v>
      </c>
      <c r="BC662" s="76">
        <v>19.100000000000001</v>
      </c>
      <c r="BD662" s="76">
        <v>24.6</v>
      </c>
      <c r="BE662" s="76"/>
      <c r="BF662" s="76">
        <v>2.77</v>
      </c>
      <c r="BG662" s="76">
        <v>78.86</v>
      </c>
      <c r="BH662" s="76">
        <v>0.92600000000000005</v>
      </c>
      <c r="BI662" s="76">
        <v>338289856</v>
      </c>
      <c r="BJ662" s="76"/>
      <c r="BK662" s="76"/>
      <c r="BL662" s="76"/>
      <c r="BM662" s="76"/>
      <c r="BN662" s="76"/>
      <c r="BO662" s="76"/>
      <c r="BP662" s="76"/>
      <c r="BQ662" s="76"/>
    </row>
    <row r="663" spans="1:69" x14ac:dyDescent="0.25">
      <c r="A663" s="25">
        <v>44509</v>
      </c>
      <c r="B663" s="25"/>
      <c r="C663" s="76">
        <v>46759599</v>
      </c>
      <c r="D663" s="76">
        <v>79908</v>
      </c>
      <c r="E663" s="76">
        <v>75515.429000000004</v>
      </c>
      <c r="F663" s="76">
        <v>756228</v>
      </c>
      <c r="G663" s="76">
        <v>1452</v>
      </c>
      <c r="H663" s="76">
        <v>1245.143</v>
      </c>
      <c r="I663" s="76">
        <v>138223.47399999999</v>
      </c>
      <c r="J663" s="76">
        <v>236.21199999999999</v>
      </c>
      <c r="K663" s="76">
        <v>223.227</v>
      </c>
      <c r="L663" s="76">
        <v>2235.444</v>
      </c>
      <c r="M663" s="76">
        <v>4.2919999999999998</v>
      </c>
      <c r="N663" s="76">
        <v>3.681</v>
      </c>
      <c r="O663" s="76">
        <v>1.05</v>
      </c>
      <c r="P663" s="76">
        <v>11356</v>
      </c>
      <c r="Q663" s="76">
        <v>33.569000000000003</v>
      </c>
      <c r="R663" s="76">
        <v>41731</v>
      </c>
      <c r="S663" s="76">
        <v>123.35899999999999</v>
      </c>
      <c r="T663" s="76"/>
      <c r="U663" s="76"/>
      <c r="V663" s="76">
        <v>36545</v>
      </c>
      <c r="W663" s="76">
        <v>108.029</v>
      </c>
      <c r="X663" s="76">
        <v>643391637</v>
      </c>
      <c r="Y663" s="76">
        <v>1874193</v>
      </c>
      <c r="Z663" s="76">
        <v>1909.1869999999999</v>
      </c>
      <c r="AA663" s="76">
        <v>5.5609999999999999</v>
      </c>
      <c r="AB663" s="76">
        <v>1479397</v>
      </c>
      <c r="AC663" s="76">
        <v>4.3899999999999997</v>
      </c>
      <c r="AD663" s="76">
        <v>5.2999999999999999E-2</v>
      </c>
      <c r="AE663" s="76">
        <v>18.899999999999999</v>
      </c>
      <c r="AF663" s="76" t="s">
        <v>1016</v>
      </c>
      <c r="AG663" s="76">
        <v>444938837</v>
      </c>
      <c r="AH663" s="76">
        <v>225332221</v>
      </c>
      <c r="AI663" s="76">
        <v>198595845</v>
      </c>
      <c r="AJ663" s="76">
        <v>31191427</v>
      </c>
      <c r="AK663" s="76">
        <v>1652481</v>
      </c>
      <c r="AL663" s="76">
        <v>1412505</v>
      </c>
      <c r="AM663" s="76">
        <v>134.01</v>
      </c>
      <c r="AN663" s="76">
        <v>67.87</v>
      </c>
      <c r="AO663" s="76">
        <v>59.82</v>
      </c>
      <c r="AP663" s="76">
        <v>9.39</v>
      </c>
      <c r="AQ663" s="76">
        <v>4254</v>
      </c>
      <c r="AR663" s="76">
        <v>389870</v>
      </c>
      <c r="AS663" s="76">
        <v>0.11700000000000001</v>
      </c>
      <c r="AT663" s="76">
        <v>49.95</v>
      </c>
      <c r="AU663" s="76">
        <v>35.607999999999997</v>
      </c>
      <c r="AV663" s="76">
        <v>38.299999999999997</v>
      </c>
      <c r="AW663" s="76">
        <v>15.413</v>
      </c>
      <c r="AX663" s="76">
        <v>9.7319999999999993</v>
      </c>
      <c r="AY663" s="76">
        <v>54225.446000000004</v>
      </c>
      <c r="AZ663" s="76">
        <v>1.2</v>
      </c>
      <c r="BA663" s="76">
        <v>151.089</v>
      </c>
      <c r="BB663" s="76">
        <v>10.79</v>
      </c>
      <c r="BC663" s="76">
        <v>19.100000000000001</v>
      </c>
      <c r="BD663" s="76">
        <v>24.6</v>
      </c>
      <c r="BE663" s="76"/>
      <c r="BF663" s="76">
        <v>2.77</v>
      </c>
      <c r="BG663" s="76">
        <v>78.86</v>
      </c>
      <c r="BH663" s="76">
        <v>0.92600000000000005</v>
      </c>
      <c r="BI663" s="76">
        <v>338289856</v>
      </c>
      <c r="BJ663" s="76"/>
      <c r="BK663" s="76"/>
      <c r="BL663" s="76"/>
      <c r="BM663" s="76"/>
      <c r="BN663" s="76"/>
      <c r="BO663" s="76"/>
      <c r="BP663" s="76"/>
      <c r="BQ663" s="76"/>
    </row>
    <row r="664" spans="1:69" x14ac:dyDescent="0.25">
      <c r="A664" s="25">
        <v>44510</v>
      </c>
      <c r="B664" s="25"/>
      <c r="C664" s="76">
        <v>46854843</v>
      </c>
      <c r="D664" s="76">
        <v>95244</v>
      </c>
      <c r="E664" s="76">
        <v>76726.714000000007</v>
      </c>
      <c r="F664" s="76">
        <v>757924</v>
      </c>
      <c r="G664" s="76">
        <v>1696</v>
      </c>
      <c r="H664" s="76">
        <v>1203.2860000000001</v>
      </c>
      <c r="I664" s="76">
        <v>138505.019</v>
      </c>
      <c r="J664" s="76">
        <v>281.54599999999999</v>
      </c>
      <c r="K664" s="76">
        <v>226.80799999999999</v>
      </c>
      <c r="L664" s="76">
        <v>2240.4569999999999</v>
      </c>
      <c r="M664" s="76">
        <v>5.0129999999999999</v>
      </c>
      <c r="N664" s="76">
        <v>3.5569999999999999</v>
      </c>
      <c r="O664" s="76">
        <v>1.07</v>
      </c>
      <c r="P664" s="76">
        <v>11289</v>
      </c>
      <c r="Q664" s="76">
        <v>33.371000000000002</v>
      </c>
      <c r="R664" s="76">
        <v>41806</v>
      </c>
      <c r="S664" s="76">
        <v>123.58</v>
      </c>
      <c r="T664" s="76"/>
      <c r="U664" s="76"/>
      <c r="V664" s="76">
        <v>36751</v>
      </c>
      <c r="W664" s="76">
        <v>108.63800000000001</v>
      </c>
      <c r="X664" s="76">
        <v>645226707</v>
      </c>
      <c r="Y664" s="76">
        <v>1835070</v>
      </c>
      <c r="Z664" s="76">
        <v>1914.633</v>
      </c>
      <c r="AA664" s="76">
        <v>5.4450000000000003</v>
      </c>
      <c r="AB664" s="76">
        <v>1469655</v>
      </c>
      <c r="AC664" s="76">
        <v>4.3609999999999998</v>
      </c>
      <c r="AD664" s="76">
        <v>5.5E-2</v>
      </c>
      <c r="AE664" s="76">
        <v>18.2</v>
      </c>
      <c r="AF664" s="76" t="s">
        <v>1016</v>
      </c>
      <c r="AG664" s="76">
        <v>446727127</v>
      </c>
      <c r="AH664" s="76">
        <v>225908366</v>
      </c>
      <c r="AI664" s="76">
        <v>198767447</v>
      </c>
      <c r="AJ664" s="76">
        <v>32243576</v>
      </c>
      <c r="AK664" s="76">
        <v>1788290</v>
      </c>
      <c r="AL664" s="76">
        <v>1443022</v>
      </c>
      <c r="AM664" s="76">
        <v>134.55000000000001</v>
      </c>
      <c r="AN664" s="76">
        <v>68.040000000000006</v>
      </c>
      <c r="AO664" s="76">
        <v>59.87</v>
      </c>
      <c r="AP664" s="76">
        <v>9.7100000000000009</v>
      </c>
      <c r="AQ664" s="76">
        <v>4346</v>
      </c>
      <c r="AR664" s="76">
        <v>427824</v>
      </c>
      <c r="AS664" s="76">
        <v>0.129</v>
      </c>
      <c r="AT664" s="76">
        <v>49.94</v>
      </c>
      <c r="AU664" s="76">
        <v>35.607999999999997</v>
      </c>
      <c r="AV664" s="76">
        <v>38.299999999999997</v>
      </c>
      <c r="AW664" s="76">
        <v>15.413</v>
      </c>
      <c r="AX664" s="76">
        <v>9.7319999999999993</v>
      </c>
      <c r="AY664" s="76">
        <v>54225.446000000004</v>
      </c>
      <c r="AZ664" s="76">
        <v>1.2</v>
      </c>
      <c r="BA664" s="76">
        <v>151.089</v>
      </c>
      <c r="BB664" s="76">
        <v>10.79</v>
      </c>
      <c r="BC664" s="76">
        <v>19.100000000000001</v>
      </c>
      <c r="BD664" s="76">
        <v>24.6</v>
      </c>
      <c r="BE664" s="76"/>
      <c r="BF664" s="76">
        <v>2.77</v>
      </c>
      <c r="BG664" s="76">
        <v>78.86</v>
      </c>
      <c r="BH664" s="76">
        <v>0.92600000000000005</v>
      </c>
      <c r="BI664" s="76">
        <v>338289856</v>
      </c>
      <c r="BJ664" s="76"/>
      <c r="BK664" s="76"/>
      <c r="BL664" s="76"/>
      <c r="BM664" s="76"/>
      <c r="BN664" s="76"/>
      <c r="BO664" s="76"/>
      <c r="BP664" s="76"/>
      <c r="BQ664" s="76"/>
    </row>
    <row r="665" spans="1:69" x14ac:dyDescent="0.25">
      <c r="A665" s="25">
        <v>44511</v>
      </c>
      <c r="B665" s="25"/>
      <c r="C665" s="76">
        <v>46912381</v>
      </c>
      <c r="D665" s="76">
        <v>57538</v>
      </c>
      <c r="E665" s="76">
        <v>73340.570999999996</v>
      </c>
      <c r="F665" s="76">
        <v>758825</v>
      </c>
      <c r="G665" s="76">
        <v>901</v>
      </c>
      <c r="H665" s="76">
        <v>1160.2860000000001</v>
      </c>
      <c r="I665" s="76">
        <v>138675.10399999999</v>
      </c>
      <c r="J665" s="76">
        <v>170.08500000000001</v>
      </c>
      <c r="K665" s="76">
        <v>216.798</v>
      </c>
      <c r="L665" s="76">
        <v>2243.1210000000001</v>
      </c>
      <c r="M665" s="76">
        <v>2.6629999999999998</v>
      </c>
      <c r="N665" s="76">
        <v>3.43</v>
      </c>
      <c r="O665" s="76">
        <v>1.08</v>
      </c>
      <c r="P665" s="76">
        <v>11280</v>
      </c>
      <c r="Q665" s="76">
        <v>33.344000000000001</v>
      </c>
      <c r="R665" s="76">
        <v>41718</v>
      </c>
      <c r="S665" s="76">
        <v>123.32</v>
      </c>
      <c r="T665" s="76"/>
      <c r="U665" s="76"/>
      <c r="V665" s="76">
        <v>37030</v>
      </c>
      <c r="W665" s="76">
        <v>109.462</v>
      </c>
      <c r="X665" s="76">
        <v>646964180</v>
      </c>
      <c r="Y665" s="76">
        <v>1737473</v>
      </c>
      <c r="Z665" s="76">
        <v>1919.789</v>
      </c>
      <c r="AA665" s="76">
        <v>5.1559999999999997</v>
      </c>
      <c r="AB665" s="76">
        <v>1466041</v>
      </c>
      <c r="AC665" s="76">
        <v>4.3499999999999996</v>
      </c>
      <c r="AD665" s="76">
        <v>5.6000000000000001E-2</v>
      </c>
      <c r="AE665" s="76">
        <v>17.899999999999999</v>
      </c>
      <c r="AF665" s="76" t="s">
        <v>1016</v>
      </c>
      <c r="AG665" s="76">
        <v>448338152</v>
      </c>
      <c r="AH665" s="76">
        <v>226458078</v>
      </c>
      <c r="AI665" s="76">
        <v>198920735</v>
      </c>
      <c r="AJ665" s="76">
        <v>33162057</v>
      </c>
      <c r="AK665" s="76">
        <v>1611025</v>
      </c>
      <c r="AL665" s="76">
        <v>1437256</v>
      </c>
      <c r="AM665" s="76">
        <v>135.04</v>
      </c>
      <c r="AN665" s="76">
        <v>68.209999999999994</v>
      </c>
      <c r="AO665" s="76">
        <v>59.91</v>
      </c>
      <c r="AP665" s="76">
        <v>9.99</v>
      </c>
      <c r="AQ665" s="76">
        <v>4329</v>
      </c>
      <c r="AR665" s="76">
        <v>456411</v>
      </c>
      <c r="AS665" s="76">
        <v>0.13700000000000001</v>
      </c>
      <c r="AT665" s="76">
        <v>49.94</v>
      </c>
      <c r="AU665" s="76">
        <v>35.607999999999997</v>
      </c>
      <c r="AV665" s="76">
        <v>38.299999999999997</v>
      </c>
      <c r="AW665" s="76">
        <v>15.413</v>
      </c>
      <c r="AX665" s="76">
        <v>9.7319999999999993</v>
      </c>
      <c r="AY665" s="76">
        <v>54225.446000000004</v>
      </c>
      <c r="AZ665" s="76">
        <v>1.2</v>
      </c>
      <c r="BA665" s="76">
        <v>151.089</v>
      </c>
      <c r="BB665" s="76">
        <v>10.79</v>
      </c>
      <c r="BC665" s="76">
        <v>19.100000000000001</v>
      </c>
      <c r="BD665" s="76">
        <v>24.6</v>
      </c>
      <c r="BE665" s="76"/>
      <c r="BF665" s="76">
        <v>2.77</v>
      </c>
      <c r="BG665" s="76">
        <v>78.86</v>
      </c>
      <c r="BH665" s="76">
        <v>0.92600000000000005</v>
      </c>
      <c r="BI665" s="76">
        <v>338289856</v>
      </c>
      <c r="BJ665" s="76"/>
      <c r="BK665" s="76"/>
      <c r="BL665" s="76"/>
      <c r="BM665" s="76"/>
      <c r="BN665" s="76"/>
      <c r="BO665" s="76"/>
      <c r="BP665" s="76"/>
      <c r="BQ665" s="76"/>
    </row>
    <row r="666" spans="1:69" x14ac:dyDescent="0.25">
      <c r="A666" s="25">
        <v>44512</v>
      </c>
      <c r="B666" s="25"/>
      <c r="C666" s="76">
        <v>47056512</v>
      </c>
      <c r="D666" s="76">
        <v>144131</v>
      </c>
      <c r="E666" s="76">
        <v>80054.429000000004</v>
      </c>
      <c r="F666" s="76">
        <v>761277</v>
      </c>
      <c r="G666" s="76">
        <v>2452</v>
      </c>
      <c r="H666" s="76">
        <v>1207.2860000000001</v>
      </c>
      <c r="I666" s="76">
        <v>139101.16200000001</v>
      </c>
      <c r="J666" s="76">
        <v>426.05799999999999</v>
      </c>
      <c r="K666" s="76">
        <v>236.64400000000001</v>
      </c>
      <c r="L666" s="76">
        <v>2250.3690000000001</v>
      </c>
      <c r="M666" s="76">
        <v>7.2480000000000002</v>
      </c>
      <c r="N666" s="76">
        <v>3.569</v>
      </c>
      <c r="O666" s="76">
        <v>1.1200000000000001</v>
      </c>
      <c r="P666" s="76">
        <v>11271</v>
      </c>
      <c r="Q666" s="76">
        <v>33.317999999999998</v>
      </c>
      <c r="R666" s="76">
        <v>41633</v>
      </c>
      <c r="S666" s="76">
        <v>123.069</v>
      </c>
      <c r="T666" s="76"/>
      <c r="U666" s="76"/>
      <c r="V666" s="76">
        <v>37331</v>
      </c>
      <c r="W666" s="76">
        <v>110.352</v>
      </c>
      <c r="X666" s="76">
        <v>648459331</v>
      </c>
      <c r="Y666" s="76">
        <v>1495151</v>
      </c>
      <c r="Z666" s="76">
        <v>1924.2249999999999</v>
      </c>
      <c r="AA666" s="76">
        <v>4.4370000000000003</v>
      </c>
      <c r="AB666" s="76">
        <v>1451124</v>
      </c>
      <c r="AC666" s="76">
        <v>4.306</v>
      </c>
      <c r="AD666" s="76">
        <v>5.7000000000000002E-2</v>
      </c>
      <c r="AE666" s="76">
        <v>17.5</v>
      </c>
      <c r="AF666" s="76" t="s">
        <v>1016</v>
      </c>
      <c r="AG666" s="76">
        <v>450342583</v>
      </c>
      <c r="AH666" s="76">
        <v>227098404</v>
      </c>
      <c r="AI666" s="76">
        <v>199120394</v>
      </c>
      <c r="AJ666" s="76">
        <v>34339107</v>
      </c>
      <c r="AK666" s="76">
        <v>2004431</v>
      </c>
      <c r="AL666" s="76">
        <v>1448201</v>
      </c>
      <c r="AM666" s="76">
        <v>135.63999999999999</v>
      </c>
      <c r="AN666" s="76">
        <v>68.400000000000006</v>
      </c>
      <c r="AO666" s="76">
        <v>59.97</v>
      </c>
      <c r="AP666" s="76">
        <v>10.34</v>
      </c>
      <c r="AQ666" s="76">
        <v>4362</v>
      </c>
      <c r="AR666" s="76">
        <v>483141</v>
      </c>
      <c r="AS666" s="76">
        <v>0.14599999999999999</v>
      </c>
      <c r="AT666" s="76">
        <v>49.93</v>
      </c>
      <c r="AU666" s="76">
        <v>35.607999999999997</v>
      </c>
      <c r="AV666" s="76">
        <v>38.299999999999997</v>
      </c>
      <c r="AW666" s="76">
        <v>15.413</v>
      </c>
      <c r="AX666" s="76">
        <v>9.7319999999999993</v>
      </c>
      <c r="AY666" s="76">
        <v>54225.446000000004</v>
      </c>
      <c r="AZ666" s="76">
        <v>1.2</v>
      </c>
      <c r="BA666" s="76">
        <v>151.089</v>
      </c>
      <c r="BB666" s="76">
        <v>10.79</v>
      </c>
      <c r="BC666" s="76">
        <v>19.100000000000001</v>
      </c>
      <c r="BD666" s="76">
        <v>24.6</v>
      </c>
      <c r="BE666" s="76"/>
      <c r="BF666" s="76">
        <v>2.77</v>
      </c>
      <c r="BG666" s="76">
        <v>78.86</v>
      </c>
      <c r="BH666" s="76">
        <v>0.92600000000000005</v>
      </c>
      <c r="BI666" s="76">
        <v>338289856</v>
      </c>
      <c r="BJ666" s="76"/>
      <c r="BK666" s="76"/>
      <c r="BL666" s="76"/>
      <c r="BM666" s="76"/>
      <c r="BN666" s="76"/>
      <c r="BO666" s="76"/>
      <c r="BP666" s="76"/>
      <c r="BQ666" s="76"/>
    </row>
    <row r="667" spans="1:69" x14ac:dyDescent="0.25">
      <c r="A667" s="25">
        <v>44513</v>
      </c>
      <c r="B667" s="25"/>
      <c r="C667" s="76">
        <v>47102680</v>
      </c>
      <c r="D667" s="76">
        <v>46168</v>
      </c>
      <c r="E667" s="76">
        <v>81327</v>
      </c>
      <c r="F667" s="76">
        <v>761876</v>
      </c>
      <c r="G667" s="76">
        <v>599</v>
      </c>
      <c r="H667" s="76">
        <v>1220.5709999999999</v>
      </c>
      <c r="I667" s="76">
        <v>139237.636</v>
      </c>
      <c r="J667" s="76">
        <v>136.47499999999999</v>
      </c>
      <c r="K667" s="76">
        <v>240.40600000000001</v>
      </c>
      <c r="L667" s="76">
        <v>2252.14</v>
      </c>
      <c r="M667" s="76">
        <v>1.7709999999999999</v>
      </c>
      <c r="N667" s="76">
        <v>3.6080000000000001</v>
      </c>
      <c r="O667" s="76">
        <v>1.1200000000000001</v>
      </c>
      <c r="P667" s="76">
        <v>11296</v>
      </c>
      <c r="Q667" s="76">
        <v>33.390999999999998</v>
      </c>
      <c r="R667" s="76">
        <v>41372</v>
      </c>
      <c r="S667" s="76">
        <v>122.297</v>
      </c>
      <c r="T667" s="76"/>
      <c r="U667" s="76"/>
      <c r="V667" s="76">
        <v>37795</v>
      </c>
      <c r="W667" s="76">
        <v>111.724</v>
      </c>
      <c r="X667" s="76">
        <v>649578778</v>
      </c>
      <c r="Y667" s="76">
        <v>1119447</v>
      </c>
      <c r="Z667" s="76">
        <v>1927.547</v>
      </c>
      <c r="AA667" s="76">
        <v>3.3220000000000001</v>
      </c>
      <c r="AB667" s="76">
        <v>1450594</v>
      </c>
      <c r="AC667" s="76">
        <v>4.3040000000000003</v>
      </c>
      <c r="AD667" s="76">
        <v>5.8000000000000003E-2</v>
      </c>
      <c r="AE667" s="76">
        <v>17.2</v>
      </c>
      <c r="AF667" s="76" t="s">
        <v>1016</v>
      </c>
      <c r="AG667" s="76">
        <v>451525466</v>
      </c>
      <c r="AH667" s="76">
        <v>227636116</v>
      </c>
      <c r="AI667" s="76">
        <v>199223706</v>
      </c>
      <c r="AJ667" s="76">
        <v>34885763</v>
      </c>
      <c r="AK667" s="76">
        <v>1182883</v>
      </c>
      <c r="AL667" s="76">
        <v>1467931</v>
      </c>
      <c r="AM667" s="76">
        <v>136</v>
      </c>
      <c r="AN667" s="76">
        <v>68.56</v>
      </c>
      <c r="AO667" s="76">
        <v>60.01</v>
      </c>
      <c r="AP667" s="76">
        <v>10.51</v>
      </c>
      <c r="AQ667" s="76">
        <v>4421</v>
      </c>
      <c r="AR667" s="76">
        <v>503934</v>
      </c>
      <c r="AS667" s="76">
        <v>0.152</v>
      </c>
      <c r="AT667" s="76">
        <v>49.92</v>
      </c>
      <c r="AU667" s="76">
        <v>35.607999999999997</v>
      </c>
      <c r="AV667" s="76">
        <v>38.299999999999997</v>
      </c>
      <c r="AW667" s="76">
        <v>15.413</v>
      </c>
      <c r="AX667" s="76">
        <v>9.7319999999999993</v>
      </c>
      <c r="AY667" s="76">
        <v>54225.446000000004</v>
      </c>
      <c r="AZ667" s="76">
        <v>1.2</v>
      </c>
      <c r="BA667" s="76">
        <v>151.089</v>
      </c>
      <c r="BB667" s="76">
        <v>10.79</v>
      </c>
      <c r="BC667" s="76">
        <v>19.100000000000001</v>
      </c>
      <c r="BD667" s="76">
        <v>24.6</v>
      </c>
      <c r="BE667" s="76"/>
      <c r="BF667" s="76">
        <v>2.77</v>
      </c>
      <c r="BG667" s="76">
        <v>78.86</v>
      </c>
      <c r="BH667" s="76">
        <v>0.92600000000000005</v>
      </c>
      <c r="BI667" s="76">
        <v>338289856</v>
      </c>
      <c r="BJ667" s="76"/>
      <c r="BK667" s="76"/>
      <c r="BL667" s="76"/>
      <c r="BM667" s="76"/>
      <c r="BN667" s="76"/>
      <c r="BO667" s="76"/>
      <c r="BP667" s="76"/>
      <c r="BQ667" s="76"/>
    </row>
    <row r="668" spans="1:69" x14ac:dyDescent="0.25">
      <c r="A668" s="25">
        <v>44514</v>
      </c>
      <c r="B668" s="25"/>
      <c r="C668" s="76">
        <v>47136551</v>
      </c>
      <c r="D668" s="76">
        <v>33871</v>
      </c>
      <c r="E668" s="76">
        <v>80598.570999999996</v>
      </c>
      <c r="F668" s="76">
        <v>762106</v>
      </c>
      <c r="G668" s="76">
        <v>230</v>
      </c>
      <c r="H668" s="76">
        <v>1220.4290000000001</v>
      </c>
      <c r="I668" s="76">
        <v>139337.761</v>
      </c>
      <c r="J668" s="76">
        <v>100.124</v>
      </c>
      <c r="K668" s="76">
        <v>238.25299999999999</v>
      </c>
      <c r="L668" s="76">
        <v>2252.8200000000002</v>
      </c>
      <c r="M668" s="76">
        <v>0.68</v>
      </c>
      <c r="N668" s="76">
        <v>3.6080000000000001</v>
      </c>
      <c r="O668" s="76">
        <v>1.1100000000000001</v>
      </c>
      <c r="P668" s="76">
        <v>11264</v>
      </c>
      <c r="Q668" s="76">
        <v>33.296999999999997</v>
      </c>
      <c r="R668" s="76">
        <v>41872</v>
      </c>
      <c r="S668" s="76">
        <v>123.776</v>
      </c>
      <c r="T668" s="76"/>
      <c r="U668" s="76"/>
      <c r="V668" s="76">
        <v>38105</v>
      </c>
      <c r="W668" s="76">
        <v>112.64</v>
      </c>
      <c r="X668" s="76">
        <v>650356478</v>
      </c>
      <c r="Y668" s="76">
        <v>777700</v>
      </c>
      <c r="Z668" s="76">
        <v>1929.855</v>
      </c>
      <c r="AA668" s="76">
        <v>2.3079999999999998</v>
      </c>
      <c r="AB668" s="76">
        <v>1441981</v>
      </c>
      <c r="AC668" s="76">
        <v>4.2789999999999999</v>
      </c>
      <c r="AD668" s="76">
        <v>5.8000000000000003E-2</v>
      </c>
      <c r="AE668" s="76">
        <v>17.2</v>
      </c>
      <c r="AF668" s="76" t="s">
        <v>1016</v>
      </c>
      <c r="AG668" s="76">
        <v>452108290</v>
      </c>
      <c r="AH668" s="76">
        <v>227877434</v>
      </c>
      <c r="AI668" s="76">
        <v>199284664</v>
      </c>
      <c r="AJ668" s="76">
        <v>35170357</v>
      </c>
      <c r="AK668" s="76">
        <v>582824</v>
      </c>
      <c r="AL668" s="76">
        <v>1471162</v>
      </c>
      <c r="AM668" s="76">
        <v>136.16999999999999</v>
      </c>
      <c r="AN668" s="76">
        <v>68.64</v>
      </c>
      <c r="AO668" s="76">
        <v>60.02</v>
      </c>
      <c r="AP668" s="76">
        <v>10.59</v>
      </c>
      <c r="AQ668" s="76">
        <v>4431</v>
      </c>
      <c r="AR668" s="76">
        <v>505771</v>
      </c>
      <c r="AS668" s="76">
        <v>0.152</v>
      </c>
      <c r="AT668" s="76">
        <v>49.92</v>
      </c>
      <c r="AU668" s="76">
        <v>35.607999999999997</v>
      </c>
      <c r="AV668" s="76">
        <v>38.299999999999997</v>
      </c>
      <c r="AW668" s="76">
        <v>15.413</v>
      </c>
      <c r="AX668" s="76">
        <v>9.7319999999999993</v>
      </c>
      <c r="AY668" s="76">
        <v>54225.446000000004</v>
      </c>
      <c r="AZ668" s="76">
        <v>1.2</v>
      </c>
      <c r="BA668" s="76">
        <v>151.089</v>
      </c>
      <c r="BB668" s="76">
        <v>10.79</v>
      </c>
      <c r="BC668" s="76">
        <v>19.100000000000001</v>
      </c>
      <c r="BD668" s="76">
        <v>24.6</v>
      </c>
      <c r="BE668" s="76"/>
      <c r="BF668" s="76">
        <v>2.77</v>
      </c>
      <c r="BG668" s="76">
        <v>78.86</v>
      </c>
      <c r="BH668" s="76">
        <v>0.92600000000000005</v>
      </c>
      <c r="BI668" s="76">
        <v>338289856</v>
      </c>
      <c r="BJ668" s="76">
        <v>897385.8</v>
      </c>
      <c r="BK668" s="76">
        <v>16.3</v>
      </c>
      <c r="BL668" s="76">
        <v>19.760000000000002</v>
      </c>
      <c r="BM668" s="76">
        <v>2662.8846498929602</v>
      </c>
      <c r="BN668" s="76"/>
      <c r="BO668" s="76"/>
      <c r="BP668" s="76"/>
      <c r="BQ668" s="76"/>
    </row>
    <row r="669" spans="1:69" x14ac:dyDescent="0.25">
      <c r="A669" s="25">
        <v>44515</v>
      </c>
      <c r="B669" s="25"/>
      <c r="C669" s="76">
        <v>47267613</v>
      </c>
      <c r="D669" s="76">
        <v>131062</v>
      </c>
      <c r="E669" s="76">
        <v>83988.857000000004</v>
      </c>
      <c r="F669" s="76">
        <v>763391</v>
      </c>
      <c r="G669" s="76">
        <v>1285</v>
      </c>
      <c r="H669" s="76">
        <v>1230.7139999999999</v>
      </c>
      <c r="I669" s="76">
        <v>139725.18599999999</v>
      </c>
      <c r="J669" s="76">
        <v>387.42500000000001</v>
      </c>
      <c r="K669" s="76">
        <v>248.27500000000001</v>
      </c>
      <c r="L669" s="76">
        <v>2256.6179999999999</v>
      </c>
      <c r="M669" s="76">
        <v>3.7989999999999999</v>
      </c>
      <c r="N669" s="76">
        <v>3.6379999999999999</v>
      </c>
      <c r="O669" s="76">
        <v>1.1100000000000001</v>
      </c>
      <c r="P669" s="76">
        <v>11534</v>
      </c>
      <c r="Q669" s="76">
        <v>34.094999999999999</v>
      </c>
      <c r="R669" s="76">
        <v>43286</v>
      </c>
      <c r="S669" s="76">
        <v>127.955</v>
      </c>
      <c r="T669" s="76"/>
      <c r="U669" s="76"/>
      <c r="V669" s="76">
        <v>38431</v>
      </c>
      <c r="W669" s="76">
        <v>113.604</v>
      </c>
      <c r="X669" s="76">
        <v>651619561</v>
      </c>
      <c r="Y669" s="76">
        <v>1263083</v>
      </c>
      <c r="Z669" s="76">
        <v>1933.6030000000001</v>
      </c>
      <c r="AA669" s="76">
        <v>3.7480000000000002</v>
      </c>
      <c r="AB669" s="76">
        <v>1443160</v>
      </c>
      <c r="AC669" s="76">
        <v>4.282</v>
      </c>
      <c r="AD669" s="76">
        <v>5.8999999999999997E-2</v>
      </c>
      <c r="AE669" s="76">
        <v>16.899999999999999</v>
      </c>
      <c r="AF669" s="76" t="s">
        <v>1016</v>
      </c>
      <c r="AG669" s="76">
        <v>453673284</v>
      </c>
      <c r="AH669" s="76">
        <v>228337705</v>
      </c>
      <c r="AI669" s="76">
        <v>199452895</v>
      </c>
      <c r="AJ669" s="76">
        <v>36119420</v>
      </c>
      <c r="AK669" s="76">
        <v>1564994</v>
      </c>
      <c r="AL669" s="76">
        <v>1483847</v>
      </c>
      <c r="AM669" s="76">
        <v>136.63999999999999</v>
      </c>
      <c r="AN669" s="76">
        <v>68.77</v>
      </c>
      <c r="AO669" s="76">
        <v>60.07</v>
      </c>
      <c r="AP669" s="76">
        <v>10.88</v>
      </c>
      <c r="AQ669" s="76">
        <v>4469</v>
      </c>
      <c r="AR669" s="76">
        <v>504106</v>
      </c>
      <c r="AS669" s="76">
        <v>0.152</v>
      </c>
      <c r="AT669" s="76">
        <v>49.91</v>
      </c>
      <c r="AU669" s="76">
        <v>35.607999999999997</v>
      </c>
      <c r="AV669" s="76">
        <v>38.299999999999997</v>
      </c>
      <c r="AW669" s="76">
        <v>15.413</v>
      </c>
      <c r="AX669" s="76">
        <v>9.7319999999999993</v>
      </c>
      <c r="AY669" s="76">
        <v>54225.446000000004</v>
      </c>
      <c r="AZ669" s="76">
        <v>1.2</v>
      </c>
      <c r="BA669" s="76">
        <v>151.089</v>
      </c>
      <c r="BB669" s="76">
        <v>10.79</v>
      </c>
      <c r="BC669" s="76">
        <v>19.100000000000001</v>
      </c>
      <c r="BD669" s="76">
        <v>24.6</v>
      </c>
      <c r="BE669" s="76"/>
      <c r="BF669" s="76">
        <v>2.77</v>
      </c>
      <c r="BG669" s="76">
        <v>78.86</v>
      </c>
      <c r="BH669" s="76">
        <v>0.92600000000000005</v>
      </c>
      <c r="BI669" s="76">
        <v>338289856</v>
      </c>
      <c r="BJ669" s="76"/>
      <c r="BK669" s="76"/>
      <c r="BL669" s="76"/>
      <c r="BM669" s="76"/>
      <c r="BN669" s="76"/>
      <c r="BO669" s="76"/>
      <c r="BP669" s="76"/>
      <c r="BQ669" s="76"/>
    </row>
    <row r="670" spans="1:69" x14ac:dyDescent="0.25">
      <c r="A670" s="25">
        <v>44516</v>
      </c>
      <c r="B670" s="25"/>
      <c r="C670" s="76">
        <v>47355598</v>
      </c>
      <c r="D670" s="76">
        <v>87985</v>
      </c>
      <c r="E670" s="76">
        <v>85142.714000000007</v>
      </c>
      <c r="F670" s="76">
        <v>764713</v>
      </c>
      <c r="G670" s="76">
        <v>1322</v>
      </c>
      <c r="H670" s="76">
        <v>1212.143</v>
      </c>
      <c r="I670" s="76">
        <v>139985.27299999999</v>
      </c>
      <c r="J670" s="76">
        <v>260.08800000000002</v>
      </c>
      <c r="K670" s="76">
        <v>251.68600000000001</v>
      </c>
      <c r="L670" s="76">
        <v>2260.5259999999998</v>
      </c>
      <c r="M670" s="76">
        <v>3.9079999999999999</v>
      </c>
      <c r="N670" s="76">
        <v>3.5830000000000002</v>
      </c>
      <c r="O670" s="76">
        <v>1.1100000000000001</v>
      </c>
      <c r="P670" s="76">
        <v>11600</v>
      </c>
      <c r="Q670" s="76">
        <v>34.29</v>
      </c>
      <c r="R670" s="76">
        <v>44008</v>
      </c>
      <c r="S670" s="76">
        <v>130.09</v>
      </c>
      <c r="T670" s="76"/>
      <c r="U670" s="76"/>
      <c r="V670" s="76">
        <v>39083</v>
      </c>
      <c r="W670" s="76">
        <v>115.53100000000001</v>
      </c>
      <c r="X670" s="76">
        <v>653480451</v>
      </c>
      <c r="Y670" s="76">
        <v>1860890</v>
      </c>
      <c r="Z670" s="76">
        <v>1939.125</v>
      </c>
      <c r="AA670" s="76">
        <v>5.5220000000000002</v>
      </c>
      <c r="AB670" s="76">
        <v>1441259</v>
      </c>
      <c r="AC670" s="76">
        <v>4.2770000000000001</v>
      </c>
      <c r="AD670" s="76">
        <v>0.06</v>
      </c>
      <c r="AE670" s="76">
        <v>16.7</v>
      </c>
      <c r="AF670" s="76" t="s">
        <v>1016</v>
      </c>
      <c r="AG670" s="76">
        <v>455369863</v>
      </c>
      <c r="AH670" s="76">
        <v>228826408</v>
      </c>
      <c r="AI670" s="76">
        <v>199620781</v>
      </c>
      <c r="AJ670" s="76">
        <v>37173037</v>
      </c>
      <c r="AK670" s="76">
        <v>1696579</v>
      </c>
      <c r="AL670" s="76">
        <v>1490147</v>
      </c>
      <c r="AM670" s="76">
        <v>137.16</v>
      </c>
      <c r="AN670" s="76">
        <v>68.92</v>
      </c>
      <c r="AO670" s="76">
        <v>60.13</v>
      </c>
      <c r="AP670" s="76">
        <v>11.2</v>
      </c>
      <c r="AQ670" s="76">
        <v>4488</v>
      </c>
      <c r="AR670" s="76">
        <v>499170</v>
      </c>
      <c r="AS670" s="76">
        <v>0.15</v>
      </c>
      <c r="AT670" s="76">
        <v>51.57</v>
      </c>
      <c r="AU670" s="76">
        <v>35.607999999999997</v>
      </c>
      <c r="AV670" s="76">
        <v>38.299999999999997</v>
      </c>
      <c r="AW670" s="76">
        <v>15.413</v>
      </c>
      <c r="AX670" s="76">
        <v>9.7319999999999993</v>
      </c>
      <c r="AY670" s="76">
        <v>54225.446000000004</v>
      </c>
      <c r="AZ670" s="76">
        <v>1.2</v>
      </c>
      <c r="BA670" s="76">
        <v>151.089</v>
      </c>
      <c r="BB670" s="76">
        <v>10.79</v>
      </c>
      <c r="BC670" s="76">
        <v>19.100000000000001</v>
      </c>
      <c r="BD670" s="76">
        <v>24.6</v>
      </c>
      <c r="BE670" s="76"/>
      <c r="BF670" s="76">
        <v>2.77</v>
      </c>
      <c r="BG670" s="76">
        <v>78.86</v>
      </c>
      <c r="BH670" s="76">
        <v>0.92600000000000005</v>
      </c>
      <c r="BI670" s="76">
        <v>338289856</v>
      </c>
      <c r="BJ670" s="76"/>
      <c r="BK670" s="76"/>
      <c r="BL670" s="76"/>
      <c r="BM670" s="76"/>
      <c r="BN670" s="76"/>
      <c r="BO670" s="76"/>
      <c r="BP670" s="76"/>
      <c r="BQ670" s="76"/>
    </row>
    <row r="671" spans="1:69" x14ac:dyDescent="0.25">
      <c r="A671" s="25">
        <v>44517</v>
      </c>
      <c r="B671" s="25"/>
      <c r="C671" s="76">
        <v>47468128</v>
      </c>
      <c r="D671" s="76">
        <v>112530</v>
      </c>
      <c r="E671" s="76">
        <v>87612.142999999996</v>
      </c>
      <c r="F671" s="76">
        <v>766380</v>
      </c>
      <c r="G671" s="76">
        <v>1667</v>
      </c>
      <c r="H671" s="76">
        <v>1208</v>
      </c>
      <c r="I671" s="76">
        <v>140317.91699999999</v>
      </c>
      <c r="J671" s="76">
        <v>332.64400000000001</v>
      </c>
      <c r="K671" s="76">
        <v>258.98500000000001</v>
      </c>
      <c r="L671" s="76">
        <v>2265.4540000000002</v>
      </c>
      <c r="M671" s="76">
        <v>4.9279999999999999</v>
      </c>
      <c r="N671" s="76">
        <v>3.5710000000000002</v>
      </c>
      <c r="O671" s="76">
        <v>1.1100000000000001</v>
      </c>
      <c r="P671" s="76">
        <v>11664</v>
      </c>
      <c r="Q671" s="76">
        <v>34.478999999999999</v>
      </c>
      <c r="R671" s="76">
        <v>44366</v>
      </c>
      <c r="S671" s="76">
        <v>131.148</v>
      </c>
      <c r="T671" s="76"/>
      <c r="U671" s="76"/>
      <c r="V671" s="76">
        <v>39748</v>
      </c>
      <c r="W671" s="76">
        <v>117.497</v>
      </c>
      <c r="X671" s="76">
        <v>655449439</v>
      </c>
      <c r="Y671" s="76">
        <v>1968988</v>
      </c>
      <c r="Z671" s="76">
        <v>1944.9680000000001</v>
      </c>
      <c r="AA671" s="76">
        <v>5.843</v>
      </c>
      <c r="AB671" s="76">
        <v>1460390</v>
      </c>
      <c r="AC671" s="76">
        <v>4.3339999999999996</v>
      </c>
      <c r="AD671" s="76">
        <v>0.06</v>
      </c>
      <c r="AE671" s="76">
        <v>16.7</v>
      </c>
      <c r="AF671" s="76" t="s">
        <v>1016</v>
      </c>
      <c r="AG671" s="76">
        <v>457144176</v>
      </c>
      <c r="AH671" s="76">
        <v>229333301</v>
      </c>
      <c r="AI671" s="76">
        <v>199793753</v>
      </c>
      <c r="AJ671" s="76">
        <v>38280174</v>
      </c>
      <c r="AK671" s="76">
        <v>1774313</v>
      </c>
      <c r="AL671" s="76">
        <v>1488150</v>
      </c>
      <c r="AM671" s="76">
        <v>137.69</v>
      </c>
      <c r="AN671" s="76">
        <v>69.069999999999993</v>
      </c>
      <c r="AO671" s="76">
        <v>60.18</v>
      </c>
      <c r="AP671" s="76">
        <v>11.53</v>
      </c>
      <c r="AQ671" s="76">
        <v>4482</v>
      </c>
      <c r="AR671" s="76">
        <v>489276</v>
      </c>
      <c r="AS671" s="76">
        <v>0.14699999999999999</v>
      </c>
      <c r="AT671" s="76">
        <v>51.57</v>
      </c>
      <c r="AU671" s="76">
        <v>35.607999999999997</v>
      </c>
      <c r="AV671" s="76">
        <v>38.299999999999997</v>
      </c>
      <c r="AW671" s="76">
        <v>15.413</v>
      </c>
      <c r="AX671" s="76">
        <v>9.7319999999999993</v>
      </c>
      <c r="AY671" s="76">
        <v>54225.446000000004</v>
      </c>
      <c r="AZ671" s="76">
        <v>1.2</v>
      </c>
      <c r="BA671" s="76">
        <v>151.089</v>
      </c>
      <c r="BB671" s="76">
        <v>10.79</v>
      </c>
      <c r="BC671" s="76">
        <v>19.100000000000001</v>
      </c>
      <c r="BD671" s="76">
        <v>24.6</v>
      </c>
      <c r="BE671" s="76"/>
      <c r="BF671" s="76">
        <v>2.77</v>
      </c>
      <c r="BG671" s="76">
        <v>78.86</v>
      </c>
      <c r="BH671" s="76">
        <v>0.92600000000000005</v>
      </c>
      <c r="BI671" s="76">
        <v>338289856</v>
      </c>
      <c r="BJ671" s="76"/>
      <c r="BK671" s="76"/>
      <c r="BL671" s="76"/>
      <c r="BM671" s="76"/>
      <c r="BN671" s="76"/>
      <c r="BO671" s="76"/>
      <c r="BP671" s="76"/>
      <c r="BQ671" s="76"/>
    </row>
    <row r="672" spans="1:69" x14ac:dyDescent="0.25">
      <c r="A672" s="25">
        <v>44518</v>
      </c>
      <c r="B672" s="25"/>
      <c r="C672" s="76">
        <v>47576664</v>
      </c>
      <c r="D672" s="76">
        <v>108536</v>
      </c>
      <c r="E672" s="76">
        <v>94897.570999999996</v>
      </c>
      <c r="F672" s="76">
        <v>767716</v>
      </c>
      <c r="G672" s="76">
        <v>1336</v>
      </c>
      <c r="H672" s="76">
        <v>1270.143</v>
      </c>
      <c r="I672" s="76">
        <v>140638.75399999999</v>
      </c>
      <c r="J672" s="76">
        <v>320.83699999999999</v>
      </c>
      <c r="K672" s="76">
        <v>280.52100000000002</v>
      </c>
      <c r="L672" s="76">
        <v>2269.4029999999998</v>
      </c>
      <c r="M672" s="76">
        <v>3.9489999999999998</v>
      </c>
      <c r="N672" s="76">
        <v>3.7549999999999999</v>
      </c>
      <c r="O672" s="76">
        <v>1.1200000000000001</v>
      </c>
      <c r="P672" s="76">
        <v>11792</v>
      </c>
      <c r="Q672" s="76">
        <v>34.857999999999997</v>
      </c>
      <c r="R672" s="76">
        <v>45095</v>
      </c>
      <c r="S672" s="76">
        <v>133.303</v>
      </c>
      <c r="T672" s="76"/>
      <c r="U672" s="76"/>
      <c r="V672" s="76">
        <v>40607</v>
      </c>
      <c r="W672" s="76">
        <v>120.036</v>
      </c>
      <c r="X672" s="76">
        <v>657347669</v>
      </c>
      <c r="Y672" s="76">
        <v>1898230</v>
      </c>
      <c r="Z672" s="76">
        <v>1950.6</v>
      </c>
      <c r="AA672" s="76">
        <v>5.633</v>
      </c>
      <c r="AB672" s="76">
        <v>1483356</v>
      </c>
      <c r="AC672" s="76">
        <v>4.4020000000000001</v>
      </c>
      <c r="AD672" s="76">
        <v>6.0999999999999999E-2</v>
      </c>
      <c r="AE672" s="76">
        <v>16.399999999999999</v>
      </c>
      <c r="AF672" s="76" t="s">
        <v>1016</v>
      </c>
      <c r="AG672" s="76">
        <v>458946476</v>
      </c>
      <c r="AH672" s="76">
        <v>229839595</v>
      </c>
      <c r="AI672" s="76">
        <v>199965777</v>
      </c>
      <c r="AJ672" s="76">
        <v>39416500</v>
      </c>
      <c r="AK672" s="76">
        <v>1802300</v>
      </c>
      <c r="AL672" s="76">
        <v>1515475</v>
      </c>
      <c r="AM672" s="76">
        <v>138.22999999999999</v>
      </c>
      <c r="AN672" s="76">
        <v>69.23</v>
      </c>
      <c r="AO672" s="76">
        <v>60.23</v>
      </c>
      <c r="AP672" s="76">
        <v>11.87</v>
      </c>
      <c r="AQ672" s="76">
        <v>4565</v>
      </c>
      <c r="AR672" s="76">
        <v>483074</v>
      </c>
      <c r="AS672" s="76">
        <v>0.14599999999999999</v>
      </c>
      <c r="AT672" s="76">
        <v>51.56</v>
      </c>
      <c r="AU672" s="76">
        <v>35.607999999999997</v>
      </c>
      <c r="AV672" s="76">
        <v>38.299999999999997</v>
      </c>
      <c r="AW672" s="76">
        <v>15.413</v>
      </c>
      <c r="AX672" s="76">
        <v>9.7319999999999993</v>
      </c>
      <c r="AY672" s="76">
        <v>54225.446000000004</v>
      </c>
      <c r="AZ672" s="76">
        <v>1.2</v>
      </c>
      <c r="BA672" s="76">
        <v>151.089</v>
      </c>
      <c r="BB672" s="76">
        <v>10.79</v>
      </c>
      <c r="BC672" s="76">
        <v>19.100000000000001</v>
      </c>
      <c r="BD672" s="76">
        <v>24.6</v>
      </c>
      <c r="BE672" s="76"/>
      <c r="BF672" s="76">
        <v>2.77</v>
      </c>
      <c r="BG672" s="76">
        <v>78.86</v>
      </c>
      <c r="BH672" s="76">
        <v>0.92600000000000005</v>
      </c>
      <c r="BI672" s="76">
        <v>338289856</v>
      </c>
      <c r="BJ672" s="76"/>
      <c r="BK672" s="76"/>
      <c r="BL672" s="76"/>
      <c r="BM672" s="76"/>
      <c r="BN672" s="76"/>
      <c r="BO672" s="76"/>
      <c r="BP672" s="76"/>
      <c r="BQ672" s="76"/>
    </row>
    <row r="673" spans="1:69" x14ac:dyDescent="0.25">
      <c r="A673" s="25">
        <v>44519</v>
      </c>
      <c r="B673" s="25"/>
      <c r="C673" s="76">
        <v>47702931</v>
      </c>
      <c r="D673" s="76">
        <v>126267</v>
      </c>
      <c r="E673" s="76">
        <v>92345.570999999996</v>
      </c>
      <c r="F673" s="76">
        <v>769485</v>
      </c>
      <c r="G673" s="76">
        <v>1769</v>
      </c>
      <c r="H673" s="76">
        <v>1172.5709999999999</v>
      </c>
      <c r="I673" s="76">
        <v>141012.005</v>
      </c>
      <c r="J673" s="76">
        <v>373.25099999999998</v>
      </c>
      <c r="K673" s="76">
        <v>272.97800000000001</v>
      </c>
      <c r="L673" s="76">
        <v>2274.6320000000001</v>
      </c>
      <c r="M673" s="76">
        <v>5.2290000000000001</v>
      </c>
      <c r="N673" s="76">
        <v>3.4660000000000002</v>
      </c>
      <c r="O673" s="76">
        <v>1.1000000000000001</v>
      </c>
      <c r="P673" s="76">
        <v>11823</v>
      </c>
      <c r="Q673" s="76">
        <v>34.948999999999998</v>
      </c>
      <c r="R673" s="76">
        <v>45157</v>
      </c>
      <c r="S673" s="76">
        <v>133.48599999999999</v>
      </c>
      <c r="T673" s="76"/>
      <c r="U673" s="76"/>
      <c r="V673" s="76">
        <v>41012</v>
      </c>
      <c r="W673" s="76">
        <v>121.233</v>
      </c>
      <c r="X673" s="76">
        <v>659019699</v>
      </c>
      <c r="Y673" s="76">
        <v>1672030</v>
      </c>
      <c r="Z673" s="76">
        <v>1955.5619999999999</v>
      </c>
      <c r="AA673" s="76">
        <v>4.9619999999999997</v>
      </c>
      <c r="AB673" s="76">
        <v>1508624</v>
      </c>
      <c r="AC673" s="76">
        <v>4.4770000000000003</v>
      </c>
      <c r="AD673" s="76">
        <v>6.0999999999999999E-2</v>
      </c>
      <c r="AE673" s="76">
        <v>16.399999999999999</v>
      </c>
      <c r="AF673" s="76" t="s">
        <v>1016</v>
      </c>
      <c r="AG673" s="76">
        <v>461037805</v>
      </c>
      <c r="AH673" s="76">
        <v>230422399</v>
      </c>
      <c r="AI673" s="76">
        <v>200161949</v>
      </c>
      <c r="AJ673" s="76">
        <v>40741830</v>
      </c>
      <c r="AK673" s="76">
        <v>2091329</v>
      </c>
      <c r="AL673" s="76">
        <v>1527889</v>
      </c>
      <c r="AM673" s="76">
        <v>138.86000000000001</v>
      </c>
      <c r="AN673" s="76">
        <v>69.400000000000006</v>
      </c>
      <c r="AO673" s="76">
        <v>60.29</v>
      </c>
      <c r="AP673" s="76">
        <v>12.27</v>
      </c>
      <c r="AQ673" s="76">
        <v>4602</v>
      </c>
      <c r="AR673" s="76">
        <v>474856</v>
      </c>
      <c r="AS673" s="76">
        <v>0.14299999999999999</v>
      </c>
      <c r="AT673" s="76">
        <v>51.55</v>
      </c>
      <c r="AU673" s="76">
        <v>35.607999999999997</v>
      </c>
      <c r="AV673" s="76">
        <v>38.299999999999997</v>
      </c>
      <c r="AW673" s="76">
        <v>15.413</v>
      </c>
      <c r="AX673" s="76">
        <v>9.7319999999999993</v>
      </c>
      <c r="AY673" s="76">
        <v>54225.446000000004</v>
      </c>
      <c r="AZ673" s="76">
        <v>1.2</v>
      </c>
      <c r="BA673" s="76">
        <v>151.089</v>
      </c>
      <c r="BB673" s="76">
        <v>10.79</v>
      </c>
      <c r="BC673" s="76">
        <v>19.100000000000001</v>
      </c>
      <c r="BD673" s="76">
        <v>24.6</v>
      </c>
      <c r="BE673" s="76"/>
      <c r="BF673" s="76">
        <v>2.77</v>
      </c>
      <c r="BG673" s="76">
        <v>78.86</v>
      </c>
      <c r="BH673" s="76">
        <v>0.92600000000000005</v>
      </c>
      <c r="BI673" s="76">
        <v>338289856</v>
      </c>
      <c r="BJ673" s="76"/>
      <c r="BK673" s="76"/>
      <c r="BL673" s="76"/>
      <c r="BM673" s="76"/>
      <c r="BN673" s="76"/>
      <c r="BO673" s="76"/>
      <c r="BP673" s="76"/>
      <c r="BQ673" s="76"/>
    </row>
    <row r="674" spans="1:69" x14ac:dyDescent="0.25">
      <c r="A674" s="25">
        <v>44520</v>
      </c>
      <c r="B674" s="25"/>
      <c r="C674" s="76">
        <v>47750117</v>
      </c>
      <c r="D674" s="76">
        <v>47186</v>
      </c>
      <c r="E674" s="76">
        <v>92491</v>
      </c>
      <c r="F674" s="76">
        <v>769960</v>
      </c>
      <c r="G674" s="76">
        <v>475</v>
      </c>
      <c r="H674" s="76">
        <v>1154.857</v>
      </c>
      <c r="I674" s="76">
        <v>141151.489</v>
      </c>
      <c r="J674" s="76">
        <v>139.48400000000001</v>
      </c>
      <c r="K674" s="76">
        <v>273.40800000000002</v>
      </c>
      <c r="L674" s="76">
        <v>2276.0360000000001</v>
      </c>
      <c r="M674" s="76">
        <v>1.4039999999999999</v>
      </c>
      <c r="N674" s="76">
        <v>3.4140000000000001</v>
      </c>
      <c r="O674" s="76">
        <v>1.07</v>
      </c>
      <c r="P674" s="76">
        <v>11785</v>
      </c>
      <c r="Q674" s="76">
        <v>34.837000000000003</v>
      </c>
      <c r="R674" s="76">
        <v>44825</v>
      </c>
      <c r="S674" s="76">
        <v>132.505</v>
      </c>
      <c r="T674" s="76"/>
      <c r="U674" s="76"/>
      <c r="V674" s="76">
        <v>41396</v>
      </c>
      <c r="W674" s="76">
        <v>122.36799999999999</v>
      </c>
      <c r="X674" s="76">
        <v>660164042</v>
      </c>
      <c r="Y674" s="76">
        <v>1144343</v>
      </c>
      <c r="Z674" s="76">
        <v>1958.9580000000001</v>
      </c>
      <c r="AA674" s="76">
        <v>3.3959999999999999</v>
      </c>
      <c r="AB674" s="76">
        <v>1512181</v>
      </c>
      <c r="AC674" s="76">
        <v>4.4870000000000001</v>
      </c>
      <c r="AD674" s="76">
        <v>6.0999999999999999E-2</v>
      </c>
      <c r="AE674" s="76">
        <v>16.399999999999999</v>
      </c>
      <c r="AF674" s="76" t="s">
        <v>1016</v>
      </c>
      <c r="AG674" s="76">
        <v>462278788</v>
      </c>
      <c r="AH674" s="76">
        <v>230882491</v>
      </c>
      <c r="AI674" s="76">
        <v>200263491</v>
      </c>
      <c r="AJ674" s="76">
        <v>41427451</v>
      </c>
      <c r="AK674" s="76">
        <v>1240983</v>
      </c>
      <c r="AL674" s="76">
        <v>1536189</v>
      </c>
      <c r="AM674" s="76">
        <v>139.24</v>
      </c>
      <c r="AN674" s="76">
        <v>69.540000000000006</v>
      </c>
      <c r="AO674" s="76">
        <v>60.32</v>
      </c>
      <c r="AP674" s="76">
        <v>12.48</v>
      </c>
      <c r="AQ674" s="76">
        <v>4627</v>
      </c>
      <c r="AR674" s="76">
        <v>463768</v>
      </c>
      <c r="AS674" s="76">
        <v>0.14000000000000001</v>
      </c>
      <c r="AT674" s="76">
        <v>51.55</v>
      </c>
      <c r="AU674" s="76">
        <v>35.607999999999997</v>
      </c>
      <c r="AV674" s="76">
        <v>38.299999999999997</v>
      </c>
      <c r="AW674" s="76">
        <v>15.413</v>
      </c>
      <c r="AX674" s="76">
        <v>9.7319999999999993</v>
      </c>
      <c r="AY674" s="76">
        <v>54225.446000000004</v>
      </c>
      <c r="AZ674" s="76">
        <v>1.2</v>
      </c>
      <c r="BA674" s="76">
        <v>151.089</v>
      </c>
      <c r="BB674" s="76">
        <v>10.79</v>
      </c>
      <c r="BC674" s="76">
        <v>19.100000000000001</v>
      </c>
      <c r="BD674" s="76">
        <v>24.6</v>
      </c>
      <c r="BE674" s="76"/>
      <c r="BF674" s="76">
        <v>2.77</v>
      </c>
      <c r="BG674" s="76">
        <v>78.86</v>
      </c>
      <c r="BH674" s="76">
        <v>0.92600000000000005</v>
      </c>
      <c r="BI674" s="76">
        <v>338289856</v>
      </c>
      <c r="BJ674" s="76"/>
      <c r="BK674" s="76"/>
      <c r="BL674" s="76"/>
      <c r="BM674" s="76"/>
      <c r="BN674" s="76"/>
      <c r="BO674" s="76"/>
      <c r="BP674" s="76"/>
      <c r="BQ674" s="76"/>
    </row>
    <row r="675" spans="1:69" x14ac:dyDescent="0.25">
      <c r="A675" s="25">
        <v>44521</v>
      </c>
      <c r="B675" s="25"/>
      <c r="C675" s="76">
        <v>47791612</v>
      </c>
      <c r="D675" s="76">
        <v>41495</v>
      </c>
      <c r="E675" s="76">
        <v>93580.142999999996</v>
      </c>
      <c r="F675" s="76">
        <v>770208</v>
      </c>
      <c r="G675" s="76">
        <v>248</v>
      </c>
      <c r="H675" s="76">
        <v>1157.4290000000001</v>
      </c>
      <c r="I675" s="76">
        <v>141274.15</v>
      </c>
      <c r="J675" s="76">
        <v>122.661</v>
      </c>
      <c r="K675" s="76">
        <v>276.62700000000001</v>
      </c>
      <c r="L675" s="76">
        <v>2276.7689999999998</v>
      </c>
      <c r="M675" s="76">
        <v>0.73299999999999998</v>
      </c>
      <c r="N675" s="76">
        <v>3.4209999999999998</v>
      </c>
      <c r="O675" s="76">
        <v>1.05</v>
      </c>
      <c r="P675" s="76">
        <v>11973</v>
      </c>
      <c r="Q675" s="76">
        <v>35.393000000000001</v>
      </c>
      <c r="R675" s="76">
        <v>45373</v>
      </c>
      <c r="S675" s="76">
        <v>134.125</v>
      </c>
      <c r="T675" s="76"/>
      <c r="U675" s="76"/>
      <c r="V675" s="76">
        <v>41823</v>
      </c>
      <c r="W675" s="76">
        <v>123.631</v>
      </c>
      <c r="X675" s="76">
        <v>660927267</v>
      </c>
      <c r="Y675" s="76">
        <v>763225</v>
      </c>
      <c r="Z675" s="76">
        <v>1961.222</v>
      </c>
      <c r="AA675" s="76">
        <v>2.2650000000000001</v>
      </c>
      <c r="AB675" s="76">
        <v>1510113</v>
      </c>
      <c r="AC675" s="76">
        <v>4.4809999999999999</v>
      </c>
      <c r="AD675" s="76">
        <v>6.2E-2</v>
      </c>
      <c r="AE675" s="76">
        <v>16.100000000000001</v>
      </c>
      <c r="AF675" s="76" t="s">
        <v>1016</v>
      </c>
      <c r="AG675" s="76">
        <v>462929123</v>
      </c>
      <c r="AH675" s="76">
        <v>231089587</v>
      </c>
      <c r="AI675" s="76">
        <v>200324307</v>
      </c>
      <c r="AJ675" s="76">
        <v>41813771</v>
      </c>
      <c r="AK675" s="76">
        <v>650335</v>
      </c>
      <c r="AL675" s="76">
        <v>1545833</v>
      </c>
      <c r="AM675" s="76">
        <v>139.43</v>
      </c>
      <c r="AN675" s="76">
        <v>69.599999999999994</v>
      </c>
      <c r="AO675" s="76">
        <v>60.34</v>
      </c>
      <c r="AP675" s="76">
        <v>12.59</v>
      </c>
      <c r="AQ675" s="76">
        <v>4656</v>
      </c>
      <c r="AR675" s="76">
        <v>458879</v>
      </c>
      <c r="AS675" s="76">
        <v>0.13800000000000001</v>
      </c>
      <c r="AT675" s="76">
        <v>51.55</v>
      </c>
      <c r="AU675" s="76">
        <v>35.607999999999997</v>
      </c>
      <c r="AV675" s="76">
        <v>38.299999999999997</v>
      </c>
      <c r="AW675" s="76">
        <v>15.413</v>
      </c>
      <c r="AX675" s="76">
        <v>9.7319999999999993</v>
      </c>
      <c r="AY675" s="76">
        <v>54225.446000000004</v>
      </c>
      <c r="AZ675" s="76">
        <v>1.2</v>
      </c>
      <c r="BA675" s="76">
        <v>151.089</v>
      </c>
      <c r="BB675" s="76">
        <v>10.79</v>
      </c>
      <c r="BC675" s="76">
        <v>19.100000000000001</v>
      </c>
      <c r="BD675" s="76">
        <v>24.6</v>
      </c>
      <c r="BE675" s="76"/>
      <c r="BF675" s="76">
        <v>2.77</v>
      </c>
      <c r="BG675" s="76">
        <v>78.86</v>
      </c>
      <c r="BH675" s="76">
        <v>0.92600000000000005</v>
      </c>
      <c r="BI675" s="76">
        <v>338289856</v>
      </c>
      <c r="BJ675" s="76">
        <v>907242.4</v>
      </c>
      <c r="BK675" s="76">
        <v>16.309999999999999</v>
      </c>
      <c r="BL675" s="76">
        <v>17.260000000000002</v>
      </c>
      <c r="BM675" s="76">
        <v>2692.1329273229499</v>
      </c>
      <c r="BN675" s="76"/>
      <c r="BO675" s="76"/>
      <c r="BP675" s="76"/>
      <c r="BQ675" s="76"/>
    </row>
    <row r="676" spans="1:69" x14ac:dyDescent="0.25">
      <c r="A676" s="25">
        <v>44522</v>
      </c>
      <c r="B676" s="25"/>
      <c r="C676" s="76">
        <v>47932587</v>
      </c>
      <c r="D676" s="76">
        <v>140975</v>
      </c>
      <c r="E676" s="76">
        <v>94996.285999999993</v>
      </c>
      <c r="F676" s="76">
        <v>771458</v>
      </c>
      <c r="G676" s="76">
        <v>1250</v>
      </c>
      <c r="H676" s="76">
        <v>1152.4290000000001</v>
      </c>
      <c r="I676" s="76">
        <v>141690.87899999999</v>
      </c>
      <c r="J676" s="76">
        <v>416.72800000000001</v>
      </c>
      <c r="K676" s="76">
        <v>280.81299999999999</v>
      </c>
      <c r="L676" s="76">
        <v>2280.4639999999999</v>
      </c>
      <c r="M676" s="76">
        <v>3.6949999999999998</v>
      </c>
      <c r="N676" s="76">
        <v>3.407</v>
      </c>
      <c r="O676" s="76">
        <v>1.02</v>
      </c>
      <c r="P676" s="76">
        <v>12296</v>
      </c>
      <c r="Q676" s="76">
        <v>36.347999999999999</v>
      </c>
      <c r="R676" s="76">
        <v>46834</v>
      </c>
      <c r="S676" s="76">
        <v>138.44300000000001</v>
      </c>
      <c r="T676" s="76"/>
      <c r="U676" s="76"/>
      <c r="V676" s="76">
        <v>42571</v>
      </c>
      <c r="W676" s="76">
        <v>125.842</v>
      </c>
      <c r="X676" s="76">
        <v>662081804</v>
      </c>
      <c r="Y676" s="76">
        <v>1154537</v>
      </c>
      <c r="Z676" s="76">
        <v>1964.6479999999999</v>
      </c>
      <c r="AA676" s="76">
        <v>3.4260000000000002</v>
      </c>
      <c r="AB676" s="76">
        <v>1494606</v>
      </c>
      <c r="AC676" s="76">
        <v>4.4349999999999996</v>
      </c>
      <c r="AD676" s="76">
        <v>6.3E-2</v>
      </c>
      <c r="AE676" s="76">
        <v>15.9</v>
      </c>
      <c r="AF676" s="76" t="s">
        <v>1016</v>
      </c>
      <c r="AG676" s="76">
        <v>464759128</v>
      </c>
      <c r="AH676" s="76">
        <v>231578254</v>
      </c>
      <c r="AI676" s="76">
        <v>200496942</v>
      </c>
      <c r="AJ676" s="76">
        <v>42993726</v>
      </c>
      <c r="AK676" s="76">
        <v>1830005</v>
      </c>
      <c r="AL676" s="76">
        <v>1583692</v>
      </c>
      <c r="AM676" s="76">
        <v>139.97999999999999</v>
      </c>
      <c r="AN676" s="76">
        <v>69.75</v>
      </c>
      <c r="AO676" s="76">
        <v>60.39</v>
      </c>
      <c r="AP676" s="76">
        <v>12.95</v>
      </c>
      <c r="AQ676" s="76">
        <v>4770</v>
      </c>
      <c r="AR676" s="76">
        <v>462936</v>
      </c>
      <c r="AS676" s="76">
        <v>0.13900000000000001</v>
      </c>
      <c r="AT676" s="76">
        <v>51.54</v>
      </c>
      <c r="AU676" s="76">
        <v>35.607999999999997</v>
      </c>
      <c r="AV676" s="76">
        <v>38.299999999999997</v>
      </c>
      <c r="AW676" s="76">
        <v>15.413</v>
      </c>
      <c r="AX676" s="76">
        <v>9.7319999999999993</v>
      </c>
      <c r="AY676" s="76">
        <v>54225.446000000004</v>
      </c>
      <c r="AZ676" s="76">
        <v>1.2</v>
      </c>
      <c r="BA676" s="76">
        <v>151.089</v>
      </c>
      <c r="BB676" s="76">
        <v>10.79</v>
      </c>
      <c r="BC676" s="76">
        <v>19.100000000000001</v>
      </c>
      <c r="BD676" s="76">
        <v>24.6</v>
      </c>
      <c r="BE676" s="76"/>
      <c r="BF676" s="76">
        <v>2.77</v>
      </c>
      <c r="BG676" s="76">
        <v>78.86</v>
      </c>
      <c r="BH676" s="76">
        <v>0.92600000000000005</v>
      </c>
      <c r="BI676" s="76">
        <v>338289856</v>
      </c>
      <c r="BJ676" s="76"/>
      <c r="BK676" s="76"/>
      <c r="BL676" s="76"/>
      <c r="BM676" s="76"/>
      <c r="BN676" s="76"/>
      <c r="BO676" s="76"/>
      <c r="BP676" s="76"/>
      <c r="BQ676" s="76"/>
    </row>
    <row r="677" spans="1:69" x14ac:dyDescent="0.25">
      <c r="A677" s="25">
        <v>44523</v>
      </c>
      <c r="B677" s="25"/>
      <c r="C677" s="76">
        <v>48024226</v>
      </c>
      <c r="D677" s="76">
        <v>91639</v>
      </c>
      <c r="E677" s="76">
        <v>95518.285999999993</v>
      </c>
      <c r="F677" s="76">
        <v>772818</v>
      </c>
      <c r="G677" s="76">
        <v>1360</v>
      </c>
      <c r="H677" s="76">
        <v>1157.857</v>
      </c>
      <c r="I677" s="76">
        <v>141961.76800000001</v>
      </c>
      <c r="J677" s="76">
        <v>270.88900000000001</v>
      </c>
      <c r="K677" s="76">
        <v>282.35599999999999</v>
      </c>
      <c r="L677" s="76">
        <v>2284.4850000000001</v>
      </c>
      <c r="M677" s="76">
        <v>4.0199999999999996</v>
      </c>
      <c r="N677" s="76">
        <v>3.423</v>
      </c>
      <c r="O677" s="76">
        <v>0.99</v>
      </c>
      <c r="P677" s="76">
        <v>12329</v>
      </c>
      <c r="Q677" s="76">
        <v>36.445</v>
      </c>
      <c r="R677" s="76">
        <v>47703</v>
      </c>
      <c r="S677" s="76">
        <v>141.012</v>
      </c>
      <c r="T677" s="76"/>
      <c r="U677" s="76"/>
      <c r="V677" s="76">
        <v>43165</v>
      </c>
      <c r="W677" s="76">
        <v>127.598</v>
      </c>
      <c r="X677" s="76">
        <v>663708162</v>
      </c>
      <c r="Y677" s="76">
        <v>1626358</v>
      </c>
      <c r="Z677" s="76">
        <v>1969.4739999999999</v>
      </c>
      <c r="AA677" s="76">
        <v>4.8259999999999996</v>
      </c>
      <c r="AB677" s="76">
        <v>1461102</v>
      </c>
      <c r="AC677" s="76">
        <v>4.3360000000000003</v>
      </c>
      <c r="AD677" s="76">
        <v>6.4000000000000001E-2</v>
      </c>
      <c r="AE677" s="76">
        <v>15.6</v>
      </c>
      <c r="AF677" s="76" t="s">
        <v>1016</v>
      </c>
      <c r="AG677" s="76">
        <v>466561799</v>
      </c>
      <c r="AH677" s="76">
        <v>232067748</v>
      </c>
      <c r="AI677" s="76">
        <v>200662844</v>
      </c>
      <c r="AJ677" s="76">
        <v>44152931</v>
      </c>
      <c r="AK677" s="76">
        <v>1802671</v>
      </c>
      <c r="AL677" s="76">
        <v>1598848</v>
      </c>
      <c r="AM677" s="76">
        <v>140.53</v>
      </c>
      <c r="AN677" s="76">
        <v>69.900000000000006</v>
      </c>
      <c r="AO677" s="76">
        <v>60.44</v>
      </c>
      <c r="AP677" s="76">
        <v>13.3</v>
      </c>
      <c r="AQ677" s="76">
        <v>4816</v>
      </c>
      <c r="AR677" s="76">
        <v>463049</v>
      </c>
      <c r="AS677" s="76">
        <v>0.13900000000000001</v>
      </c>
      <c r="AT677" s="76">
        <v>51.54</v>
      </c>
      <c r="AU677" s="76">
        <v>35.607999999999997</v>
      </c>
      <c r="AV677" s="76">
        <v>38.299999999999997</v>
      </c>
      <c r="AW677" s="76">
        <v>15.413</v>
      </c>
      <c r="AX677" s="76">
        <v>9.7319999999999993</v>
      </c>
      <c r="AY677" s="76">
        <v>54225.446000000004</v>
      </c>
      <c r="AZ677" s="76">
        <v>1.2</v>
      </c>
      <c r="BA677" s="76">
        <v>151.089</v>
      </c>
      <c r="BB677" s="76">
        <v>10.79</v>
      </c>
      <c r="BC677" s="76">
        <v>19.100000000000001</v>
      </c>
      <c r="BD677" s="76">
        <v>24.6</v>
      </c>
      <c r="BE677" s="76"/>
      <c r="BF677" s="76">
        <v>2.77</v>
      </c>
      <c r="BG677" s="76">
        <v>78.86</v>
      </c>
      <c r="BH677" s="76">
        <v>0.92600000000000005</v>
      </c>
      <c r="BI677" s="76">
        <v>338289856</v>
      </c>
      <c r="BJ677" s="76"/>
      <c r="BK677" s="76"/>
      <c r="BL677" s="76"/>
      <c r="BM677" s="76"/>
      <c r="BN677" s="76"/>
      <c r="BO677" s="76"/>
      <c r="BP677" s="76"/>
      <c r="BQ677" s="76"/>
    </row>
    <row r="678" spans="1:69" x14ac:dyDescent="0.25">
      <c r="A678" s="25">
        <v>44524</v>
      </c>
      <c r="B678" s="25"/>
      <c r="C678" s="76">
        <v>48135579</v>
      </c>
      <c r="D678" s="76">
        <v>111353</v>
      </c>
      <c r="E678" s="76">
        <v>95350.142999999996</v>
      </c>
      <c r="F678" s="76">
        <v>774517</v>
      </c>
      <c r="G678" s="76">
        <v>1699</v>
      </c>
      <c r="H678" s="76">
        <v>1162.4290000000001</v>
      </c>
      <c r="I678" s="76">
        <v>142290.932</v>
      </c>
      <c r="J678" s="76">
        <v>329.16399999999999</v>
      </c>
      <c r="K678" s="76">
        <v>281.85899999999998</v>
      </c>
      <c r="L678" s="76">
        <v>2289.5070000000001</v>
      </c>
      <c r="M678" s="76">
        <v>5.0220000000000002</v>
      </c>
      <c r="N678" s="76">
        <v>3.4359999999999999</v>
      </c>
      <c r="O678" s="76">
        <v>0.97</v>
      </c>
      <c r="P678" s="76">
        <v>12448</v>
      </c>
      <c r="Q678" s="76">
        <v>36.796999999999997</v>
      </c>
      <c r="R678" s="76">
        <v>47901</v>
      </c>
      <c r="S678" s="76">
        <v>141.59800000000001</v>
      </c>
      <c r="T678" s="76"/>
      <c r="U678" s="76"/>
      <c r="V678" s="76">
        <v>43629</v>
      </c>
      <c r="W678" s="76">
        <v>128.96899999999999</v>
      </c>
      <c r="X678" s="76">
        <v>665368750</v>
      </c>
      <c r="Y678" s="76">
        <v>1660588</v>
      </c>
      <c r="Z678" s="76">
        <v>1974.402</v>
      </c>
      <c r="AA678" s="76">
        <v>4.9279999999999999</v>
      </c>
      <c r="AB678" s="76">
        <v>1417044</v>
      </c>
      <c r="AC678" s="76">
        <v>4.2050000000000001</v>
      </c>
      <c r="AD678" s="76">
        <v>6.6000000000000003E-2</v>
      </c>
      <c r="AE678" s="76">
        <v>15.2</v>
      </c>
      <c r="AF678" s="76" t="s">
        <v>1016</v>
      </c>
      <c r="AG678" s="76">
        <v>467958085</v>
      </c>
      <c r="AH678" s="76">
        <v>232469319</v>
      </c>
      <c r="AI678" s="76">
        <v>200818067</v>
      </c>
      <c r="AJ678" s="76">
        <v>45003479</v>
      </c>
      <c r="AK678" s="76">
        <v>1396286</v>
      </c>
      <c r="AL678" s="76">
        <v>1544844</v>
      </c>
      <c r="AM678" s="76">
        <v>140.94999999999999</v>
      </c>
      <c r="AN678" s="76">
        <v>70.02</v>
      </c>
      <c r="AO678" s="76">
        <v>60.49</v>
      </c>
      <c r="AP678" s="76">
        <v>13.55</v>
      </c>
      <c r="AQ678" s="76">
        <v>4653</v>
      </c>
      <c r="AR678" s="76">
        <v>448003</v>
      </c>
      <c r="AS678" s="76">
        <v>0.13500000000000001</v>
      </c>
      <c r="AT678" s="76">
        <v>51.53</v>
      </c>
      <c r="AU678" s="76">
        <v>35.607999999999997</v>
      </c>
      <c r="AV678" s="76">
        <v>38.299999999999997</v>
      </c>
      <c r="AW678" s="76">
        <v>15.413</v>
      </c>
      <c r="AX678" s="76">
        <v>9.7319999999999993</v>
      </c>
      <c r="AY678" s="76">
        <v>54225.446000000004</v>
      </c>
      <c r="AZ678" s="76">
        <v>1.2</v>
      </c>
      <c r="BA678" s="76">
        <v>151.089</v>
      </c>
      <c r="BB678" s="76">
        <v>10.79</v>
      </c>
      <c r="BC678" s="76">
        <v>19.100000000000001</v>
      </c>
      <c r="BD678" s="76">
        <v>24.6</v>
      </c>
      <c r="BE678" s="76"/>
      <c r="BF678" s="76">
        <v>2.77</v>
      </c>
      <c r="BG678" s="76">
        <v>78.86</v>
      </c>
      <c r="BH678" s="76">
        <v>0.92600000000000005</v>
      </c>
      <c r="BI678" s="76">
        <v>338289856</v>
      </c>
      <c r="BJ678" s="76"/>
      <c r="BK678" s="76"/>
      <c r="BL678" s="76"/>
      <c r="BM678" s="76"/>
      <c r="BN678" s="76"/>
      <c r="BO678" s="76"/>
      <c r="BP678" s="76"/>
      <c r="BQ678" s="76"/>
    </row>
    <row r="679" spans="1:69" x14ac:dyDescent="0.25">
      <c r="A679" s="25">
        <v>44525</v>
      </c>
      <c r="B679" s="25"/>
      <c r="C679" s="76">
        <v>48172947</v>
      </c>
      <c r="D679" s="76">
        <v>37368</v>
      </c>
      <c r="E679" s="76">
        <v>85183.285999999993</v>
      </c>
      <c r="F679" s="76">
        <v>775002</v>
      </c>
      <c r="G679" s="76">
        <v>485</v>
      </c>
      <c r="H679" s="76">
        <v>1040.857</v>
      </c>
      <c r="I679" s="76">
        <v>142401.394</v>
      </c>
      <c r="J679" s="76">
        <v>110.461</v>
      </c>
      <c r="K679" s="76">
        <v>251.80600000000001</v>
      </c>
      <c r="L679" s="76">
        <v>2290.9409999999998</v>
      </c>
      <c r="M679" s="76">
        <v>1.4339999999999999</v>
      </c>
      <c r="N679" s="76">
        <v>3.077</v>
      </c>
      <c r="O679" s="76">
        <v>0.95</v>
      </c>
      <c r="P679" s="76">
        <v>12471</v>
      </c>
      <c r="Q679" s="76">
        <v>36.865000000000002</v>
      </c>
      <c r="R679" s="76">
        <v>47297</v>
      </c>
      <c r="S679" s="76">
        <v>139.81200000000001</v>
      </c>
      <c r="T679" s="76"/>
      <c r="U679" s="76"/>
      <c r="V679" s="76">
        <v>43698</v>
      </c>
      <c r="W679" s="76">
        <v>129.173</v>
      </c>
      <c r="X679" s="76">
        <v>666124965</v>
      </c>
      <c r="Y679" s="76">
        <v>756215</v>
      </c>
      <c r="Z679" s="76">
        <v>1976.646</v>
      </c>
      <c r="AA679" s="76">
        <v>2.2440000000000002</v>
      </c>
      <c r="AB679" s="76">
        <v>1253899</v>
      </c>
      <c r="AC679" s="76">
        <v>3.7210000000000001</v>
      </c>
      <c r="AD679" s="76">
        <v>6.9000000000000006E-2</v>
      </c>
      <c r="AE679" s="76">
        <v>14.5</v>
      </c>
      <c r="AF679" s="76" t="s">
        <v>1016</v>
      </c>
      <c r="AG679" s="76">
        <v>467986796</v>
      </c>
      <c r="AH679" s="76">
        <v>232477979</v>
      </c>
      <c r="AI679" s="76">
        <v>200823401</v>
      </c>
      <c r="AJ679" s="76">
        <v>45018604</v>
      </c>
      <c r="AK679" s="76">
        <v>28711</v>
      </c>
      <c r="AL679" s="76">
        <v>1291474</v>
      </c>
      <c r="AM679" s="76">
        <v>140.96</v>
      </c>
      <c r="AN679" s="76">
        <v>70.02</v>
      </c>
      <c r="AO679" s="76">
        <v>60.49</v>
      </c>
      <c r="AP679" s="76">
        <v>13.56</v>
      </c>
      <c r="AQ679" s="76">
        <v>3890</v>
      </c>
      <c r="AR679" s="76">
        <v>376912</v>
      </c>
      <c r="AS679" s="76">
        <v>0.114</v>
      </c>
      <c r="AT679" s="76">
        <v>51.53</v>
      </c>
      <c r="AU679" s="76">
        <v>35.607999999999997</v>
      </c>
      <c r="AV679" s="76">
        <v>38.299999999999997</v>
      </c>
      <c r="AW679" s="76">
        <v>15.413</v>
      </c>
      <c r="AX679" s="76">
        <v>9.7319999999999993</v>
      </c>
      <c r="AY679" s="76">
        <v>54225.446000000004</v>
      </c>
      <c r="AZ679" s="76">
        <v>1.2</v>
      </c>
      <c r="BA679" s="76">
        <v>151.089</v>
      </c>
      <c r="BB679" s="76">
        <v>10.79</v>
      </c>
      <c r="BC679" s="76">
        <v>19.100000000000001</v>
      </c>
      <c r="BD679" s="76">
        <v>24.6</v>
      </c>
      <c r="BE679" s="76"/>
      <c r="BF679" s="76">
        <v>2.77</v>
      </c>
      <c r="BG679" s="76">
        <v>78.86</v>
      </c>
      <c r="BH679" s="76">
        <v>0.92600000000000005</v>
      </c>
      <c r="BI679" s="76">
        <v>338289856</v>
      </c>
      <c r="BJ679" s="76"/>
      <c r="BK679" s="76"/>
      <c r="BL679" s="76"/>
      <c r="BM679" s="76"/>
      <c r="BN679" s="76"/>
      <c r="BO679" s="76"/>
      <c r="BP679" s="76"/>
      <c r="BQ679" s="76"/>
    </row>
    <row r="680" spans="1:69" x14ac:dyDescent="0.25">
      <c r="A680" s="25">
        <v>44526</v>
      </c>
      <c r="B680" s="25"/>
      <c r="C680" s="76">
        <v>48227631</v>
      </c>
      <c r="D680" s="76">
        <v>54684</v>
      </c>
      <c r="E680" s="76">
        <v>74957.142999999996</v>
      </c>
      <c r="F680" s="76">
        <v>775391</v>
      </c>
      <c r="G680" s="76">
        <v>389</v>
      </c>
      <c r="H680" s="76">
        <v>843.71400000000006</v>
      </c>
      <c r="I680" s="76">
        <v>142563.04199999999</v>
      </c>
      <c r="J680" s="76">
        <v>161.648</v>
      </c>
      <c r="K680" s="76">
        <v>221.577</v>
      </c>
      <c r="L680" s="76">
        <v>2292.0909999999999</v>
      </c>
      <c r="M680" s="76">
        <v>1.1499999999999999</v>
      </c>
      <c r="N680" s="76">
        <v>2.4940000000000002</v>
      </c>
      <c r="O680" s="76">
        <v>0.97</v>
      </c>
      <c r="P680" s="76">
        <v>12654</v>
      </c>
      <c r="Q680" s="76">
        <v>37.405999999999999</v>
      </c>
      <c r="R680" s="76">
        <v>48189</v>
      </c>
      <c r="S680" s="76">
        <v>142.44900000000001</v>
      </c>
      <c r="T680" s="76"/>
      <c r="U680" s="76"/>
      <c r="V680" s="76">
        <v>43394</v>
      </c>
      <c r="W680" s="76">
        <v>128.27500000000001</v>
      </c>
      <c r="X680" s="76">
        <v>666889564</v>
      </c>
      <c r="Y680" s="76">
        <v>764599</v>
      </c>
      <c r="Z680" s="76">
        <v>1978.915</v>
      </c>
      <c r="AA680" s="76">
        <v>2.2690000000000001</v>
      </c>
      <c r="AB680" s="76">
        <v>1124266</v>
      </c>
      <c r="AC680" s="76">
        <v>3.3359999999999999</v>
      </c>
      <c r="AD680" s="76">
        <v>7.1999999999999995E-2</v>
      </c>
      <c r="AE680" s="76">
        <v>13.9</v>
      </c>
      <c r="AF680" s="76" t="s">
        <v>1016</v>
      </c>
      <c r="AG680" s="76">
        <v>469200090</v>
      </c>
      <c r="AH680" s="76">
        <v>232790012</v>
      </c>
      <c r="AI680" s="76">
        <v>201001070</v>
      </c>
      <c r="AJ680" s="76">
        <v>45749212</v>
      </c>
      <c r="AK680" s="76">
        <v>1213294</v>
      </c>
      <c r="AL680" s="76">
        <v>1166041</v>
      </c>
      <c r="AM680" s="76">
        <v>141.32</v>
      </c>
      <c r="AN680" s="76">
        <v>70.12</v>
      </c>
      <c r="AO680" s="76">
        <v>60.54</v>
      </c>
      <c r="AP680" s="76">
        <v>13.78</v>
      </c>
      <c r="AQ680" s="76">
        <v>3512</v>
      </c>
      <c r="AR680" s="76">
        <v>338230</v>
      </c>
      <c r="AS680" s="76">
        <v>0.10199999999999999</v>
      </c>
      <c r="AT680" s="76">
        <v>51.52</v>
      </c>
      <c r="AU680" s="76">
        <v>35.607999999999997</v>
      </c>
      <c r="AV680" s="76">
        <v>38.299999999999997</v>
      </c>
      <c r="AW680" s="76">
        <v>15.413</v>
      </c>
      <c r="AX680" s="76">
        <v>9.7319999999999993</v>
      </c>
      <c r="AY680" s="76">
        <v>54225.446000000004</v>
      </c>
      <c r="AZ680" s="76">
        <v>1.2</v>
      </c>
      <c r="BA680" s="76">
        <v>151.089</v>
      </c>
      <c r="BB680" s="76">
        <v>10.79</v>
      </c>
      <c r="BC680" s="76">
        <v>19.100000000000001</v>
      </c>
      <c r="BD680" s="76">
        <v>24.6</v>
      </c>
      <c r="BE680" s="76"/>
      <c r="BF680" s="76">
        <v>2.77</v>
      </c>
      <c r="BG680" s="76">
        <v>78.86</v>
      </c>
      <c r="BH680" s="76">
        <v>0.92600000000000005</v>
      </c>
      <c r="BI680" s="76">
        <v>338289856</v>
      </c>
      <c r="BJ680" s="76"/>
      <c r="BK680" s="76"/>
      <c r="BL680" s="76"/>
      <c r="BM680" s="76"/>
      <c r="BN680" s="76"/>
      <c r="BO680" s="76"/>
      <c r="BP680" s="76"/>
      <c r="BQ680" s="76"/>
    </row>
    <row r="681" spans="1:69" x14ac:dyDescent="0.25">
      <c r="A681" s="25">
        <v>44527</v>
      </c>
      <c r="B681" s="25"/>
      <c r="C681" s="76">
        <v>48256026</v>
      </c>
      <c r="D681" s="76">
        <v>28395</v>
      </c>
      <c r="E681" s="76">
        <v>72272.714000000007</v>
      </c>
      <c r="F681" s="76">
        <v>775729</v>
      </c>
      <c r="G681" s="76">
        <v>338</v>
      </c>
      <c r="H681" s="76">
        <v>824.14300000000003</v>
      </c>
      <c r="I681" s="76">
        <v>142646.97899999999</v>
      </c>
      <c r="J681" s="76">
        <v>83.936999999999998</v>
      </c>
      <c r="K681" s="76">
        <v>213.64099999999999</v>
      </c>
      <c r="L681" s="76">
        <v>2293.09</v>
      </c>
      <c r="M681" s="76">
        <v>0.999</v>
      </c>
      <c r="N681" s="76">
        <v>2.4359999999999999</v>
      </c>
      <c r="O681" s="76">
        <v>1.05</v>
      </c>
      <c r="P681" s="76">
        <v>12849</v>
      </c>
      <c r="Q681" s="76">
        <v>37.981999999999999</v>
      </c>
      <c r="R681" s="76">
        <v>49069</v>
      </c>
      <c r="S681" s="76">
        <v>145.05000000000001</v>
      </c>
      <c r="T681" s="76"/>
      <c r="U681" s="76"/>
      <c r="V681" s="76">
        <v>44186</v>
      </c>
      <c r="W681" s="76">
        <v>130.61600000000001</v>
      </c>
      <c r="X681" s="76">
        <v>667795793</v>
      </c>
      <c r="Y681" s="76">
        <v>906229</v>
      </c>
      <c r="Z681" s="76">
        <v>1981.604</v>
      </c>
      <c r="AA681" s="76">
        <v>2.6890000000000001</v>
      </c>
      <c r="AB681" s="76">
        <v>1090250</v>
      </c>
      <c r="AC681" s="76">
        <v>3.2349999999999999</v>
      </c>
      <c r="AD681" s="76">
        <v>7.3999999999999996E-2</v>
      </c>
      <c r="AE681" s="76">
        <v>13.5</v>
      </c>
      <c r="AF681" s="76" t="s">
        <v>1016</v>
      </c>
      <c r="AG681" s="76">
        <v>470097776</v>
      </c>
      <c r="AH681" s="76">
        <v>233009445</v>
      </c>
      <c r="AI681" s="76">
        <v>201201610</v>
      </c>
      <c r="AJ681" s="76">
        <v>46231437</v>
      </c>
      <c r="AK681" s="76">
        <v>897686</v>
      </c>
      <c r="AL681" s="76">
        <v>1116998</v>
      </c>
      <c r="AM681" s="76">
        <v>141.59</v>
      </c>
      <c r="AN681" s="76">
        <v>70.180000000000007</v>
      </c>
      <c r="AO681" s="76">
        <v>60.6</v>
      </c>
      <c r="AP681" s="76">
        <v>13.92</v>
      </c>
      <c r="AQ681" s="76">
        <v>3364</v>
      </c>
      <c r="AR681" s="76">
        <v>303851</v>
      </c>
      <c r="AS681" s="76">
        <v>9.1999999999999998E-2</v>
      </c>
      <c r="AT681" s="76">
        <v>54.87</v>
      </c>
      <c r="AU681" s="76">
        <v>35.607999999999997</v>
      </c>
      <c r="AV681" s="76">
        <v>38.299999999999997</v>
      </c>
      <c r="AW681" s="76">
        <v>15.413</v>
      </c>
      <c r="AX681" s="76">
        <v>9.7319999999999993</v>
      </c>
      <c r="AY681" s="76">
        <v>54225.446000000004</v>
      </c>
      <c r="AZ681" s="76">
        <v>1.2</v>
      </c>
      <c r="BA681" s="76">
        <v>151.089</v>
      </c>
      <c r="BB681" s="76">
        <v>10.79</v>
      </c>
      <c r="BC681" s="76">
        <v>19.100000000000001</v>
      </c>
      <c r="BD681" s="76">
        <v>24.6</v>
      </c>
      <c r="BE681" s="76"/>
      <c r="BF681" s="76">
        <v>2.77</v>
      </c>
      <c r="BG681" s="76">
        <v>78.86</v>
      </c>
      <c r="BH681" s="76">
        <v>0.92600000000000005</v>
      </c>
      <c r="BI681" s="76">
        <v>338289856</v>
      </c>
      <c r="BJ681" s="76"/>
      <c r="BK681" s="76"/>
      <c r="BL681" s="76"/>
      <c r="BM681" s="76"/>
      <c r="BN681" s="76"/>
      <c r="BO681" s="76"/>
      <c r="BP681" s="76"/>
      <c r="BQ681" s="76"/>
    </row>
    <row r="682" spans="1:69" x14ac:dyDescent="0.25">
      <c r="A682" s="25">
        <v>44528</v>
      </c>
      <c r="B682" s="25"/>
      <c r="C682" s="76">
        <v>48301106</v>
      </c>
      <c r="D682" s="76">
        <v>45080</v>
      </c>
      <c r="E682" s="76">
        <v>72784.857000000004</v>
      </c>
      <c r="F682" s="76">
        <v>776006</v>
      </c>
      <c r="G682" s="76">
        <v>277</v>
      </c>
      <c r="H682" s="76">
        <v>828.28599999999994</v>
      </c>
      <c r="I682" s="76">
        <v>142780.23800000001</v>
      </c>
      <c r="J682" s="76">
        <v>133.25899999999999</v>
      </c>
      <c r="K682" s="76">
        <v>215.155</v>
      </c>
      <c r="L682" s="76">
        <v>2293.9090000000001</v>
      </c>
      <c r="M682" s="76">
        <v>0.81899999999999995</v>
      </c>
      <c r="N682" s="76">
        <v>2.448</v>
      </c>
      <c r="O682" s="76">
        <v>1.1399999999999999</v>
      </c>
      <c r="P682" s="76">
        <v>13105</v>
      </c>
      <c r="Q682" s="76">
        <v>38.738999999999997</v>
      </c>
      <c r="R682" s="76">
        <v>50165</v>
      </c>
      <c r="S682" s="76">
        <v>148.29</v>
      </c>
      <c r="T682" s="76"/>
      <c r="U682" s="76"/>
      <c r="V682" s="76">
        <v>44801</v>
      </c>
      <c r="W682" s="76">
        <v>132.434</v>
      </c>
      <c r="X682" s="76">
        <v>668615319</v>
      </c>
      <c r="Y682" s="76">
        <v>819526</v>
      </c>
      <c r="Z682" s="76">
        <v>1984.0360000000001</v>
      </c>
      <c r="AA682" s="76">
        <v>2.4319999999999999</v>
      </c>
      <c r="AB682" s="76">
        <v>1098293</v>
      </c>
      <c r="AC682" s="76">
        <v>3.2589999999999999</v>
      </c>
      <c r="AD682" s="76">
        <v>7.4999999999999997E-2</v>
      </c>
      <c r="AE682" s="76">
        <v>13.3</v>
      </c>
      <c r="AF682" s="76" t="s">
        <v>1016</v>
      </c>
      <c r="AG682" s="76">
        <v>470692224</v>
      </c>
      <c r="AH682" s="76">
        <v>233151660</v>
      </c>
      <c r="AI682" s="76">
        <v>201350525</v>
      </c>
      <c r="AJ682" s="76">
        <v>46537107</v>
      </c>
      <c r="AK682" s="76">
        <v>594448</v>
      </c>
      <c r="AL682" s="76">
        <v>1109014</v>
      </c>
      <c r="AM682" s="76">
        <v>141.77000000000001</v>
      </c>
      <c r="AN682" s="76">
        <v>70.22</v>
      </c>
      <c r="AO682" s="76">
        <v>60.65</v>
      </c>
      <c r="AP682" s="76">
        <v>14.02</v>
      </c>
      <c r="AQ682" s="76">
        <v>3340</v>
      </c>
      <c r="AR682" s="76">
        <v>294582</v>
      </c>
      <c r="AS682" s="76">
        <v>8.8999999999999996E-2</v>
      </c>
      <c r="AT682" s="76">
        <v>54.87</v>
      </c>
      <c r="AU682" s="76">
        <v>35.607999999999997</v>
      </c>
      <c r="AV682" s="76">
        <v>38.299999999999997</v>
      </c>
      <c r="AW682" s="76">
        <v>15.413</v>
      </c>
      <c r="AX682" s="76">
        <v>9.7319999999999993</v>
      </c>
      <c r="AY682" s="76">
        <v>54225.446000000004</v>
      </c>
      <c r="AZ682" s="76">
        <v>1.2</v>
      </c>
      <c r="BA682" s="76">
        <v>151.089</v>
      </c>
      <c r="BB682" s="76">
        <v>10.79</v>
      </c>
      <c r="BC682" s="76">
        <v>19.100000000000001</v>
      </c>
      <c r="BD682" s="76">
        <v>24.6</v>
      </c>
      <c r="BE682" s="76"/>
      <c r="BF682" s="76">
        <v>2.77</v>
      </c>
      <c r="BG682" s="76">
        <v>78.86</v>
      </c>
      <c r="BH682" s="76">
        <v>0.92600000000000005</v>
      </c>
      <c r="BI682" s="76">
        <v>338289856</v>
      </c>
      <c r="BJ682" s="76">
        <v>918082.4</v>
      </c>
      <c r="BK682" s="76">
        <v>16.34</v>
      </c>
      <c r="BL682" s="76">
        <v>18.97</v>
      </c>
      <c r="BM682" s="76">
        <v>2724.2993262172099</v>
      </c>
      <c r="BN682" s="76"/>
      <c r="BO682" s="76"/>
      <c r="BP682" s="76"/>
      <c r="BQ682" s="76"/>
    </row>
    <row r="683" spans="1:69" x14ac:dyDescent="0.25">
      <c r="A683" s="25">
        <v>44529</v>
      </c>
      <c r="B683" s="25"/>
      <c r="C683" s="76">
        <v>48486279</v>
      </c>
      <c r="D683" s="76">
        <v>185173</v>
      </c>
      <c r="E683" s="76">
        <v>79098.857000000004</v>
      </c>
      <c r="F683" s="76">
        <v>777924</v>
      </c>
      <c r="G683" s="76">
        <v>1918</v>
      </c>
      <c r="H683" s="76">
        <v>923.71400000000006</v>
      </c>
      <c r="I683" s="76">
        <v>143327.617</v>
      </c>
      <c r="J683" s="76">
        <v>547.38</v>
      </c>
      <c r="K683" s="76">
        <v>233.82</v>
      </c>
      <c r="L683" s="76">
        <v>2299.578</v>
      </c>
      <c r="M683" s="76">
        <v>5.67</v>
      </c>
      <c r="N683" s="76">
        <v>2.7309999999999999</v>
      </c>
      <c r="O683" s="76">
        <v>1.22</v>
      </c>
      <c r="P683" s="76">
        <v>13379</v>
      </c>
      <c r="Q683" s="76">
        <v>39.548999999999999</v>
      </c>
      <c r="R683" s="76">
        <v>51813</v>
      </c>
      <c r="S683" s="76">
        <v>153.16200000000001</v>
      </c>
      <c r="T683" s="76"/>
      <c r="U683" s="76"/>
      <c r="V683" s="76">
        <v>45340</v>
      </c>
      <c r="W683" s="76">
        <v>134.02699999999999</v>
      </c>
      <c r="X683" s="76">
        <v>669984103</v>
      </c>
      <c r="Y683" s="76">
        <v>1368784</v>
      </c>
      <c r="Z683" s="76">
        <v>1988.097</v>
      </c>
      <c r="AA683" s="76">
        <v>4.0620000000000003</v>
      </c>
      <c r="AB683" s="76">
        <v>1128900</v>
      </c>
      <c r="AC683" s="76">
        <v>3.35</v>
      </c>
      <c r="AD683" s="76">
        <v>7.5999999999999998E-2</v>
      </c>
      <c r="AE683" s="76">
        <v>13.2</v>
      </c>
      <c r="AF683" s="76" t="s">
        <v>1016</v>
      </c>
      <c r="AG683" s="76">
        <v>472369376</v>
      </c>
      <c r="AH683" s="76">
        <v>233504869</v>
      </c>
      <c r="AI683" s="76">
        <v>201714923</v>
      </c>
      <c r="AJ683" s="76">
        <v>47507341</v>
      </c>
      <c r="AK683" s="76">
        <v>1677152</v>
      </c>
      <c r="AL683" s="76">
        <v>1087178</v>
      </c>
      <c r="AM683" s="76">
        <v>142.28</v>
      </c>
      <c r="AN683" s="76">
        <v>70.33</v>
      </c>
      <c r="AO683" s="76">
        <v>60.76</v>
      </c>
      <c r="AP683" s="76">
        <v>14.31</v>
      </c>
      <c r="AQ683" s="76">
        <v>3275</v>
      </c>
      <c r="AR683" s="76">
        <v>275231</v>
      </c>
      <c r="AS683" s="76">
        <v>8.3000000000000004E-2</v>
      </c>
      <c r="AT683" s="76">
        <v>54.86</v>
      </c>
      <c r="AU683" s="76">
        <v>35.607999999999997</v>
      </c>
      <c r="AV683" s="76">
        <v>38.299999999999997</v>
      </c>
      <c r="AW683" s="76">
        <v>15.413</v>
      </c>
      <c r="AX683" s="76">
        <v>9.7319999999999993</v>
      </c>
      <c r="AY683" s="76">
        <v>54225.446000000004</v>
      </c>
      <c r="AZ683" s="76">
        <v>1.2</v>
      </c>
      <c r="BA683" s="76">
        <v>151.089</v>
      </c>
      <c r="BB683" s="76">
        <v>10.79</v>
      </c>
      <c r="BC683" s="76">
        <v>19.100000000000001</v>
      </c>
      <c r="BD683" s="76">
        <v>24.6</v>
      </c>
      <c r="BE683" s="76"/>
      <c r="BF683" s="76">
        <v>2.77</v>
      </c>
      <c r="BG683" s="76">
        <v>78.86</v>
      </c>
      <c r="BH683" s="76">
        <v>0.92600000000000005</v>
      </c>
      <c r="BI683" s="76">
        <v>338289856</v>
      </c>
      <c r="BJ683" s="76"/>
      <c r="BK683" s="76"/>
      <c r="BL683" s="76"/>
      <c r="BM683" s="76"/>
      <c r="BN683" s="76"/>
      <c r="BO683" s="76"/>
      <c r="BP683" s="76"/>
      <c r="BQ683" s="76"/>
    </row>
    <row r="684" spans="1:69" x14ac:dyDescent="0.25">
      <c r="A684" s="25">
        <v>44530</v>
      </c>
      <c r="B684" s="25"/>
      <c r="C684" s="76">
        <v>48603729</v>
      </c>
      <c r="D684" s="76">
        <v>117450</v>
      </c>
      <c r="E684" s="76">
        <v>82786.142999999996</v>
      </c>
      <c r="F684" s="76">
        <v>779569</v>
      </c>
      <c r="G684" s="76">
        <v>1645</v>
      </c>
      <c r="H684" s="76">
        <v>964.42899999999997</v>
      </c>
      <c r="I684" s="76">
        <v>143674.80499999999</v>
      </c>
      <c r="J684" s="76">
        <v>347.18700000000001</v>
      </c>
      <c r="K684" s="76">
        <v>244.72</v>
      </c>
      <c r="L684" s="76">
        <v>2304.4409999999998</v>
      </c>
      <c r="M684" s="76">
        <v>4.8630000000000004</v>
      </c>
      <c r="N684" s="76">
        <v>2.851</v>
      </c>
      <c r="O684" s="76">
        <v>1.25</v>
      </c>
      <c r="P684" s="76">
        <v>13545</v>
      </c>
      <c r="Q684" s="76">
        <v>40.04</v>
      </c>
      <c r="R684" s="76">
        <v>52644</v>
      </c>
      <c r="S684" s="76">
        <v>155.61799999999999</v>
      </c>
      <c r="T684" s="76"/>
      <c r="U684" s="76"/>
      <c r="V684" s="76">
        <v>45901</v>
      </c>
      <c r="W684" s="76">
        <v>135.685</v>
      </c>
      <c r="X684" s="76">
        <v>671877951</v>
      </c>
      <c r="Y684" s="76">
        <v>1893848</v>
      </c>
      <c r="Z684" s="76">
        <v>1993.7170000000001</v>
      </c>
      <c r="AA684" s="76">
        <v>5.62</v>
      </c>
      <c r="AB684" s="76">
        <v>1167113</v>
      </c>
      <c r="AC684" s="76">
        <v>3.4630000000000001</v>
      </c>
      <c r="AD684" s="76">
        <v>7.6999999999999999E-2</v>
      </c>
      <c r="AE684" s="76">
        <v>13</v>
      </c>
      <c r="AF684" s="76" t="s">
        <v>1016</v>
      </c>
      <c r="AG684" s="76">
        <v>474311771</v>
      </c>
      <c r="AH684" s="76">
        <v>233909771</v>
      </c>
      <c r="AI684" s="76">
        <v>202109762</v>
      </c>
      <c r="AJ684" s="76">
        <v>48662582</v>
      </c>
      <c r="AK684" s="76">
        <v>1942395</v>
      </c>
      <c r="AL684" s="76">
        <v>1107139</v>
      </c>
      <c r="AM684" s="76">
        <v>142.86000000000001</v>
      </c>
      <c r="AN684" s="76">
        <v>70.45</v>
      </c>
      <c r="AO684" s="76">
        <v>60.87</v>
      </c>
      <c r="AP684" s="76">
        <v>14.66</v>
      </c>
      <c r="AQ684" s="76">
        <v>3335</v>
      </c>
      <c r="AR684" s="76">
        <v>263146</v>
      </c>
      <c r="AS684" s="76">
        <v>7.9000000000000001E-2</v>
      </c>
      <c r="AT684" s="76">
        <v>48.7</v>
      </c>
      <c r="AU684" s="76">
        <v>35.607999999999997</v>
      </c>
      <c r="AV684" s="76">
        <v>38.299999999999997</v>
      </c>
      <c r="AW684" s="76">
        <v>15.413</v>
      </c>
      <c r="AX684" s="76">
        <v>9.7319999999999993</v>
      </c>
      <c r="AY684" s="76">
        <v>54225.446000000004</v>
      </c>
      <c r="AZ684" s="76">
        <v>1.2</v>
      </c>
      <c r="BA684" s="76">
        <v>151.089</v>
      </c>
      <c r="BB684" s="76">
        <v>10.79</v>
      </c>
      <c r="BC684" s="76">
        <v>19.100000000000001</v>
      </c>
      <c r="BD684" s="76">
        <v>24.6</v>
      </c>
      <c r="BE684" s="76"/>
      <c r="BF684" s="76">
        <v>2.77</v>
      </c>
      <c r="BG684" s="76">
        <v>78.86</v>
      </c>
      <c r="BH684" s="76">
        <v>0.92600000000000005</v>
      </c>
      <c r="BI684" s="76">
        <v>338289856</v>
      </c>
      <c r="BJ684" s="76"/>
      <c r="BK684" s="76"/>
      <c r="BL684" s="76"/>
      <c r="BM684" s="76"/>
      <c r="BN684" s="76"/>
      <c r="BO684" s="76"/>
      <c r="BP684" s="76"/>
      <c r="BQ684" s="76"/>
    </row>
    <row r="685" spans="1:69" x14ac:dyDescent="0.25">
      <c r="A685" s="25">
        <v>44531</v>
      </c>
      <c r="B685" s="25"/>
      <c r="C685" s="76">
        <v>48740670</v>
      </c>
      <c r="D685" s="76">
        <v>136941</v>
      </c>
      <c r="E685" s="76">
        <v>86441.570999999996</v>
      </c>
      <c r="F685" s="76">
        <v>781572</v>
      </c>
      <c r="G685" s="76">
        <v>2003</v>
      </c>
      <c r="H685" s="76">
        <v>1007.857</v>
      </c>
      <c r="I685" s="76">
        <v>144079.60800000001</v>
      </c>
      <c r="J685" s="76">
        <v>404.80399999999997</v>
      </c>
      <c r="K685" s="76">
        <v>255.52500000000001</v>
      </c>
      <c r="L685" s="76">
        <v>2310.3620000000001</v>
      </c>
      <c r="M685" s="76">
        <v>5.9210000000000003</v>
      </c>
      <c r="N685" s="76">
        <v>2.9790000000000001</v>
      </c>
      <c r="O685" s="76">
        <v>1.25</v>
      </c>
      <c r="P685" s="76">
        <v>13671</v>
      </c>
      <c r="Q685" s="76">
        <v>40.411999999999999</v>
      </c>
      <c r="R685" s="76">
        <v>53311</v>
      </c>
      <c r="S685" s="76">
        <v>157.59</v>
      </c>
      <c r="T685" s="76"/>
      <c r="U685" s="76"/>
      <c r="V685" s="76">
        <v>46673</v>
      </c>
      <c r="W685" s="76">
        <v>137.96700000000001</v>
      </c>
      <c r="X685" s="76">
        <v>673848613</v>
      </c>
      <c r="Y685" s="76">
        <v>1970662</v>
      </c>
      <c r="Z685" s="76">
        <v>1999.5650000000001</v>
      </c>
      <c r="AA685" s="76">
        <v>5.8479999999999999</v>
      </c>
      <c r="AB685" s="76">
        <v>1211409</v>
      </c>
      <c r="AC685" s="76">
        <v>3.5950000000000002</v>
      </c>
      <c r="AD685" s="76">
        <v>7.8E-2</v>
      </c>
      <c r="AE685" s="76">
        <v>12.8</v>
      </c>
      <c r="AF685" s="76" t="s">
        <v>1016</v>
      </c>
      <c r="AG685" s="76">
        <v>476505847</v>
      </c>
      <c r="AH685" s="76">
        <v>234371221</v>
      </c>
      <c r="AI685" s="76">
        <v>202526288</v>
      </c>
      <c r="AJ685" s="76">
        <v>49988666</v>
      </c>
      <c r="AK685" s="76">
        <v>2194076</v>
      </c>
      <c r="AL685" s="76">
        <v>1221109</v>
      </c>
      <c r="AM685" s="76">
        <v>143.52000000000001</v>
      </c>
      <c r="AN685" s="76">
        <v>70.59</v>
      </c>
      <c r="AO685" s="76">
        <v>61</v>
      </c>
      <c r="AP685" s="76">
        <v>15.06</v>
      </c>
      <c r="AQ685" s="76">
        <v>3678</v>
      </c>
      <c r="AR685" s="76">
        <v>271700</v>
      </c>
      <c r="AS685" s="76">
        <v>8.2000000000000003E-2</v>
      </c>
      <c r="AT685" s="76">
        <v>48.69</v>
      </c>
      <c r="AU685" s="76">
        <v>35.607999999999997</v>
      </c>
      <c r="AV685" s="76">
        <v>38.299999999999997</v>
      </c>
      <c r="AW685" s="76">
        <v>15.413</v>
      </c>
      <c r="AX685" s="76">
        <v>9.7319999999999993</v>
      </c>
      <c r="AY685" s="76">
        <v>54225.446000000004</v>
      </c>
      <c r="AZ685" s="76">
        <v>1.2</v>
      </c>
      <c r="BA685" s="76">
        <v>151.089</v>
      </c>
      <c r="BB685" s="76">
        <v>10.79</v>
      </c>
      <c r="BC685" s="76">
        <v>19.100000000000001</v>
      </c>
      <c r="BD685" s="76">
        <v>24.6</v>
      </c>
      <c r="BE685" s="76"/>
      <c r="BF685" s="76">
        <v>2.77</v>
      </c>
      <c r="BG685" s="76">
        <v>78.86</v>
      </c>
      <c r="BH685" s="76">
        <v>0.92600000000000005</v>
      </c>
      <c r="BI685" s="76">
        <v>338289856</v>
      </c>
      <c r="BJ685" s="76"/>
      <c r="BK685" s="76"/>
      <c r="BL685" s="76"/>
      <c r="BM685" s="76"/>
      <c r="BN685" s="76"/>
      <c r="BO685" s="76"/>
      <c r="BP685" s="76"/>
      <c r="BQ685" s="76"/>
    </row>
    <row r="686" spans="1:69" x14ac:dyDescent="0.25">
      <c r="A686" s="25">
        <v>44532</v>
      </c>
      <c r="B686" s="25"/>
      <c r="C686" s="76">
        <v>48878865</v>
      </c>
      <c r="D686" s="76">
        <v>138195</v>
      </c>
      <c r="E686" s="76">
        <v>100845.429</v>
      </c>
      <c r="F686" s="76">
        <v>785458</v>
      </c>
      <c r="G686" s="76">
        <v>3886</v>
      </c>
      <c r="H686" s="76">
        <v>1493.7139999999999</v>
      </c>
      <c r="I686" s="76">
        <v>144488.11900000001</v>
      </c>
      <c r="J686" s="76">
        <v>408.51100000000002</v>
      </c>
      <c r="K686" s="76">
        <v>298.10399999999998</v>
      </c>
      <c r="L686" s="76">
        <v>2321.8490000000002</v>
      </c>
      <c r="M686" s="76">
        <v>11.487</v>
      </c>
      <c r="N686" s="76">
        <v>4.415</v>
      </c>
      <c r="O686" s="76">
        <v>1.26</v>
      </c>
      <c r="P686" s="76">
        <v>13772</v>
      </c>
      <c r="Q686" s="76">
        <v>40.710999999999999</v>
      </c>
      <c r="R686" s="76">
        <v>53587</v>
      </c>
      <c r="S686" s="76">
        <v>158.40600000000001</v>
      </c>
      <c r="T686" s="76"/>
      <c r="U686" s="76"/>
      <c r="V686" s="76">
        <v>47527</v>
      </c>
      <c r="W686" s="76">
        <v>140.49199999999999</v>
      </c>
      <c r="X686" s="76">
        <v>675895951</v>
      </c>
      <c r="Y686" s="76">
        <v>2047338</v>
      </c>
      <c r="Z686" s="76">
        <v>2005.64</v>
      </c>
      <c r="AA686" s="76">
        <v>6.0750000000000002</v>
      </c>
      <c r="AB686" s="76">
        <v>1395855</v>
      </c>
      <c r="AC686" s="76">
        <v>4.1420000000000003</v>
      </c>
      <c r="AD686" s="76">
        <v>7.5999999999999998E-2</v>
      </c>
      <c r="AE686" s="76">
        <v>13.2</v>
      </c>
      <c r="AF686" s="76" t="s">
        <v>1016</v>
      </c>
      <c r="AG686" s="76">
        <v>478692031</v>
      </c>
      <c r="AH686" s="76">
        <v>234819457</v>
      </c>
      <c r="AI686" s="76">
        <v>202923949</v>
      </c>
      <c r="AJ686" s="76">
        <v>51340131</v>
      </c>
      <c r="AK686" s="76">
        <v>2186184</v>
      </c>
      <c r="AL686" s="76">
        <v>1529319</v>
      </c>
      <c r="AM686" s="76">
        <v>144.18</v>
      </c>
      <c r="AN686" s="76">
        <v>70.73</v>
      </c>
      <c r="AO686" s="76">
        <v>61.12</v>
      </c>
      <c r="AP686" s="76">
        <v>15.46</v>
      </c>
      <c r="AQ686" s="76">
        <v>4606</v>
      </c>
      <c r="AR686" s="76">
        <v>334497</v>
      </c>
      <c r="AS686" s="76">
        <v>0.10100000000000001</v>
      </c>
      <c r="AT686" s="76">
        <v>48.67</v>
      </c>
      <c r="AU686" s="76">
        <v>35.607999999999997</v>
      </c>
      <c r="AV686" s="76">
        <v>38.299999999999997</v>
      </c>
      <c r="AW686" s="76">
        <v>15.413</v>
      </c>
      <c r="AX686" s="76">
        <v>9.7319999999999993</v>
      </c>
      <c r="AY686" s="76">
        <v>54225.446000000004</v>
      </c>
      <c r="AZ686" s="76">
        <v>1.2</v>
      </c>
      <c r="BA686" s="76">
        <v>151.089</v>
      </c>
      <c r="BB686" s="76">
        <v>10.79</v>
      </c>
      <c r="BC686" s="76">
        <v>19.100000000000001</v>
      </c>
      <c r="BD686" s="76">
        <v>24.6</v>
      </c>
      <c r="BE686" s="76"/>
      <c r="BF686" s="76">
        <v>2.77</v>
      </c>
      <c r="BG686" s="76">
        <v>78.86</v>
      </c>
      <c r="BH686" s="76">
        <v>0.92600000000000005</v>
      </c>
      <c r="BI686" s="76">
        <v>338289856</v>
      </c>
      <c r="BJ686" s="76"/>
      <c r="BK686" s="76"/>
      <c r="BL686" s="76"/>
      <c r="BM686" s="76"/>
      <c r="BN686" s="76"/>
      <c r="BO686" s="76"/>
      <c r="BP686" s="76"/>
      <c r="BQ686" s="76"/>
    </row>
    <row r="687" spans="1:69" x14ac:dyDescent="0.25">
      <c r="A687" s="25">
        <v>44533</v>
      </c>
      <c r="B687" s="25"/>
      <c r="C687" s="76">
        <v>49036804</v>
      </c>
      <c r="D687" s="76">
        <v>157939</v>
      </c>
      <c r="E687" s="76">
        <v>115596.143</v>
      </c>
      <c r="F687" s="76">
        <v>787069</v>
      </c>
      <c r="G687" s="76">
        <v>1611</v>
      </c>
      <c r="H687" s="76">
        <v>1668.2860000000001</v>
      </c>
      <c r="I687" s="76">
        <v>144954.99400000001</v>
      </c>
      <c r="J687" s="76">
        <v>466.875</v>
      </c>
      <c r="K687" s="76">
        <v>341.70699999999999</v>
      </c>
      <c r="L687" s="76">
        <v>2326.6109999999999</v>
      </c>
      <c r="M687" s="76">
        <v>4.7619999999999996</v>
      </c>
      <c r="N687" s="76">
        <v>4.9320000000000004</v>
      </c>
      <c r="O687" s="76">
        <v>1.24</v>
      </c>
      <c r="P687" s="76">
        <v>13888</v>
      </c>
      <c r="Q687" s="76">
        <v>41.054000000000002</v>
      </c>
      <c r="R687" s="76">
        <v>54392</v>
      </c>
      <c r="S687" s="76">
        <v>160.785</v>
      </c>
      <c r="T687" s="76"/>
      <c r="U687" s="76"/>
      <c r="V687" s="76">
        <v>49644</v>
      </c>
      <c r="W687" s="76">
        <v>146.75</v>
      </c>
      <c r="X687" s="76">
        <v>677833193</v>
      </c>
      <c r="Y687" s="76">
        <v>1937242</v>
      </c>
      <c r="Z687" s="76">
        <v>2011.3889999999999</v>
      </c>
      <c r="AA687" s="76">
        <v>5.7489999999999997</v>
      </c>
      <c r="AB687" s="76">
        <v>1563376</v>
      </c>
      <c r="AC687" s="76">
        <v>4.6390000000000002</v>
      </c>
      <c r="AD687" s="76">
        <v>7.3999999999999996E-2</v>
      </c>
      <c r="AE687" s="76">
        <v>13.5</v>
      </c>
      <c r="AF687" s="76" t="s">
        <v>1016</v>
      </c>
      <c r="AG687" s="76">
        <v>481158550</v>
      </c>
      <c r="AH687" s="76">
        <v>235306917</v>
      </c>
      <c r="AI687" s="76">
        <v>203421035</v>
      </c>
      <c r="AJ687" s="76">
        <v>52832528</v>
      </c>
      <c r="AK687" s="76">
        <v>2466519</v>
      </c>
      <c r="AL687" s="76">
        <v>1708351</v>
      </c>
      <c r="AM687" s="76">
        <v>144.91999999999999</v>
      </c>
      <c r="AN687" s="76">
        <v>70.87</v>
      </c>
      <c r="AO687" s="76">
        <v>61.27</v>
      </c>
      <c r="AP687" s="76">
        <v>15.91</v>
      </c>
      <c r="AQ687" s="76">
        <v>5145</v>
      </c>
      <c r="AR687" s="76">
        <v>359558</v>
      </c>
      <c r="AS687" s="76">
        <v>0.108</v>
      </c>
      <c r="AT687" s="76">
        <v>48.66</v>
      </c>
      <c r="AU687" s="76">
        <v>35.607999999999997</v>
      </c>
      <c r="AV687" s="76">
        <v>38.299999999999997</v>
      </c>
      <c r="AW687" s="76">
        <v>15.413</v>
      </c>
      <c r="AX687" s="76">
        <v>9.7319999999999993</v>
      </c>
      <c r="AY687" s="76">
        <v>54225.446000000004</v>
      </c>
      <c r="AZ687" s="76">
        <v>1.2</v>
      </c>
      <c r="BA687" s="76">
        <v>151.089</v>
      </c>
      <c r="BB687" s="76">
        <v>10.79</v>
      </c>
      <c r="BC687" s="76">
        <v>19.100000000000001</v>
      </c>
      <c r="BD687" s="76">
        <v>24.6</v>
      </c>
      <c r="BE687" s="76"/>
      <c r="BF687" s="76">
        <v>2.77</v>
      </c>
      <c r="BG687" s="76">
        <v>78.86</v>
      </c>
      <c r="BH687" s="76">
        <v>0.92600000000000005</v>
      </c>
      <c r="BI687" s="76">
        <v>338289856</v>
      </c>
      <c r="BJ687" s="76"/>
      <c r="BK687" s="76"/>
      <c r="BL687" s="76"/>
      <c r="BM687" s="76"/>
      <c r="BN687" s="76"/>
      <c r="BO687" s="76"/>
      <c r="BP687" s="76"/>
      <c r="BQ687" s="76"/>
    </row>
    <row r="688" spans="1:69" x14ac:dyDescent="0.25">
      <c r="A688" s="25">
        <v>44534</v>
      </c>
      <c r="B688" s="25"/>
      <c r="C688" s="76">
        <v>49104721</v>
      </c>
      <c r="D688" s="76">
        <v>67917</v>
      </c>
      <c r="E688" s="76">
        <v>121242.143</v>
      </c>
      <c r="F688" s="76">
        <v>787768</v>
      </c>
      <c r="G688" s="76">
        <v>699</v>
      </c>
      <c r="H688" s="76">
        <v>1719.857</v>
      </c>
      <c r="I688" s="76">
        <v>145155.76</v>
      </c>
      <c r="J688" s="76">
        <v>200.76599999999999</v>
      </c>
      <c r="K688" s="76">
        <v>358.39699999999999</v>
      </c>
      <c r="L688" s="76">
        <v>2328.6779999999999</v>
      </c>
      <c r="M688" s="76">
        <v>2.0659999999999998</v>
      </c>
      <c r="N688" s="76">
        <v>5.0839999999999996</v>
      </c>
      <c r="O688" s="76">
        <v>1.21</v>
      </c>
      <c r="P688" s="76">
        <v>13942</v>
      </c>
      <c r="Q688" s="76">
        <v>41.213000000000001</v>
      </c>
      <c r="R688" s="76">
        <v>54572</v>
      </c>
      <c r="S688" s="76">
        <v>161.31700000000001</v>
      </c>
      <c r="T688" s="76"/>
      <c r="U688" s="76"/>
      <c r="V688" s="76">
        <v>50493</v>
      </c>
      <c r="W688" s="76">
        <v>149.26</v>
      </c>
      <c r="X688" s="76">
        <v>679203444</v>
      </c>
      <c r="Y688" s="76">
        <v>1370251</v>
      </c>
      <c r="Z688" s="76">
        <v>2015.4549999999999</v>
      </c>
      <c r="AA688" s="76">
        <v>4.0659999999999998</v>
      </c>
      <c r="AB688" s="76">
        <v>1629664</v>
      </c>
      <c r="AC688" s="76">
        <v>4.8360000000000003</v>
      </c>
      <c r="AD688" s="76">
        <v>7.2999999999999995E-2</v>
      </c>
      <c r="AE688" s="76">
        <v>13.7</v>
      </c>
      <c r="AF688" s="76" t="s">
        <v>1016</v>
      </c>
      <c r="AG688" s="76">
        <v>482651473</v>
      </c>
      <c r="AH688" s="76">
        <v>235607444</v>
      </c>
      <c r="AI688" s="76">
        <v>203880127</v>
      </c>
      <c r="AJ688" s="76">
        <v>53570227</v>
      </c>
      <c r="AK688" s="76">
        <v>1492923</v>
      </c>
      <c r="AL688" s="76">
        <v>1793385</v>
      </c>
      <c r="AM688" s="76">
        <v>145.37</v>
      </c>
      <c r="AN688" s="76">
        <v>70.959999999999994</v>
      </c>
      <c r="AO688" s="76">
        <v>61.41</v>
      </c>
      <c r="AP688" s="76">
        <v>16.14</v>
      </c>
      <c r="AQ688" s="76">
        <v>5402</v>
      </c>
      <c r="AR688" s="76">
        <v>371143</v>
      </c>
      <c r="AS688" s="76">
        <v>0.112</v>
      </c>
      <c r="AT688" s="76">
        <v>48.64</v>
      </c>
      <c r="AU688" s="76">
        <v>35.607999999999997</v>
      </c>
      <c r="AV688" s="76">
        <v>38.299999999999997</v>
      </c>
      <c r="AW688" s="76">
        <v>15.413</v>
      </c>
      <c r="AX688" s="76">
        <v>9.7319999999999993</v>
      </c>
      <c r="AY688" s="76">
        <v>54225.446000000004</v>
      </c>
      <c r="AZ688" s="76">
        <v>1.2</v>
      </c>
      <c r="BA688" s="76">
        <v>151.089</v>
      </c>
      <c r="BB688" s="76">
        <v>10.79</v>
      </c>
      <c r="BC688" s="76">
        <v>19.100000000000001</v>
      </c>
      <c r="BD688" s="76">
        <v>24.6</v>
      </c>
      <c r="BE688" s="76"/>
      <c r="BF688" s="76">
        <v>2.77</v>
      </c>
      <c r="BG688" s="76">
        <v>78.86</v>
      </c>
      <c r="BH688" s="76">
        <v>0.92600000000000005</v>
      </c>
      <c r="BI688" s="76">
        <v>338289856</v>
      </c>
      <c r="BJ688" s="76"/>
      <c r="BK688" s="76"/>
      <c r="BL688" s="76"/>
      <c r="BM688" s="76"/>
      <c r="BN688" s="76"/>
      <c r="BO688" s="76"/>
      <c r="BP688" s="76"/>
      <c r="BQ688" s="76"/>
    </row>
    <row r="689" spans="1:69" x14ac:dyDescent="0.25">
      <c r="A689" s="25">
        <v>44535</v>
      </c>
      <c r="B689" s="25"/>
      <c r="C689" s="76">
        <v>49161178</v>
      </c>
      <c r="D689" s="76">
        <v>56457</v>
      </c>
      <c r="E689" s="76">
        <v>122867.429</v>
      </c>
      <c r="F689" s="76">
        <v>788180</v>
      </c>
      <c r="G689" s="76">
        <v>412</v>
      </c>
      <c r="H689" s="76">
        <v>1739.143</v>
      </c>
      <c r="I689" s="76">
        <v>145322.649</v>
      </c>
      <c r="J689" s="76">
        <v>166.88900000000001</v>
      </c>
      <c r="K689" s="76">
        <v>363.202</v>
      </c>
      <c r="L689" s="76">
        <v>2329.895</v>
      </c>
      <c r="M689" s="76">
        <v>1.218</v>
      </c>
      <c r="N689" s="76">
        <v>5.141</v>
      </c>
      <c r="O689" s="76">
        <v>1.17</v>
      </c>
      <c r="P689" s="76">
        <v>14149</v>
      </c>
      <c r="Q689" s="76">
        <v>41.825000000000003</v>
      </c>
      <c r="R689" s="76">
        <v>55670</v>
      </c>
      <c r="S689" s="76">
        <v>164.56299999999999</v>
      </c>
      <c r="T689" s="76"/>
      <c r="U689" s="76"/>
      <c r="V689" s="76">
        <v>51297</v>
      </c>
      <c r="W689" s="76">
        <v>151.636</v>
      </c>
      <c r="X689" s="76">
        <v>680022002</v>
      </c>
      <c r="Y689" s="76">
        <v>818558</v>
      </c>
      <c r="Z689" s="76">
        <v>2017.884</v>
      </c>
      <c r="AA689" s="76">
        <v>2.4289999999999998</v>
      </c>
      <c r="AB689" s="76">
        <v>1629526</v>
      </c>
      <c r="AC689" s="76">
        <v>4.835</v>
      </c>
      <c r="AD689" s="76">
        <v>7.2999999999999995E-2</v>
      </c>
      <c r="AE689" s="76">
        <v>13.7</v>
      </c>
      <c r="AF689" s="76" t="s">
        <v>1016</v>
      </c>
      <c r="AG689" s="76">
        <v>483386524</v>
      </c>
      <c r="AH689" s="76">
        <v>235773107</v>
      </c>
      <c r="AI689" s="76">
        <v>204071688</v>
      </c>
      <c r="AJ689" s="76">
        <v>53950766</v>
      </c>
      <c r="AK689" s="76">
        <v>735051</v>
      </c>
      <c r="AL689" s="76">
        <v>1813471</v>
      </c>
      <c r="AM689" s="76">
        <v>145.59</v>
      </c>
      <c r="AN689" s="76">
        <v>71.010000000000005</v>
      </c>
      <c r="AO689" s="76">
        <v>61.47</v>
      </c>
      <c r="AP689" s="76">
        <v>16.25</v>
      </c>
      <c r="AQ689" s="76">
        <v>5462</v>
      </c>
      <c r="AR689" s="76">
        <v>374492</v>
      </c>
      <c r="AS689" s="76">
        <v>0.113</v>
      </c>
      <c r="AT689" s="76">
        <v>48.63</v>
      </c>
      <c r="AU689" s="76">
        <v>35.607999999999997</v>
      </c>
      <c r="AV689" s="76">
        <v>38.299999999999997</v>
      </c>
      <c r="AW689" s="76">
        <v>15.413</v>
      </c>
      <c r="AX689" s="76">
        <v>9.7319999999999993</v>
      </c>
      <c r="AY689" s="76">
        <v>54225.446000000004</v>
      </c>
      <c r="AZ689" s="76">
        <v>1.2</v>
      </c>
      <c r="BA689" s="76">
        <v>151.089</v>
      </c>
      <c r="BB689" s="76">
        <v>10.79</v>
      </c>
      <c r="BC689" s="76">
        <v>19.100000000000001</v>
      </c>
      <c r="BD689" s="76">
        <v>24.6</v>
      </c>
      <c r="BE689" s="76"/>
      <c r="BF689" s="76">
        <v>2.77</v>
      </c>
      <c r="BG689" s="76">
        <v>78.86</v>
      </c>
      <c r="BH689" s="76">
        <v>0.92600000000000005</v>
      </c>
      <c r="BI689" s="76">
        <v>338289856</v>
      </c>
      <c r="BJ689" s="76">
        <v>930691.4</v>
      </c>
      <c r="BK689" s="76">
        <v>16.399999999999999</v>
      </c>
      <c r="BL689" s="76">
        <v>21.9</v>
      </c>
      <c r="BM689" s="76">
        <v>2761.7150202815701</v>
      </c>
      <c r="BN689" s="76"/>
      <c r="BO689" s="76"/>
      <c r="BP689" s="76"/>
      <c r="BQ689" s="76"/>
    </row>
    <row r="690" spans="1:69" x14ac:dyDescent="0.25">
      <c r="A690" s="25">
        <v>44536</v>
      </c>
      <c r="B690" s="25"/>
      <c r="C690" s="76">
        <v>49336250</v>
      </c>
      <c r="D690" s="76">
        <v>175072</v>
      </c>
      <c r="E690" s="76">
        <v>121424.429</v>
      </c>
      <c r="F690" s="76">
        <v>789609</v>
      </c>
      <c r="G690" s="76">
        <v>1429</v>
      </c>
      <c r="H690" s="76">
        <v>1669.2860000000001</v>
      </c>
      <c r="I690" s="76">
        <v>145840.17000000001</v>
      </c>
      <c r="J690" s="76">
        <v>517.52099999999996</v>
      </c>
      <c r="K690" s="76">
        <v>358.93599999999998</v>
      </c>
      <c r="L690" s="76">
        <v>2334.12</v>
      </c>
      <c r="M690" s="76">
        <v>4.2240000000000002</v>
      </c>
      <c r="N690" s="76">
        <v>4.9340000000000002</v>
      </c>
      <c r="O690" s="76">
        <v>1.1399999999999999</v>
      </c>
      <c r="P690" s="76">
        <v>14455</v>
      </c>
      <c r="Q690" s="76">
        <v>42.73</v>
      </c>
      <c r="R690" s="76">
        <v>57447</v>
      </c>
      <c r="S690" s="76">
        <v>169.816</v>
      </c>
      <c r="T690" s="76"/>
      <c r="U690" s="76"/>
      <c r="V690" s="76">
        <v>51847</v>
      </c>
      <c r="W690" s="76">
        <v>153.262</v>
      </c>
      <c r="X690" s="76">
        <v>681317036</v>
      </c>
      <c r="Y690" s="76">
        <v>1295034</v>
      </c>
      <c r="Z690" s="76">
        <v>2021.7270000000001</v>
      </c>
      <c r="AA690" s="76">
        <v>3.843</v>
      </c>
      <c r="AB690" s="76">
        <v>1618990</v>
      </c>
      <c r="AC690" s="76">
        <v>4.8040000000000003</v>
      </c>
      <c r="AD690" s="76">
        <v>7.2999999999999995E-2</v>
      </c>
      <c r="AE690" s="76">
        <v>13.7</v>
      </c>
      <c r="AF690" s="76" t="s">
        <v>1016</v>
      </c>
      <c r="AG690" s="76">
        <v>485230457</v>
      </c>
      <c r="AH690" s="76">
        <v>236161912</v>
      </c>
      <c r="AI690" s="76">
        <v>204399672</v>
      </c>
      <c r="AJ690" s="76">
        <v>55085618</v>
      </c>
      <c r="AK690" s="76">
        <v>1843933</v>
      </c>
      <c r="AL690" s="76">
        <v>1837297</v>
      </c>
      <c r="AM690" s="76">
        <v>146.15</v>
      </c>
      <c r="AN690" s="76">
        <v>71.13</v>
      </c>
      <c r="AO690" s="76">
        <v>61.56</v>
      </c>
      <c r="AP690" s="76">
        <v>16.59</v>
      </c>
      <c r="AQ690" s="76">
        <v>5534</v>
      </c>
      <c r="AR690" s="76">
        <v>379578</v>
      </c>
      <c r="AS690" s="76">
        <v>0.114</v>
      </c>
      <c r="AT690" s="76">
        <v>48.62</v>
      </c>
      <c r="AU690" s="76">
        <v>35.607999999999997</v>
      </c>
      <c r="AV690" s="76">
        <v>38.299999999999997</v>
      </c>
      <c r="AW690" s="76">
        <v>15.413</v>
      </c>
      <c r="AX690" s="76">
        <v>9.7319999999999993</v>
      </c>
      <c r="AY690" s="76">
        <v>54225.446000000004</v>
      </c>
      <c r="AZ690" s="76">
        <v>1.2</v>
      </c>
      <c r="BA690" s="76">
        <v>151.089</v>
      </c>
      <c r="BB690" s="76">
        <v>10.79</v>
      </c>
      <c r="BC690" s="76">
        <v>19.100000000000001</v>
      </c>
      <c r="BD690" s="76">
        <v>24.6</v>
      </c>
      <c r="BE690" s="76"/>
      <c r="BF690" s="76">
        <v>2.77</v>
      </c>
      <c r="BG690" s="76">
        <v>78.86</v>
      </c>
      <c r="BH690" s="76">
        <v>0.92600000000000005</v>
      </c>
      <c r="BI690" s="76">
        <v>338289856</v>
      </c>
      <c r="BJ690" s="76"/>
      <c r="BK690" s="76"/>
      <c r="BL690" s="76"/>
      <c r="BM690" s="76"/>
      <c r="BN690" s="76"/>
      <c r="BO690" s="76"/>
      <c r="BP690" s="76"/>
      <c r="BQ690" s="76"/>
    </row>
    <row r="691" spans="1:69" x14ac:dyDescent="0.25">
      <c r="A691" s="25">
        <v>44537</v>
      </c>
      <c r="B691" s="25"/>
      <c r="C691" s="76">
        <v>49448568</v>
      </c>
      <c r="D691" s="76">
        <v>112318</v>
      </c>
      <c r="E691" s="76">
        <v>120691.28599999999</v>
      </c>
      <c r="F691" s="76">
        <v>791126</v>
      </c>
      <c r="G691" s="76">
        <v>1517</v>
      </c>
      <c r="H691" s="76">
        <v>1651</v>
      </c>
      <c r="I691" s="76">
        <v>146172.18700000001</v>
      </c>
      <c r="J691" s="76">
        <v>332.017</v>
      </c>
      <c r="K691" s="76">
        <v>356.76900000000001</v>
      </c>
      <c r="L691" s="76">
        <v>2338.6039999999998</v>
      </c>
      <c r="M691" s="76">
        <v>4.484</v>
      </c>
      <c r="N691" s="76">
        <v>4.88</v>
      </c>
      <c r="O691" s="76">
        <v>1.1200000000000001</v>
      </c>
      <c r="P691" s="76">
        <v>14771</v>
      </c>
      <c r="Q691" s="76">
        <v>43.664000000000001</v>
      </c>
      <c r="R691" s="76">
        <v>58938</v>
      </c>
      <c r="S691" s="76">
        <v>174.22300000000001</v>
      </c>
      <c r="T691" s="76"/>
      <c r="U691" s="76"/>
      <c r="V691" s="76">
        <v>52788</v>
      </c>
      <c r="W691" s="76">
        <v>156.04400000000001</v>
      </c>
      <c r="X691" s="76">
        <v>683265512</v>
      </c>
      <c r="Y691" s="76">
        <v>1948476</v>
      </c>
      <c r="Z691" s="76">
        <v>2027.508</v>
      </c>
      <c r="AA691" s="76">
        <v>5.782</v>
      </c>
      <c r="AB691" s="76">
        <v>1626794</v>
      </c>
      <c r="AC691" s="76">
        <v>4.827</v>
      </c>
      <c r="AD691" s="76">
        <v>7.1999999999999995E-2</v>
      </c>
      <c r="AE691" s="76">
        <v>13.9</v>
      </c>
      <c r="AF691" s="76" t="s">
        <v>1016</v>
      </c>
      <c r="AG691" s="76">
        <v>487154284</v>
      </c>
      <c r="AH691" s="76">
        <v>236564270</v>
      </c>
      <c r="AI691" s="76">
        <v>204744550</v>
      </c>
      <c r="AJ691" s="76">
        <v>56270934</v>
      </c>
      <c r="AK691" s="76">
        <v>1923827</v>
      </c>
      <c r="AL691" s="76">
        <v>1834645</v>
      </c>
      <c r="AM691" s="76">
        <v>146.72999999999999</v>
      </c>
      <c r="AN691" s="76">
        <v>71.25</v>
      </c>
      <c r="AO691" s="76">
        <v>61.67</v>
      </c>
      <c r="AP691" s="76">
        <v>16.95</v>
      </c>
      <c r="AQ691" s="76">
        <v>5526</v>
      </c>
      <c r="AR691" s="76">
        <v>379214</v>
      </c>
      <c r="AS691" s="76">
        <v>0.114</v>
      </c>
      <c r="AT691" s="76">
        <v>48.61</v>
      </c>
      <c r="AU691" s="76">
        <v>35.607999999999997</v>
      </c>
      <c r="AV691" s="76">
        <v>38.299999999999997</v>
      </c>
      <c r="AW691" s="76">
        <v>15.413</v>
      </c>
      <c r="AX691" s="76">
        <v>9.7319999999999993</v>
      </c>
      <c r="AY691" s="76">
        <v>54225.446000000004</v>
      </c>
      <c r="AZ691" s="76">
        <v>1.2</v>
      </c>
      <c r="BA691" s="76">
        <v>151.089</v>
      </c>
      <c r="BB691" s="76">
        <v>10.79</v>
      </c>
      <c r="BC691" s="76">
        <v>19.100000000000001</v>
      </c>
      <c r="BD691" s="76">
        <v>24.6</v>
      </c>
      <c r="BE691" s="76"/>
      <c r="BF691" s="76">
        <v>2.77</v>
      </c>
      <c r="BG691" s="76">
        <v>78.86</v>
      </c>
      <c r="BH691" s="76">
        <v>0.92600000000000005</v>
      </c>
      <c r="BI691" s="76">
        <v>338289856</v>
      </c>
      <c r="BJ691" s="76"/>
      <c r="BK691" s="76"/>
      <c r="BL691" s="76"/>
      <c r="BM691" s="76"/>
      <c r="BN691" s="76"/>
      <c r="BO691" s="76"/>
      <c r="BP691" s="76"/>
      <c r="BQ691" s="76"/>
    </row>
    <row r="692" spans="1:69" x14ac:dyDescent="0.25">
      <c r="A692" s="25">
        <v>44538</v>
      </c>
      <c r="B692" s="25"/>
      <c r="C692" s="76">
        <v>49597979</v>
      </c>
      <c r="D692" s="76">
        <v>149411</v>
      </c>
      <c r="E692" s="76">
        <v>122472.71400000001</v>
      </c>
      <c r="F692" s="76">
        <v>792949</v>
      </c>
      <c r="G692" s="76">
        <v>1823</v>
      </c>
      <c r="H692" s="76">
        <v>1625.2860000000001</v>
      </c>
      <c r="I692" s="76">
        <v>146613.85200000001</v>
      </c>
      <c r="J692" s="76">
        <v>441.666</v>
      </c>
      <c r="K692" s="76">
        <v>362.03500000000003</v>
      </c>
      <c r="L692" s="76">
        <v>2343.9929999999999</v>
      </c>
      <c r="M692" s="76">
        <v>5.3890000000000002</v>
      </c>
      <c r="N692" s="76">
        <v>4.8040000000000003</v>
      </c>
      <c r="O692" s="76">
        <v>1.1200000000000001</v>
      </c>
      <c r="P692" s="76">
        <v>14901</v>
      </c>
      <c r="Q692" s="76">
        <v>44.048000000000002</v>
      </c>
      <c r="R692" s="76">
        <v>59721</v>
      </c>
      <c r="S692" s="76">
        <v>176.53800000000001</v>
      </c>
      <c r="T692" s="76"/>
      <c r="U692" s="76"/>
      <c r="V692" s="76">
        <v>53647</v>
      </c>
      <c r="W692" s="76">
        <v>158.583</v>
      </c>
      <c r="X692" s="76">
        <v>685318658</v>
      </c>
      <c r="Y692" s="76">
        <v>2053146</v>
      </c>
      <c r="Z692" s="76">
        <v>2033.6010000000001</v>
      </c>
      <c r="AA692" s="76">
        <v>6.0919999999999996</v>
      </c>
      <c r="AB692" s="76">
        <v>1638578</v>
      </c>
      <c r="AC692" s="76">
        <v>4.8620000000000001</v>
      </c>
      <c r="AD692" s="76">
        <v>7.0999999999999994E-2</v>
      </c>
      <c r="AE692" s="76">
        <v>14.1</v>
      </c>
      <c r="AF692" s="76" t="s">
        <v>1016</v>
      </c>
      <c r="AG692" s="76">
        <v>489094362</v>
      </c>
      <c r="AH692" s="76">
        <v>236970650</v>
      </c>
      <c r="AI692" s="76">
        <v>205100330</v>
      </c>
      <c r="AJ692" s="76">
        <v>57457891</v>
      </c>
      <c r="AK692" s="76">
        <v>1940078</v>
      </c>
      <c r="AL692" s="76">
        <v>1798359</v>
      </c>
      <c r="AM692" s="76">
        <v>147.31</v>
      </c>
      <c r="AN692" s="76">
        <v>71.37</v>
      </c>
      <c r="AO692" s="76">
        <v>61.78</v>
      </c>
      <c r="AP692" s="76">
        <v>17.309999999999999</v>
      </c>
      <c r="AQ692" s="76">
        <v>5417</v>
      </c>
      <c r="AR692" s="76">
        <v>371347</v>
      </c>
      <c r="AS692" s="76">
        <v>0.112</v>
      </c>
      <c r="AT692" s="76">
        <v>48.59</v>
      </c>
      <c r="AU692" s="76">
        <v>35.607999999999997</v>
      </c>
      <c r="AV692" s="76">
        <v>38.299999999999997</v>
      </c>
      <c r="AW692" s="76">
        <v>15.413</v>
      </c>
      <c r="AX692" s="76">
        <v>9.7319999999999993</v>
      </c>
      <c r="AY692" s="76">
        <v>54225.446000000004</v>
      </c>
      <c r="AZ692" s="76">
        <v>1.2</v>
      </c>
      <c r="BA692" s="76">
        <v>151.089</v>
      </c>
      <c r="BB692" s="76">
        <v>10.79</v>
      </c>
      <c r="BC692" s="76">
        <v>19.100000000000001</v>
      </c>
      <c r="BD692" s="76">
        <v>24.6</v>
      </c>
      <c r="BE692" s="76"/>
      <c r="BF692" s="76">
        <v>2.77</v>
      </c>
      <c r="BG692" s="76">
        <v>78.86</v>
      </c>
      <c r="BH692" s="76">
        <v>0.92600000000000005</v>
      </c>
      <c r="BI692" s="76">
        <v>338289856</v>
      </c>
      <c r="BJ692" s="76"/>
      <c r="BK692" s="76"/>
      <c r="BL692" s="76"/>
      <c r="BM692" s="76"/>
      <c r="BN692" s="76"/>
      <c r="BO692" s="76"/>
      <c r="BP692" s="76"/>
      <c r="BQ692" s="76"/>
    </row>
    <row r="693" spans="1:69" x14ac:dyDescent="0.25">
      <c r="A693" s="25">
        <v>44539</v>
      </c>
      <c r="B693" s="25"/>
      <c r="C693" s="76">
        <v>49721755</v>
      </c>
      <c r="D693" s="76">
        <v>123776</v>
      </c>
      <c r="E693" s="76">
        <v>120412.857</v>
      </c>
      <c r="F693" s="76">
        <v>794501</v>
      </c>
      <c r="G693" s="76">
        <v>1552</v>
      </c>
      <c r="H693" s="76">
        <v>1291.857</v>
      </c>
      <c r="I693" s="76">
        <v>146979.74</v>
      </c>
      <c r="J693" s="76">
        <v>365.887</v>
      </c>
      <c r="K693" s="76">
        <v>355.94600000000003</v>
      </c>
      <c r="L693" s="76">
        <v>2348.5810000000001</v>
      </c>
      <c r="M693" s="76">
        <v>4.5880000000000001</v>
      </c>
      <c r="N693" s="76">
        <v>3.819</v>
      </c>
      <c r="O693" s="76">
        <v>1.1200000000000001</v>
      </c>
      <c r="P693" s="76">
        <v>14992</v>
      </c>
      <c r="Q693" s="76">
        <v>44.317</v>
      </c>
      <c r="R693" s="76">
        <v>60371</v>
      </c>
      <c r="S693" s="76">
        <v>178.459</v>
      </c>
      <c r="T693" s="76"/>
      <c r="U693" s="76"/>
      <c r="V693" s="76">
        <v>54693</v>
      </c>
      <c r="W693" s="76">
        <v>161.67500000000001</v>
      </c>
      <c r="X693" s="76">
        <v>687235183</v>
      </c>
      <c r="Y693" s="76">
        <v>1916525</v>
      </c>
      <c r="Z693" s="76">
        <v>2039.288</v>
      </c>
      <c r="AA693" s="76">
        <v>5.6870000000000003</v>
      </c>
      <c r="AB693" s="76">
        <v>1619890</v>
      </c>
      <c r="AC693" s="76">
        <v>4.8070000000000004</v>
      </c>
      <c r="AD693" s="76">
        <v>7.0999999999999994E-2</v>
      </c>
      <c r="AE693" s="76">
        <v>14.1</v>
      </c>
      <c r="AF693" s="76" t="s">
        <v>1016</v>
      </c>
      <c r="AG693" s="76">
        <v>491033975</v>
      </c>
      <c r="AH693" s="76">
        <v>237373893</v>
      </c>
      <c r="AI693" s="76">
        <v>205442824</v>
      </c>
      <c r="AJ693" s="76">
        <v>58659956</v>
      </c>
      <c r="AK693" s="76">
        <v>1939613</v>
      </c>
      <c r="AL693" s="76">
        <v>1763135</v>
      </c>
      <c r="AM693" s="76">
        <v>147.9</v>
      </c>
      <c r="AN693" s="76">
        <v>71.5</v>
      </c>
      <c r="AO693" s="76">
        <v>61.88</v>
      </c>
      <c r="AP693" s="76">
        <v>17.670000000000002</v>
      </c>
      <c r="AQ693" s="76">
        <v>5311</v>
      </c>
      <c r="AR693" s="76">
        <v>364919</v>
      </c>
      <c r="AS693" s="76">
        <v>0.11</v>
      </c>
      <c r="AT693" s="76">
        <v>48.58</v>
      </c>
      <c r="AU693" s="76">
        <v>35.607999999999997</v>
      </c>
      <c r="AV693" s="76">
        <v>38.299999999999997</v>
      </c>
      <c r="AW693" s="76">
        <v>15.413</v>
      </c>
      <c r="AX693" s="76">
        <v>9.7319999999999993</v>
      </c>
      <c r="AY693" s="76">
        <v>54225.446000000004</v>
      </c>
      <c r="AZ693" s="76">
        <v>1.2</v>
      </c>
      <c r="BA693" s="76">
        <v>151.089</v>
      </c>
      <c r="BB693" s="76">
        <v>10.79</v>
      </c>
      <c r="BC693" s="76">
        <v>19.100000000000001</v>
      </c>
      <c r="BD693" s="76">
        <v>24.6</v>
      </c>
      <c r="BE693" s="76"/>
      <c r="BF693" s="76">
        <v>2.77</v>
      </c>
      <c r="BG693" s="76">
        <v>78.86</v>
      </c>
      <c r="BH693" s="76">
        <v>0.92600000000000005</v>
      </c>
      <c r="BI693" s="76">
        <v>338289856</v>
      </c>
      <c r="BJ693" s="76"/>
      <c r="BK693" s="76"/>
      <c r="BL693" s="76"/>
      <c r="BM693" s="76"/>
      <c r="BN693" s="76"/>
      <c r="BO693" s="76"/>
      <c r="BP693" s="76"/>
      <c r="BQ693" s="76"/>
    </row>
    <row r="694" spans="1:69" x14ac:dyDescent="0.25">
      <c r="A694" s="25">
        <v>44540</v>
      </c>
      <c r="B694" s="25"/>
      <c r="C694" s="76">
        <v>49879258</v>
      </c>
      <c r="D694" s="76">
        <v>157503</v>
      </c>
      <c r="E694" s="76">
        <v>120350.571</v>
      </c>
      <c r="F694" s="76">
        <v>796254</v>
      </c>
      <c r="G694" s="76">
        <v>1753</v>
      </c>
      <c r="H694" s="76">
        <v>1312.143</v>
      </c>
      <c r="I694" s="76">
        <v>147445.326</v>
      </c>
      <c r="J694" s="76">
        <v>465.58600000000001</v>
      </c>
      <c r="K694" s="76">
        <v>355.762</v>
      </c>
      <c r="L694" s="76">
        <v>2353.7629999999999</v>
      </c>
      <c r="M694" s="76">
        <v>5.1820000000000004</v>
      </c>
      <c r="N694" s="76">
        <v>3.879</v>
      </c>
      <c r="O694" s="76">
        <v>1.1200000000000001</v>
      </c>
      <c r="P694" s="76">
        <v>15236</v>
      </c>
      <c r="Q694" s="76">
        <v>45.037999999999997</v>
      </c>
      <c r="R694" s="76">
        <v>61162</v>
      </c>
      <c r="S694" s="76">
        <v>180.798</v>
      </c>
      <c r="T694" s="76"/>
      <c r="U694" s="76"/>
      <c r="V694" s="76">
        <v>55244</v>
      </c>
      <c r="W694" s="76">
        <v>163.304</v>
      </c>
      <c r="X694" s="76">
        <v>689087758</v>
      </c>
      <c r="Y694" s="76">
        <v>1852575</v>
      </c>
      <c r="Z694" s="76">
        <v>2044.7850000000001</v>
      </c>
      <c r="AA694" s="76">
        <v>5.4969999999999999</v>
      </c>
      <c r="AB694" s="76">
        <v>1607795</v>
      </c>
      <c r="AC694" s="76">
        <v>4.7709999999999999</v>
      </c>
      <c r="AD694" s="76">
        <v>7.0999999999999994E-2</v>
      </c>
      <c r="AE694" s="76">
        <v>14.1</v>
      </c>
      <c r="AF694" s="76" t="s">
        <v>1016</v>
      </c>
      <c r="AG694" s="76">
        <v>493161422</v>
      </c>
      <c r="AH694" s="76">
        <v>237797929</v>
      </c>
      <c r="AI694" s="76">
        <v>205844287</v>
      </c>
      <c r="AJ694" s="76">
        <v>59969533</v>
      </c>
      <c r="AK694" s="76">
        <v>2127447</v>
      </c>
      <c r="AL694" s="76">
        <v>1714696</v>
      </c>
      <c r="AM694" s="76">
        <v>148.54</v>
      </c>
      <c r="AN694" s="76">
        <v>71.62</v>
      </c>
      <c r="AO694" s="76">
        <v>62</v>
      </c>
      <c r="AP694" s="76">
        <v>18.059999999999999</v>
      </c>
      <c r="AQ694" s="76">
        <v>5165</v>
      </c>
      <c r="AR694" s="76">
        <v>355859</v>
      </c>
      <c r="AS694" s="76">
        <v>0.107</v>
      </c>
      <c r="AT694" s="76">
        <v>48.57</v>
      </c>
      <c r="AU694" s="76">
        <v>35.607999999999997</v>
      </c>
      <c r="AV694" s="76">
        <v>38.299999999999997</v>
      </c>
      <c r="AW694" s="76">
        <v>15.413</v>
      </c>
      <c r="AX694" s="76">
        <v>9.7319999999999993</v>
      </c>
      <c r="AY694" s="76">
        <v>54225.446000000004</v>
      </c>
      <c r="AZ694" s="76">
        <v>1.2</v>
      </c>
      <c r="BA694" s="76">
        <v>151.089</v>
      </c>
      <c r="BB694" s="76">
        <v>10.79</v>
      </c>
      <c r="BC694" s="76">
        <v>19.100000000000001</v>
      </c>
      <c r="BD694" s="76">
        <v>24.6</v>
      </c>
      <c r="BE694" s="76"/>
      <c r="BF694" s="76">
        <v>2.77</v>
      </c>
      <c r="BG694" s="76">
        <v>78.86</v>
      </c>
      <c r="BH694" s="76">
        <v>0.92600000000000005</v>
      </c>
      <c r="BI694" s="76">
        <v>338289856</v>
      </c>
      <c r="BJ694" s="76"/>
      <c r="BK694" s="76"/>
      <c r="BL694" s="76"/>
      <c r="BM694" s="76"/>
      <c r="BN694" s="76"/>
      <c r="BO694" s="76"/>
      <c r="BP694" s="76"/>
      <c r="BQ694" s="76"/>
    </row>
    <row r="695" spans="1:69" x14ac:dyDescent="0.25">
      <c r="A695" s="25">
        <v>44541</v>
      </c>
      <c r="B695" s="25"/>
      <c r="C695" s="76">
        <v>49936881</v>
      </c>
      <c r="D695" s="76">
        <v>57623</v>
      </c>
      <c r="E695" s="76">
        <v>118880</v>
      </c>
      <c r="F695" s="76">
        <v>796878</v>
      </c>
      <c r="G695" s="76">
        <v>624</v>
      </c>
      <c r="H695" s="76">
        <v>1301.4290000000001</v>
      </c>
      <c r="I695" s="76">
        <v>147615.66200000001</v>
      </c>
      <c r="J695" s="76">
        <v>170.33600000000001</v>
      </c>
      <c r="K695" s="76">
        <v>351.41500000000002</v>
      </c>
      <c r="L695" s="76">
        <v>2355.607</v>
      </c>
      <c r="M695" s="76">
        <v>1.845</v>
      </c>
      <c r="N695" s="76">
        <v>3.847</v>
      </c>
      <c r="O695" s="76">
        <v>1.1100000000000001</v>
      </c>
      <c r="P695" s="76">
        <v>15326</v>
      </c>
      <c r="Q695" s="76">
        <v>45.304000000000002</v>
      </c>
      <c r="R695" s="76">
        <v>60921</v>
      </c>
      <c r="S695" s="76">
        <v>180.08500000000001</v>
      </c>
      <c r="T695" s="76"/>
      <c r="U695" s="76"/>
      <c r="V695" s="76">
        <v>55620</v>
      </c>
      <c r="W695" s="76">
        <v>164.41499999999999</v>
      </c>
      <c r="X695" s="76">
        <v>690392308</v>
      </c>
      <c r="Y695" s="76">
        <v>1304550</v>
      </c>
      <c r="Z695" s="76">
        <v>2048.6559999999999</v>
      </c>
      <c r="AA695" s="76">
        <v>3.871</v>
      </c>
      <c r="AB695" s="76">
        <v>1598409</v>
      </c>
      <c r="AC695" s="76">
        <v>4.7430000000000003</v>
      </c>
      <c r="AD695" s="76">
        <v>7.0999999999999994E-2</v>
      </c>
      <c r="AE695" s="76">
        <v>14.1</v>
      </c>
      <c r="AF695" s="76" t="s">
        <v>1016</v>
      </c>
      <c r="AG695" s="76">
        <v>494425087</v>
      </c>
      <c r="AH695" s="76">
        <v>238065132</v>
      </c>
      <c r="AI695" s="76">
        <v>206184152</v>
      </c>
      <c r="AJ695" s="76">
        <v>60629801</v>
      </c>
      <c r="AK695" s="76">
        <v>1263665</v>
      </c>
      <c r="AL695" s="76">
        <v>1681945</v>
      </c>
      <c r="AM695" s="76">
        <v>148.91999999999999</v>
      </c>
      <c r="AN695" s="76">
        <v>71.7</v>
      </c>
      <c r="AO695" s="76">
        <v>62.1</v>
      </c>
      <c r="AP695" s="76">
        <v>18.260000000000002</v>
      </c>
      <c r="AQ695" s="76">
        <v>5066</v>
      </c>
      <c r="AR695" s="76">
        <v>351098</v>
      </c>
      <c r="AS695" s="76">
        <v>0.106</v>
      </c>
      <c r="AT695" s="76">
        <v>48.56</v>
      </c>
      <c r="AU695" s="76">
        <v>35.607999999999997</v>
      </c>
      <c r="AV695" s="76">
        <v>38.299999999999997</v>
      </c>
      <c r="AW695" s="76">
        <v>15.413</v>
      </c>
      <c r="AX695" s="76">
        <v>9.7319999999999993</v>
      </c>
      <c r="AY695" s="76">
        <v>54225.446000000004</v>
      </c>
      <c r="AZ695" s="76">
        <v>1.2</v>
      </c>
      <c r="BA695" s="76">
        <v>151.089</v>
      </c>
      <c r="BB695" s="76">
        <v>10.79</v>
      </c>
      <c r="BC695" s="76">
        <v>19.100000000000001</v>
      </c>
      <c r="BD695" s="76">
        <v>24.6</v>
      </c>
      <c r="BE695" s="76"/>
      <c r="BF695" s="76">
        <v>2.77</v>
      </c>
      <c r="BG695" s="76">
        <v>78.86</v>
      </c>
      <c r="BH695" s="76">
        <v>0.92600000000000005</v>
      </c>
      <c r="BI695" s="76">
        <v>338289856</v>
      </c>
      <c r="BJ695" s="76"/>
      <c r="BK695" s="76"/>
      <c r="BL695" s="76"/>
      <c r="BM695" s="76"/>
      <c r="BN695" s="76"/>
      <c r="BO695" s="76"/>
      <c r="BP695" s="76"/>
      <c r="BQ695" s="76"/>
    </row>
    <row r="696" spans="1:69" x14ac:dyDescent="0.25">
      <c r="A696" s="25">
        <v>44542</v>
      </c>
      <c r="B696" s="25"/>
      <c r="C696" s="76">
        <v>49990259</v>
      </c>
      <c r="D696" s="76">
        <v>53378</v>
      </c>
      <c r="E696" s="76">
        <v>118440.143</v>
      </c>
      <c r="F696" s="76">
        <v>797248</v>
      </c>
      <c r="G696" s="76">
        <v>370</v>
      </c>
      <c r="H696" s="76">
        <v>1295.4290000000001</v>
      </c>
      <c r="I696" s="76">
        <v>147773.45000000001</v>
      </c>
      <c r="J696" s="76">
        <v>157.78800000000001</v>
      </c>
      <c r="K696" s="76">
        <v>350.11399999999998</v>
      </c>
      <c r="L696" s="76">
        <v>2356.701</v>
      </c>
      <c r="M696" s="76">
        <v>1.0940000000000001</v>
      </c>
      <c r="N696" s="76">
        <v>3.8290000000000002</v>
      </c>
      <c r="O696" s="76">
        <v>1.1000000000000001</v>
      </c>
      <c r="P696" s="76">
        <v>15595</v>
      </c>
      <c r="Q696" s="76">
        <v>46.1</v>
      </c>
      <c r="R696" s="76">
        <v>61722</v>
      </c>
      <c r="S696" s="76">
        <v>182.453</v>
      </c>
      <c r="T696" s="76"/>
      <c r="U696" s="76"/>
      <c r="V696" s="76">
        <v>56020</v>
      </c>
      <c r="W696" s="76">
        <v>165.59800000000001</v>
      </c>
      <c r="X696" s="76">
        <v>691202643</v>
      </c>
      <c r="Y696" s="76">
        <v>810335</v>
      </c>
      <c r="Z696" s="76">
        <v>2051.0610000000001</v>
      </c>
      <c r="AA696" s="76">
        <v>2.4049999999999998</v>
      </c>
      <c r="AB696" s="76">
        <v>1597234</v>
      </c>
      <c r="AC696" s="76">
        <v>4.74</v>
      </c>
      <c r="AD696" s="76">
        <v>7.0999999999999994E-2</v>
      </c>
      <c r="AE696" s="76">
        <v>14.1</v>
      </c>
      <c r="AF696" s="76" t="s">
        <v>1016</v>
      </c>
      <c r="AG696" s="76">
        <v>495059749</v>
      </c>
      <c r="AH696" s="76">
        <v>238216506</v>
      </c>
      <c r="AI696" s="76">
        <v>206314703</v>
      </c>
      <c r="AJ696" s="76">
        <v>60985553</v>
      </c>
      <c r="AK696" s="76">
        <v>634662</v>
      </c>
      <c r="AL696" s="76">
        <v>1667604</v>
      </c>
      <c r="AM696" s="76">
        <v>149.11000000000001</v>
      </c>
      <c r="AN696" s="76">
        <v>71.75</v>
      </c>
      <c r="AO696" s="76">
        <v>62.14</v>
      </c>
      <c r="AP696" s="76">
        <v>18.37</v>
      </c>
      <c r="AQ696" s="76">
        <v>5023</v>
      </c>
      <c r="AR696" s="76">
        <v>349057</v>
      </c>
      <c r="AS696" s="76">
        <v>0.105</v>
      </c>
      <c r="AT696" s="76">
        <v>48.55</v>
      </c>
      <c r="AU696" s="76">
        <v>35.607999999999997</v>
      </c>
      <c r="AV696" s="76">
        <v>38.299999999999997</v>
      </c>
      <c r="AW696" s="76">
        <v>15.413</v>
      </c>
      <c r="AX696" s="76">
        <v>9.7319999999999993</v>
      </c>
      <c r="AY696" s="76">
        <v>54225.446000000004</v>
      </c>
      <c r="AZ696" s="76">
        <v>1.2</v>
      </c>
      <c r="BA696" s="76">
        <v>151.089</v>
      </c>
      <c r="BB696" s="76">
        <v>10.79</v>
      </c>
      <c r="BC696" s="76">
        <v>19.100000000000001</v>
      </c>
      <c r="BD696" s="76">
        <v>24.6</v>
      </c>
      <c r="BE696" s="76"/>
      <c r="BF696" s="76">
        <v>2.77</v>
      </c>
      <c r="BG696" s="76">
        <v>78.86</v>
      </c>
      <c r="BH696" s="76">
        <v>0.92600000000000005</v>
      </c>
      <c r="BI696" s="76">
        <v>338289856</v>
      </c>
      <c r="BJ696" s="76">
        <v>944111</v>
      </c>
      <c r="BK696" s="76">
        <v>16.46</v>
      </c>
      <c r="BL696" s="76">
        <v>22.85</v>
      </c>
      <c r="BM696" s="76">
        <v>2801.53607255106</v>
      </c>
      <c r="BN696" s="76"/>
      <c r="BO696" s="76"/>
      <c r="BP696" s="76"/>
      <c r="BQ696" s="76"/>
    </row>
    <row r="697" spans="1:69" x14ac:dyDescent="0.25">
      <c r="A697" s="25">
        <v>44543</v>
      </c>
      <c r="B697" s="25"/>
      <c r="C697" s="76">
        <v>50173641</v>
      </c>
      <c r="D697" s="76">
        <v>183382</v>
      </c>
      <c r="E697" s="76">
        <v>119627.28599999999</v>
      </c>
      <c r="F697" s="76">
        <v>798642</v>
      </c>
      <c r="G697" s="76">
        <v>1394</v>
      </c>
      <c r="H697" s="76">
        <v>1290.4290000000001</v>
      </c>
      <c r="I697" s="76">
        <v>148315.535</v>
      </c>
      <c r="J697" s="76">
        <v>542.08500000000004</v>
      </c>
      <c r="K697" s="76">
        <v>353.62400000000002</v>
      </c>
      <c r="L697" s="76">
        <v>2360.8220000000001</v>
      </c>
      <c r="M697" s="76">
        <v>4.1210000000000004</v>
      </c>
      <c r="N697" s="76">
        <v>3.8149999999999999</v>
      </c>
      <c r="O697" s="76">
        <v>1.1000000000000001</v>
      </c>
      <c r="P697" s="76">
        <v>15914</v>
      </c>
      <c r="Q697" s="76">
        <v>47.042000000000002</v>
      </c>
      <c r="R697" s="76">
        <v>63084</v>
      </c>
      <c r="S697" s="76">
        <v>186.47900000000001</v>
      </c>
      <c r="T697" s="76"/>
      <c r="U697" s="76"/>
      <c r="V697" s="76">
        <v>55868</v>
      </c>
      <c r="W697" s="76">
        <v>165.148</v>
      </c>
      <c r="X697" s="76">
        <v>692563758</v>
      </c>
      <c r="Y697" s="76">
        <v>1361115</v>
      </c>
      <c r="Z697" s="76">
        <v>2055.1</v>
      </c>
      <c r="AA697" s="76">
        <v>4.0389999999999997</v>
      </c>
      <c r="AB697" s="76">
        <v>1606675</v>
      </c>
      <c r="AC697" s="76">
        <v>4.7679999999999998</v>
      </c>
      <c r="AD697" s="76">
        <v>7.0999999999999994E-2</v>
      </c>
      <c r="AE697" s="76">
        <v>14.1</v>
      </c>
      <c r="AF697" s="76" t="s">
        <v>1016</v>
      </c>
      <c r="AG697" s="76">
        <v>496686910</v>
      </c>
      <c r="AH697" s="76">
        <v>238562675</v>
      </c>
      <c r="AI697" s="76">
        <v>206595860</v>
      </c>
      <c r="AJ697" s="76">
        <v>61993307</v>
      </c>
      <c r="AK697" s="76">
        <v>1627161</v>
      </c>
      <c r="AL697" s="76">
        <v>1636636</v>
      </c>
      <c r="AM697" s="76">
        <v>149.6</v>
      </c>
      <c r="AN697" s="76">
        <v>71.849999999999994</v>
      </c>
      <c r="AO697" s="76">
        <v>62.23</v>
      </c>
      <c r="AP697" s="76">
        <v>18.670000000000002</v>
      </c>
      <c r="AQ697" s="76">
        <v>4929</v>
      </c>
      <c r="AR697" s="76">
        <v>342966</v>
      </c>
      <c r="AS697" s="76">
        <v>0.10299999999999999</v>
      </c>
      <c r="AT697" s="76">
        <v>48.54</v>
      </c>
      <c r="AU697" s="76">
        <v>35.607999999999997</v>
      </c>
      <c r="AV697" s="76">
        <v>38.299999999999997</v>
      </c>
      <c r="AW697" s="76">
        <v>15.413</v>
      </c>
      <c r="AX697" s="76">
        <v>9.7319999999999993</v>
      </c>
      <c r="AY697" s="76">
        <v>54225.446000000004</v>
      </c>
      <c r="AZ697" s="76">
        <v>1.2</v>
      </c>
      <c r="BA697" s="76">
        <v>151.089</v>
      </c>
      <c r="BB697" s="76">
        <v>10.79</v>
      </c>
      <c r="BC697" s="76">
        <v>19.100000000000001</v>
      </c>
      <c r="BD697" s="76">
        <v>24.6</v>
      </c>
      <c r="BE697" s="76"/>
      <c r="BF697" s="76">
        <v>2.77</v>
      </c>
      <c r="BG697" s="76">
        <v>78.86</v>
      </c>
      <c r="BH697" s="76">
        <v>0.92600000000000005</v>
      </c>
      <c r="BI697" s="76">
        <v>338289856</v>
      </c>
      <c r="BJ697" s="76"/>
      <c r="BK697" s="76"/>
      <c r="BL697" s="76"/>
      <c r="BM697" s="76"/>
      <c r="BN697" s="76"/>
      <c r="BO697" s="76"/>
      <c r="BP697" s="76"/>
      <c r="BQ697" s="76"/>
    </row>
    <row r="698" spans="1:69" x14ac:dyDescent="0.25">
      <c r="A698" s="25">
        <v>44544</v>
      </c>
      <c r="B698" s="25"/>
      <c r="C698" s="76">
        <v>50286860</v>
      </c>
      <c r="D698" s="76">
        <v>113219</v>
      </c>
      <c r="E698" s="76">
        <v>119756</v>
      </c>
      <c r="F698" s="76">
        <v>800159</v>
      </c>
      <c r="G698" s="76">
        <v>1517</v>
      </c>
      <c r="H698" s="76">
        <v>1290.4290000000001</v>
      </c>
      <c r="I698" s="76">
        <v>148650.21599999999</v>
      </c>
      <c r="J698" s="76">
        <v>334.68</v>
      </c>
      <c r="K698" s="76">
        <v>354.00400000000002</v>
      </c>
      <c r="L698" s="76">
        <v>2365.306</v>
      </c>
      <c r="M698" s="76">
        <v>4.484</v>
      </c>
      <c r="N698" s="76">
        <v>3.8149999999999999</v>
      </c>
      <c r="O698" s="76">
        <v>1.1200000000000001</v>
      </c>
      <c r="P698" s="76">
        <v>15993</v>
      </c>
      <c r="Q698" s="76">
        <v>47.276000000000003</v>
      </c>
      <c r="R698" s="76">
        <v>63244</v>
      </c>
      <c r="S698" s="76">
        <v>186.952</v>
      </c>
      <c r="T698" s="76"/>
      <c r="U698" s="76"/>
      <c r="V698" s="76">
        <v>55601</v>
      </c>
      <c r="W698" s="76">
        <v>164.35900000000001</v>
      </c>
      <c r="X698" s="76">
        <v>694536128</v>
      </c>
      <c r="Y698" s="76">
        <v>1972370</v>
      </c>
      <c r="Z698" s="76">
        <v>2060.953</v>
      </c>
      <c r="AA698" s="76">
        <v>5.8529999999999998</v>
      </c>
      <c r="AB698" s="76">
        <v>1610088</v>
      </c>
      <c r="AC698" s="76">
        <v>4.7779999999999996</v>
      </c>
      <c r="AD698" s="76">
        <v>7.2999999999999995E-2</v>
      </c>
      <c r="AE698" s="76">
        <v>13.7</v>
      </c>
      <c r="AF698" s="76" t="s">
        <v>1016</v>
      </c>
      <c r="AG698" s="76">
        <v>498414766</v>
      </c>
      <c r="AH698" s="76">
        <v>238928796</v>
      </c>
      <c r="AI698" s="76">
        <v>206884684</v>
      </c>
      <c r="AJ698" s="76">
        <v>63075461</v>
      </c>
      <c r="AK698" s="76">
        <v>1727856</v>
      </c>
      <c r="AL698" s="76">
        <v>1608640</v>
      </c>
      <c r="AM698" s="76">
        <v>150.12</v>
      </c>
      <c r="AN698" s="76">
        <v>71.959999999999994</v>
      </c>
      <c r="AO698" s="76">
        <v>62.31</v>
      </c>
      <c r="AP698" s="76">
        <v>19</v>
      </c>
      <c r="AQ698" s="76">
        <v>4845</v>
      </c>
      <c r="AR698" s="76">
        <v>337789</v>
      </c>
      <c r="AS698" s="76">
        <v>0.10199999999999999</v>
      </c>
      <c r="AT698" s="76">
        <v>48.53</v>
      </c>
      <c r="AU698" s="76">
        <v>35.607999999999997</v>
      </c>
      <c r="AV698" s="76">
        <v>38.299999999999997</v>
      </c>
      <c r="AW698" s="76">
        <v>15.413</v>
      </c>
      <c r="AX698" s="76">
        <v>9.7319999999999993</v>
      </c>
      <c r="AY698" s="76">
        <v>54225.446000000004</v>
      </c>
      <c r="AZ698" s="76">
        <v>1.2</v>
      </c>
      <c r="BA698" s="76">
        <v>151.089</v>
      </c>
      <c r="BB698" s="76">
        <v>10.79</v>
      </c>
      <c r="BC698" s="76">
        <v>19.100000000000001</v>
      </c>
      <c r="BD698" s="76">
        <v>24.6</v>
      </c>
      <c r="BE698" s="76"/>
      <c r="BF698" s="76">
        <v>2.77</v>
      </c>
      <c r="BG698" s="76">
        <v>78.86</v>
      </c>
      <c r="BH698" s="76">
        <v>0.92600000000000005</v>
      </c>
      <c r="BI698" s="76">
        <v>338289856</v>
      </c>
      <c r="BJ698" s="76"/>
      <c r="BK698" s="76"/>
      <c r="BL698" s="76"/>
      <c r="BM698" s="76"/>
      <c r="BN698" s="76"/>
      <c r="BO698" s="76"/>
      <c r="BP698" s="76"/>
      <c r="BQ698" s="76"/>
    </row>
    <row r="699" spans="1:69" x14ac:dyDescent="0.25">
      <c r="A699" s="25">
        <v>44545</v>
      </c>
      <c r="B699" s="25"/>
      <c r="C699" s="76">
        <v>50432574</v>
      </c>
      <c r="D699" s="76">
        <v>145714</v>
      </c>
      <c r="E699" s="76">
        <v>119227.857</v>
      </c>
      <c r="F699" s="76">
        <v>802395</v>
      </c>
      <c r="G699" s="76">
        <v>2236</v>
      </c>
      <c r="H699" s="76">
        <v>1349.4290000000001</v>
      </c>
      <c r="I699" s="76">
        <v>149080.95300000001</v>
      </c>
      <c r="J699" s="76">
        <v>430.73700000000002</v>
      </c>
      <c r="K699" s="76">
        <v>352.44299999999998</v>
      </c>
      <c r="L699" s="76">
        <v>2371.9160000000002</v>
      </c>
      <c r="M699" s="76">
        <v>6.61</v>
      </c>
      <c r="N699" s="76">
        <v>3.9889999999999999</v>
      </c>
      <c r="O699" s="76">
        <v>1.1499999999999999</v>
      </c>
      <c r="P699" s="76">
        <v>15896</v>
      </c>
      <c r="Q699" s="76">
        <v>46.988999999999997</v>
      </c>
      <c r="R699" s="76">
        <v>63226</v>
      </c>
      <c r="S699" s="76">
        <v>186.899</v>
      </c>
      <c r="T699" s="76"/>
      <c r="U699" s="76"/>
      <c r="V699" s="76">
        <v>55442</v>
      </c>
      <c r="W699" s="76">
        <v>163.88900000000001</v>
      </c>
      <c r="X699" s="76">
        <v>696659360</v>
      </c>
      <c r="Y699" s="76">
        <v>2123232</v>
      </c>
      <c r="Z699" s="76">
        <v>2067.2530000000002</v>
      </c>
      <c r="AA699" s="76">
        <v>6.3</v>
      </c>
      <c r="AB699" s="76">
        <v>1620100</v>
      </c>
      <c r="AC699" s="76">
        <v>4.8070000000000004</v>
      </c>
      <c r="AD699" s="76">
        <v>7.5999999999999998E-2</v>
      </c>
      <c r="AE699" s="76">
        <v>13.2</v>
      </c>
      <c r="AF699" s="76" t="s">
        <v>1016</v>
      </c>
      <c r="AG699" s="76">
        <v>500146816</v>
      </c>
      <c r="AH699" s="76">
        <v>239306664</v>
      </c>
      <c r="AI699" s="76">
        <v>207148176</v>
      </c>
      <c r="AJ699" s="76">
        <v>64174936</v>
      </c>
      <c r="AK699" s="76">
        <v>1732050</v>
      </c>
      <c r="AL699" s="76">
        <v>1578922</v>
      </c>
      <c r="AM699" s="76">
        <v>150.63999999999999</v>
      </c>
      <c r="AN699" s="76">
        <v>72.08</v>
      </c>
      <c r="AO699" s="76">
        <v>62.39</v>
      </c>
      <c r="AP699" s="76">
        <v>19.329999999999998</v>
      </c>
      <c r="AQ699" s="76">
        <v>4756</v>
      </c>
      <c r="AR699" s="76">
        <v>333716</v>
      </c>
      <c r="AS699" s="76">
        <v>0.10100000000000001</v>
      </c>
      <c r="AT699" s="76">
        <v>48.52</v>
      </c>
      <c r="AU699" s="76">
        <v>35.607999999999997</v>
      </c>
      <c r="AV699" s="76">
        <v>38.299999999999997</v>
      </c>
      <c r="AW699" s="76">
        <v>15.413</v>
      </c>
      <c r="AX699" s="76">
        <v>9.7319999999999993</v>
      </c>
      <c r="AY699" s="76">
        <v>54225.446000000004</v>
      </c>
      <c r="AZ699" s="76">
        <v>1.2</v>
      </c>
      <c r="BA699" s="76">
        <v>151.089</v>
      </c>
      <c r="BB699" s="76">
        <v>10.79</v>
      </c>
      <c r="BC699" s="76">
        <v>19.100000000000001</v>
      </c>
      <c r="BD699" s="76">
        <v>24.6</v>
      </c>
      <c r="BE699" s="76"/>
      <c r="BF699" s="76">
        <v>2.77</v>
      </c>
      <c r="BG699" s="76">
        <v>78.86</v>
      </c>
      <c r="BH699" s="76">
        <v>0.92600000000000005</v>
      </c>
      <c r="BI699" s="76">
        <v>338289856</v>
      </c>
      <c r="BJ699" s="76"/>
      <c r="BK699" s="76"/>
      <c r="BL699" s="76"/>
      <c r="BM699" s="76"/>
      <c r="BN699" s="76"/>
      <c r="BO699" s="76"/>
      <c r="BP699" s="76"/>
      <c r="BQ699" s="76"/>
    </row>
    <row r="700" spans="1:69" x14ac:dyDescent="0.25">
      <c r="A700" s="25">
        <v>44546</v>
      </c>
      <c r="B700" s="25"/>
      <c r="C700" s="76">
        <v>50574587</v>
      </c>
      <c r="D700" s="76">
        <v>142013</v>
      </c>
      <c r="E700" s="76">
        <v>121833.143</v>
      </c>
      <c r="F700" s="76">
        <v>803664</v>
      </c>
      <c r="G700" s="76">
        <v>1269</v>
      </c>
      <c r="H700" s="76">
        <v>1309</v>
      </c>
      <c r="I700" s="76">
        <v>149500.74900000001</v>
      </c>
      <c r="J700" s="76">
        <v>419.79700000000003</v>
      </c>
      <c r="K700" s="76">
        <v>360.14400000000001</v>
      </c>
      <c r="L700" s="76">
        <v>2375.6669999999999</v>
      </c>
      <c r="M700" s="76">
        <v>3.7509999999999999</v>
      </c>
      <c r="N700" s="76">
        <v>3.8690000000000002</v>
      </c>
      <c r="O700" s="76">
        <v>1.19</v>
      </c>
      <c r="P700" s="76">
        <v>15909</v>
      </c>
      <c r="Q700" s="76">
        <v>47.027999999999999</v>
      </c>
      <c r="R700" s="76">
        <v>63105</v>
      </c>
      <c r="S700" s="76">
        <v>186.541</v>
      </c>
      <c r="T700" s="76"/>
      <c r="U700" s="76"/>
      <c r="V700" s="76">
        <v>55277</v>
      </c>
      <c r="W700" s="76">
        <v>163.40100000000001</v>
      </c>
      <c r="X700" s="76">
        <v>698753993</v>
      </c>
      <c r="Y700" s="76">
        <v>2094633</v>
      </c>
      <c r="Z700" s="76">
        <v>2073.4690000000001</v>
      </c>
      <c r="AA700" s="76">
        <v>6.2160000000000002</v>
      </c>
      <c r="AB700" s="76">
        <v>1645544</v>
      </c>
      <c r="AC700" s="76">
        <v>4.883</v>
      </c>
      <c r="AD700" s="76">
        <v>0.08</v>
      </c>
      <c r="AE700" s="76">
        <v>12.5</v>
      </c>
      <c r="AF700" s="76" t="s">
        <v>1016</v>
      </c>
      <c r="AG700" s="76">
        <v>501848718</v>
      </c>
      <c r="AH700" s="76">
        <v>239696193</v>
      </c>
      <c r="AI700" s="76">
        <v>207319647</v>
      </c>
      <c r="AJ700" s="76">
        <v>65324431</v>
      </c>
      <c r="AK700" s="76">
        <v>1701902</v>
      </c>
      <c r="AL700" s="76">
        <v>1544963</v>
      </c>
      <c r="AM700" s="76">
        <v>151.16</v>
      </c>
      <c r="AN700" s="76">
        <v>72.2</v>
      </c>
      <c r="AO700" s="76">
        <v>62.44</v>
      </c>
      <c r="AP700" s="76">
        <v>19.68</v>
      </c>
      <c r="AQ700" s="76">
        <v>4653</v>
      </c>
      <c r="AR700" s="76">
        <v>331757</v>
      </c>
      <c r="AS700" s="76">
        <v>0.1</v>
      </c>
      <c r="AT700" s="76">
        <v>48.51</v>
      </c>
      <c r="AU700" s="76">
        <v>35.607999999999997</v>
      </c>
      <c r="AV700" s="76">
        <v>38.299999999999997</v>
      </c>
      <c r="AW700" s="76">
        <v>15.413</v>
      </c>
      <c r="AX700" s="76">
        <v>9.7319999999999993</v>
      </c>
      <c r="AY700" s="76">
        <v>54225.446000000004</v>
      </c>
      <c r="AZ700" s="76">
        <v>1.2</v>
      </c>
      <c r="BA700" s="76">
        <v>151.089</v>
      </c>
      <c r="BB700" s="76">
        <v>10.79</v>
      </c>
      <c r="BC700" s="76">
        <v>19.100000000000001</v>
      </c>
      <c r="BD700" s="76">
        <v>24.6</v>
      </c>
      <c r="BE700" s="76"/>
      <c r="BF700" s="76">
        <v>2.77</v>
      </c>
      <c r="BG700" s="76">
        <v>78.86</v>
      </c>
      <c r="BH700" s="76">
        <v>0.92600000000000005</v>
      </c>
      <c r="BI700" s="76">
        <v>338289856</v>
      </c>
      <c r="BJ700" s="76"/>
      <c r="BK700" s="76"/>
      <c r="BL700" s="76"/>
      <c r="BM700" s="76"/>
      <c r="BN700" s="76"/>
      <c r="BO700" s="76"/>
      <c r="BP700" s="76"/>
      <c r="BQ700" s="76"/>
    </row>
    <row r="701" spans="1:69" x14ac:dyDescent="0.25">
      <c r="A701" s="25">
        <v>44547</v>
      </c>
      <c r="B701" s="25"/>
      <c r="C701" s="76">
        <v>50767197</v>
      </c>
      <c r="D701" s="76">
        <v>192610</v>
      </c>
      <c r="E701" s="76">
        <v>126848.429</v>
      </c>
      <c r="F701" s="76">
        <v>805528</v>
      </c>
      <c r="G701" s="76">
        <v>1864</v>
      </c>
      <c r="H701" s="76">
        <v>1324.857</v>
      </c>
      <c r="I701" s="76">
        <v>150070.11300000001</v>
      </c>
      <c r="J701" s="76">
        <v>569.36400000000003</v>
      </c>
      <c r="K701" s="76">
        <v>374.97</v>
      </c>
      <c r="L701" s="76">
        <v>2381.1770000000001</v>
      </c>
      <c r="M701" s="76">
        <v>5.51</v>
      </c>
      <c r="N701" s="76">
        <v>3.9159999999999999</v>
      </c>
      <c r="O701" s="76">
        <v>1.24</v>
      </c>
      <c r="P701" s="76">
        <v>15941</v>
      </c>
      <c r="Q701" s="76">
        <v>47.122</v>
      </c>
      <c r="R701" s="76">
        <v>63090</v>
      </c>
      <c r="S701" s="76">
        <v>186.49700000000001</v>
      </c>
      <c r="T701" s="76"/>
      <c r="U701" s="76"/>
      <c r="V701" s="76">
        <v>55249</v>
      </c>
      <c r="W701" s="76">
        <v>163.31899999999999</v>
      </c>
      <c r="X701" s="76">
        <v>700749979</v>
      </c>
      <c r="Y701" s="76">
        <v>1995986</v>
      </c>
      <c r="Z701" s="76">
        <v>2079.3910000000001</v>
      </c>
      <c r="AA701" s="76">
        <v>5.923</v>
      </c>
      <c r="AB701" s="76">
        <v>1666032</v>
      </c>
      <c r="AC701" s="76">
        <v>4.944</v>
      </c>
      <c r="AD701" s="76">
        <v>8.5000000000000006E-2</v>
      </c>
      <c r="AE701" s="76">
        <v>11.8</v>
      </c>
      <c r="AF701" s="76" t="s">
        <v>1016</v>
      </c>
      <c r="AG701" s="76">
        <v>503800134</v>
      </c>
      <c r="AH701" s="76">
        <v>240128671</v>
      </c>
      <c r="AI701" s="76">
        <v>207574379</v>
      </c>
      <c r="AJ701" s="76">
        <v>66592826</v>
      </c>
      <c r="AK701" s="76">
        <v>1951416</v>
      </c>
      <c r="AL701" s="76">
        <v>1519816</v>
      </c>
      <c r="AM701" s="76">
        <v>151.74</v>
      </c>
      <c r="AN701" s="76">
        <v>72.33</v>
      </c>
      <c r="AO701" s="76">
        <v>62.52</v>
      </c>
      <c r="AP701" s="76">
        <v>20.059999999999999</v>
      </c>
      <c r="AQ701" s="76">
        <v>4578</v>
      </c>
      <c r="AR701" s="76">
        <v>332963</v>
      </c>
      <c r="AS701" s="76">
        <v>0.1</v>
      </c>
      <c r="AT701" s="76">
        <v>48.5</v>
      </c>
      <c r="AU701" s="76">
        <v>35.607999999999997</v>
      </c>
      <c r="AV701" s="76">
        <v>38.299999999999997</v>
      </c>
      <c r="AW701" s="76">
        <v>15.413</v>
      </c>
      <c r="AX701" s="76">
        <v>9.7319999999999993</v>
      </c>
      <c r="AY701" s="76">
        <v>54225.446000000004</v>
      </c>
      <c r="AZ701" s="76">
        <v>1.2</v>
      </c>
      <c r="BA701" s="76">
        <v>151.089</v>
      </c>
      <c r="BB701" s="76">
        <v>10.79</v>
      </c>
      <c r="BC701" s="76">
        <v>19.100000000000001</v>
      </c>
      <c r="BD701" s="76">
        <v>24.6</v>
      </c>
      <c r="BE701" s="76"/>
      <c r="BF701" s="76">
        <v>2.77</v>
      </c>
      <c r="BG701" s="76">
        <v>78.86</v>
      </c>
      <c r="BH701" s="76">
        <v>0.92600000000000005</v>
      </c>
      <c r="BI701" s="76">
        <v>338289856</v>
      </c>
      <c r="BJ701" s="76"/>
      <c r="BK701" s="76"/>
      <c r="BL701" s="76"/>
      <c r="BM701" s="76"/>
      <c r="BN701" s="76"/>
      <c r="BO701" s="76"/>
      <c r="BP701" s="76"/>
      <c r="BQ701" s="76"/>
    </row>
    <row r="702" spans="1:69" x14ac:dyDescent="0.25">
      <c r="A702" s="25">
        <v>44548</v>
      </c>
      <c r="B702" s="25"/>
      <c r="C702" s="76">
        <v>50848743</v>
      </c>
      <c r="D702" s="76">
        <v>81546</v>
      </c>
      <c r="E702" s="76">
        <v>130266</v>
      </c>
      <c r="F702" s="76">
        <v>806207</v>
      </c>
      <c r="G702" s="76">
        <v>679</v>
      </c>
      <c r="H702" s="76">
        <v>1332.7139999999999</v>
      </c>
      <c r="I702" s="76">
        <v>150311.16699999999</v>
      </c>
      <c r="J702" s="76">
        <v>241.054</v>
      </c>
      <c r="K702" s="76">
        <v>385.072</v>
      </c>
      <c r="L702" s="76">
        <v>2383.1840000000002</v>
      </c>
      <c r="M702" s="76">
        <v>2.0070000000000001</v>
      </c>
      <c r="N702" s="76">
        <v>3.94</v>
      </c>
      <c r="O702" s="76">
        <v>1.27</v>
      </c>
      <c r="P702" s="76">
        <v>15906</v>
      </c>
      <c r="Q702" s="76">
        <v>47.018999999999998</v>
      </c>
      <c r="R702" s="76">
        <v>62004</v>
      </c>
      <c r="S702" s="76">
        <v>183.28700000000001</v>
      </c>
      <c r="T702" s="76"/>
      <c r="U702" s="76"/>
      <c r="V702" s="76">
        <v>55246</v>
      </c>
      <c r="W702" s="76">
        <v>163.31</v>
      </c>
      <c r="X702" s="76">
        <v>702233211</v>
      </c>
      <c r="Y702" s="76">
        <v>1483232</v>
      </c>
      <c r="Z702" s="76">
        <v>2083.7930000000001</v>
      </c>
      <c r="AA702" s="76">
        <v>4.4009999999999998</v>
      </c>
      <c r="AB702" s="76">
        <v>1691558</v>
      </c>
      <c r="AC702" s="76">
        <v>5.0190000000000001</v>
      </c>
      <c r="AD702" s="76">
        <v>8.8999999999999996E-2</v>
      </c>
      <c r="AE702" s="76">
        <v>11.2</v>
      </c>
      <c r="AF702" s="76" t="s">
        <v>1016</v>
      </c>
      <c r="AG702" s="76">
        <v>504926074</v>
      </c>
      <c r="AH702" s="76">
        <v>240416027</v>
      </c>
      <c r="AI702" s="76">
        <v>207738026</v>
      </c>
      <c r="AJ702" s="76">
        <v>67269544</v>
      </c>
      <c r="AK702" s="76">
        <v>1125940</v>
      </c>
      <c r="AL702" s="76">
        <v>1500141</v>
      </c>
      <c r="AM702" s="76">
        <v>152.08000000000001</v>
      </c>
      <c r="AN702" s="76">
        <v>72.41</v>
      </c>
      <c r="AO702" s="76">
        <v>62.57</v>
      </c>
      <c r="AP702" s="76">
        <v>20.260000000000002</v>
      </c>
      <c r="AQ702" s="76">
        <v>4518</v>
      </c>
      <c r="AR702" s="76">
        <v>335842</v>
      </c>
      <c r="AS702" s="76">
        <v>0.10100000000000001</v>
      </c>
      <c r="AT702" s="76">
        <v>48.5</v>
      </c>
      <c r="AU702" s="76">
        <v>35.607999999999997</v>
      </c>
      <c r="AV702" s="76">
        <v>38.299999999999997</v>
      </c>
      <c r="AW702" s="76">
        <v>15.413</v>
      </c>
      <c r="AX702" s="76">
        <v>9.7319999999999993</v>
      </c>
      <c r="AY702" s="76">
        <v>54225.446000000004</v>
      </c>
      <c r="AZ702" s="76">
        <v>1.2</v>
      </c>
      <c r="BA702" s="76">
        <v>151.089</v>
      </c>
      <c r="BB702" s="76">
        <v>10.79</v>
      </c>
      <c r="BC702" s="76">
        <v>19.100000000000001</v>
      </c>
      <c r="BD702" s="76">
        <v>24.6</v>
      </c>
      <c r="BE702" s="76"/>
      <c r="BF702" s="76">
        <v>2.77</v>
      </c>
      <c r="BG702" s="76">
        <v>78.86</v>
      </c>
      <c r="BH702" s="76">
        <v>0.92600000000000005</v>
      </c>
      <c r="BI702" s="76">
        <v>338289856</v>
      </c>
      <c r="BJ702" s="76"/>
      <c r="BK702" s="76"/>
      <c r="BL702" s="76"/>
      <c r="BM702" s="76"/>
      <c r="BN702" s="76"/>
      <c r="BO702" s="76"/>
      <c r="BP702" s="76"/>
      <c r="BQ702" s="76"/>
    </row>
    <row r="703" spans="1:69" x14ac:dyDescent="0.25">
      <c r="A703" s="25">
        <v>44549</v>
      </c>
      <c r="B703" s="25"/>
      <c r="C703" s="76">
        <v>50939648</v>
      </c>
      <c r="D703" s="76">
        <v>90905</v>
      </c>
      <c r="E703" s="76">
        <v>135627</v>
      </c>
      <c r="F703" s="76">
        <v>806527</v>
      </c>
      <c r="G703" s="76">
        <v>320</v>
      </c>
      <c r="H703" s="76">
        <v>1325.5709999999999</v>
      </c>
      <c r="I703" s="76">
        <v>150579.886</v>
      </c>
      <c r="J703" s="76">
        <v>268.71899999999999</v>
      </c>
      <c r="K703" s="76">
        <v>400.92</v>
      </c>
      <c r="L703" s="76">
        <v>2384.13</v>
      </c>
      <c r="M703" s="76">
        <v>0.94599999999999995</v>
      </c>
      <c r="N703" s="76">
        <v>3.9180000000000001</v>
      </c>
      <c r="O703" s="76">
        <v>1.3</v>
      </c>
      <c r="P703" s="76">
        <v>15983</v>
      </c>
      <c r="Q703" s="76">
        <v>47.246000000000002</v>
      </c>
      <c r="R703" s="76">
        <v>62545</v>
      </c>
      <c r="S703" s="76">
        <v>184.886</v>
      </c>
      <c r="T703" s="76"/>
      <c r="U703" s="76"/>
      <c r="V703" s="76">
        <v>55367</v>
      </c>
      <c r="W703" s="76">
        <v>163.667</v>
      </c>
      <c r="X703" s="76">
        <v>703274121</v>
      </c>
      <c r="Y703" s="76">
        <v>1040910</v>
      </c>
      <c r="Z703" s="76">
        <v>2086.8820000000001</v>
      </c>
      <c r="AA703" s="76">
        <v>3.089</v>
      </c>
      <c r="AB703" s="76">
        <v>1724497</v>
      </c>
      <c r="AC703" s="76">
        <v>5.117</v>
      </c>
      <c r="AD703" s="76">
        <v>9.1999999999999998E-2</v>
      </c>
      <c r="AE703" s="76">
        <v>10.9</v>
      </c>
      <c r="AF703" s="76" t="s">
        <v>1016</v>
      </c>
      <c r="AG703" s="76">
        <v>505569447</v>
      </c>
      <c r="AH703" s="76">
        <v>240585163</v>
      </c>
      <c r="AI703" s="76">
        <v>207820190</v>
      </c>
      <c r="AJ703" s="76">
        <v>67662583</v>
      </c>
      <c r="AK703" s="76">
        <v>643373</v>
      </c>
      <c r="AL703" s="76">
        <v>1501385</v>
      </c>
      <c r="AM703" s="76">
        <v>152.28</v>
      </c>
      <c r="AN703" s="76">
        <v>72.459999999999994</v>
      </c>
      <c r="AO703" s="76">
        <v>62.59</v>
      </c>
      <c r="AP703" s="76">
        <v>20.38</v>
      </c>
      <c r="AQ703" s="76">
        <v>4522</v>
      </c>
      <c r="AR703" s="76">
        <v>338380</v>
      </c>
      <c r="AS703" s="76">
        <v>0.10199999999999999</v>
      </c>
      <c r="AT703" s="76">
        <v>48.5</v>
      </c>
      <c r="AU703" s="76">
        <v>35.607999999999997</v>
      </c>
      <c r="AV703" s="76">
        <v>38.299999999999997</v>
      </c>
      <c r="AW703" s="76">
        <v>15.413</v>
      </c>
      <c r="AX703" s="76">
        <v>9.7319999999999993</v>
      </c>
      <c r="AY703" s="76">
        <v>54225.446000000004</v>
      </c>
      <c r="AZ703" s="76">
        <v>1.2</v>
      </c>
      <c r="BA703" s="76">
        <v>151.089</v>
      </c>
      <c r="BB703" s="76">
        <v>10.79</v>
      </c>
      <c r="BC703" s="76">
        <v>19.100000000000001</v>
      </c>
      <c r="BD703" s="76">
        <v>24.6</v>
      </c>
      <c r="BE703" s="76"/>
      <c r="BF703" s="76">
        <v>2.77</v>
      </c>
      <c r="BG703" s="76">
        <v>78.86</v>
      </c>
      <c r="BH703" s="76">
        <v>0.92600000000000005</v>
      </c>
      <c r="BI703" s="76">
        <v>338289856</v>
      </c>
      <c r="BJ703" s="76">
        <v>956321.4</v>
      </c>
      <c r="BK703" s="76">
        <v>16.5</v>
      </c>
      <c r="BL703" s="76">
        <v>20.65</v>
      </c>
      <c r="BM703" s="76">
        <v>2837.76896895867</v>
      </c>
      <c r="BN703" s="76"/>
      <c r="BO703" s="76"/>
      <c r="BP703" s="76"/>
      <c r="BQ703" s="76"/>
    </row>
    <row r="704" spans="1:69" x14ac:dyDescent="0.25">
      <c r="A704" s="25">
        <v>44550</v>
      </c>
      <c r="B704" s="25"/>
      <c r="C704" s="76">
        <v>51180885</v>
      </c>
      <c r="D704" s="76">
        <v>241237</v>
      </c>
      <c r="E704" s="76">
        <v>143892</v>
      </c>
      <c r="F704" s="76">
        <v>808079</v>
      </c>
      <c r="G704" s="76">
        <v>1552</v>
      </c>
      <c r="H704" s="76">
        <v>1348.143</v>
      </c>
      <c r="I704" s="76">
        <v>151292.99400000001</v>
      </c>
      <c r="J704" s="76">
        <v>713.10699999999997</v>
      </c>
      <c r="K704" s="76">
        <v>425.351</v>
      </c>
      <c r="L704" s="76">
        <v>2388.7179999999998</v>
      </c>
      <c r="M704" s="76">
        <v>4.5880000000000001</v>
      </c>
      <c r="N704" s="76">
        <v>3.9849999999999999</v>
      </c>
      <c r="O704" s="76">
        <v>1.32</v>
      </c>
      <c r="P704" s="76">
        <v>16210</v>
      </c>
      <c r="Q704" s="76">
        <v>47.917000000000002</v>
      </c>
      <c r="R704" s="76">
        <v>63764</v>
      </c>
      <c r="S704" s="76">
        <v>188.489</v>
      </c>
      <c r="T704" s="76"/>
      <c r="U704" s="76"/>
      <c r="V704" s="76">
        <v>55960</v>
      </c>
      <c r="W704" s="76">
        <v>165.42</v>
      </c>
      <c r="X704" s="76">
        <v>704852303</v>
      </c>
      <c r="Y704" s="76">
        <v>1578182</v>
      </c>
      <c r="Z704" s="76">
        <v>2091.5650000000001</v>
      </c>
      <c r="AA704" s="76">
        <v>4.6829999999999998</v>
      </c>
      <c r="AB704" s="76">
        <v>1755506</v>
      </c>
      <c r="AC704" s="76">
        <v>5.2089999999999996</v>
      </c>
      <c r="AD704" s="76">
        <v>9.9000000000000005E-2</v>
      </c>
      <c r="AE704" s="76">
        <v>10.1</v>
      </c>
      <c r="AF704" s="76" t="s">
        <v>1016</v>
      </c>
      <c r="AG704" s="76">
        <v>507420625</v>
      </c>
      <c r="AH704" s="76">
        <v>241026096</v>
      </c>
      <c r="AI704" s="76">
        <v>208048144</v>
      </c>
      <c r="AJ704" s="76">
        <v>68848313</v>
      </c>
      <c r="AK704" s="76">
        <v>1851178</v>
      </c>
      <c r="AL704" s="76">
        <v>1533388</v>
      </c>
      <c r="AM704" s="76">
        <v>152.83000000000001</v>
      </c>
      <c r="AN704" s="76">
        <v>72.599999999999994</v>
      </c>
      <c r="AO704" s="76">
        <v>62.66</v>
      </c>
      <c r="AP704" s="76">
        <v>20.74</v>
      </c>
      <c r="AQ704" s="76">
        <v>4619</v>
      </c>
      <c r="AR704" s="76">
        <v>351917</v>
      </c>
      <c r="AS704" s="76">
        <v>0.106</v>
      </c>
      <c r="AT704" s="76">
        <v>48.49</v>
      </c>
      <c r="AU704" s="76">
        <v>35.607999999999997</v>
      </c>
      <c r="AV704" s="76">
        <v>38.299999999999997</v>
      </c>
      <c r="AW704" s="76">
        <v>15.413</v>
      </c>
      <c r="AX704" s="76">
        <v>9.7319999999999993</v>
      </c>
      <c r="AY704" s="76">
        <v>54225.446000000004</v>
      </c>
      <c r="AZ704" s="76">
        <v>1.2</v>
      </c>
      <c r="BA704" s="76">
        <v>151.089</v>
      </c>
      <c r="BB704" s="76">
        <v>10.79</v>
      </c>
      <c r="BC704" s="76">
        <v>19.100000000000001</v>
      </c>
      <c r="BD704" s="76">
        <v>24.6</v>
      </c>
      <c r="BE704" s="76"/>
      <c r="BF704" s="76">
        <v>2.77</v>
      </c>
      <c r="BG704" s="76">
        <v>78.86</v>
      </c>
      <c r="BH704" s="76">
        <v>0.92600000000000005</v>
      </c>
      <c r="BI704" s="76">
        <v>338289856</v>
      </c>
      <c r="BJ704" s="76"/>
      <c r="BK704" s="76"/>
      <c r="BL704" s="76"/>
      <c r="BM704" s="76"/>
      <c r="BN704" s="76"/>
      <c r="BO704" s="76"/>
      <c r="BP704" s="76"/>
      <c r="BQ704" s="76"/>
    </row>
    <row r="705" spans="1:69" x14ac:dyDescent="0.25">
      <c r="A705" s="25">
        <v>44551</v>
      </c>
      <c r="B705" s="25"/>
      <c r="C705" s="76">
        <v>51363030</v>
      </c>
      <c r="D705" s="76">
        <v>182145</v>
      </c>
      <c r="E705" s="76">
        <v>153738.571</v>
      </c>
      <c r="F705" s="76">
        <v>809993</v>
      </c>
      <c r="G705" s="76">
        <v>1914</v>
      </c>
      <c r="H705" s="76">
        <v>1404.857</v>
      </c>
      <c r="I705" s="76">
        <v>151831.42199999999</v>
      </c>
      <c r="J705" s="76">
        <v>538.42899999999997</v>
      </c>
      <c r="K705" s="76">
        <v>454.45800000000003</v>
      </c>
      <c r="L705" s="76">
        <v>2394.3760000000002</v>
      </c>
      <c r="M705" s="76">
        <v>5.6580000000000004</v>
      </c>
      <c r="N705" s="76">
        <v>4.1529999999999996</v>
      </c>
      <c r="O705" s="76">
        <v>1.36</v>
      </c>
      <c r="P705" s="76">
        <v>16148</v>
      </c>
      <c r="Q705" s="76">
        <v>47.734000000000002</v>
      </c>
      <c r="R705" s="76">
        <v>64086</v>
      </c>
      <c r="S705" s="76">
        <v>189.441</v>
      </c>
      <c r="T705" s="76"/>
      <c r="U705" s="76"/>
      <c r="V705" s="76">
        <v>56671</v>
      </c>
      <c r="W705" s="76">
        <v>167.52199999999999</v>
      </c>
      <c r="X705" s="76">
        <v>707071273</v>
      </c>
      <c r="Y705" s="76">
        <v>2218970</v>
      </c>
      <c r="Z705" s="76">
        <v>2098.1489999999999</v>
      </c>
      <c r="AA705" s="76">
        <v>6.585</v>
      </c>
      <c r="AB705" s="76">
        <v>1790735</v>
      </c>
      <c r="AC705" s="76">
        <v>5.3140000000000001</v>
      </c>
      <c r="AD705" s="76">
        <v>0.11</v>
      </c>
      <c r="AE705" s="76">
        <v>9.1</v>
      </c>
      <c r="AF705" s="76" t="s">
        <v>1016</v>
      </c>
      <c r="AG705" s="76">
        <v>509403164</v>
      </c>
      <c r="AH705" s="76">
        <v>241491537</v>
      </c>
      <c r="AI705" s="76">
        <v>208291842</v>
      </c>
      <c r="AJ705" s="76">
        <v>70124306</v>
      </c>
      <c r="AK705" s="76">
        <v>1982539</v>
      </c>
      <c r="AL705" s="76">
        <v>1569771</v>
      </c>
      <c r="AM705" s="76">
        <v>153.43</v>
      </c>
      <c r="AN705" s="76">
        <v>72.739999999999995</v>
      </c>
      <c r="AO705" s="76">
        <v>62.74</v>
      </c>
      <c r="AP705" s="76">
        <v>21.12</v>
      </c>
      <c r="AQ705" s="76">
        <v>4728</v>
      </c>
      <c r="AR705" s="76">
        <v>366106</v>
      </c>
      <c r="AS705" s="76">
        <v>0.11</v>
      </c>
      <c r="AT705" s="76">
        <v>48.48</v>
      </c>
      <c r="AU705" s="76">
        <v>35.607999999999997</v>
      </c>
      <c r="AV705" s="76">
        <v>38.299999999999997</v>
      </c>
      <c r="AW705" s="76">
        <v>15.413</v>
      </c>
      <c r="AX705" s="76">
        <v>9.7319999999999993</v>
      </c>
      <c r="AY705" s="76">
        <v>54225.446000000004</v>
      </c>
      <c r="AZ705" s="76">
        <v>1.2</v>
      </c>
      <c r="BA705" s="76">
        <v>151.089</v>
      </c>
      <c r="BB705" s="76">
        <v>10.79</v>
      </c>
      <c r="BC705" s="76">
        <v>19.100000000000001</v>
      </c>
      <c r="BD705" s="76">
        <v>24.6</v>
      </c>
      <c r="BE705" s="76"/>
      <c r="BF705" s="76">
        <v>2.77</v>
      </c>
      <c r="BG705" s="76">
        <v>78.86</v>
      </c>
      <c r="BH705" s="76">
        <v>0.92600000000000005</v>
      </c>
      <c r="BI705" s="76">
        <v>338289856</v>
      </c>
      <c r="BJ705" s="76"/>
      <c r="BK705" s="76"/>
      <c r="BL705" s="76"/>
      <c r="BM705" s="76"/>
      <c r="BN705" s="76"/>
      <c r="BO705" s="76"/>
      <c r="BP705" s="76"/>
      <c r="BQ705" s="76"/>
    </row>
    <row r="706" spans="1:69" x14ac:dyDescent="0.25">
      <c r="A706" s="25">
        <v>44552</v>
      </c>
      <c r="B706" s="25"/>
      <c r="C706" s="76">
        <v>51611017</v>
      </c>
      <c r="D706" s="76">
        <v>247987</v>
      </c>
      <c r="E706" s="76">
        <v>168349</v>
      </c>
      <c r="F706" s="76">
        <v>814180</v>
      </c>
      <c r="G706" s="76">
        <v>4187</v>
      </c>
      <c r="H706" s="76">
        <v>1683.5709999999999</v>
      </c>
      <c r="I706" s="76">
        <v>152564.48300000001</v>
      </c>
      <c r="J706" s="76">
        <v>733.06100000000004</v>
      </c>
      <c r="K706" s="76">
        <v>497.64699999999999</v>
      </c>
      <c r="L706" s="76">
        <v>2406.7530000000002</v>
      </c>
      <c r="M706" s="76">
        <v>12.377000000000001</v>
      </c>
      <c r="N706" s="76">
        <v>4.9770000000000003</v>
      </c>
      <c r="O706" s="76">
        <v>1.41</v>
      </c>
      <c r="P706" s="76">
        <v>16251</v>
      </c>
      <c r="Q706" s="76">
        <v>48.039000000000001</v>
      </c>
      <c r="R706" s="76">
        <v>65043</v>
      </c>
      <c r="S706" s="76">
        <v>192.27</v>
      </c>
      <c r="T706" s="76"/>
      <c r="U706" s="76"/>
      <c r="V706" s="76">
        <v>57800</v>
      </c>
      <c r="W706" s="76">
        <v>170.85900000000001</v>
      </c>
      <c r="X706" s="76">
        <v>709491742</v>
      </c>
      <c r="Y706" s="76">
        <v>2420469</v>
      </c>
      <c r="Z706" s="76">
        <v>2105.3319999999999</v>
      </c>
      <c r="AA706" s="76">
        <v>7.1820000000000004</v>
      </c>
      <c r="AB706" s="76">
        <v>1833197</v>
      </c>
      <c r="AC706" s="76">
        <v>5.44</v>
      </c>
      <c r="AD706" s="76">
        <v>0.122</v>
      </c>
      <c r="AE706" s="76">
        <v>8.1999999999999993</v>
      </c>
      <c r="AF706" s="76" t="s">
        <v>1016</v>
      </c>
      <c r="AG706" s="76">
        <v>511278489</v>
      </c>
      <c r="AH706" s="76">
        <v>241938785</v>
      </c>
      <c r="AI706" s="76">
        <v>208532086</v>
      </c>
      <c r="AJ706" s="76">
        <v>71316571</v>
      </c>
      <c r="AK706" s="76">
        <v>1875325</v>
      </c>
      <c r="AL706" s="76">
        <v>1590239</v>
      </c>
      <c r="AM706" s="76">
        <v>154</v>
      </c>
      <c r="AN706" s="76">
        <v>72.87</v>
      </c>
      <c r="AO706" s="76">
        <v>62.81</v>
      </c>
      <c r="AP706" s="76">
        <v>21.48</v>
      </c>
      <c r="AQ706" s="76">
        <v>4790</v>
      </c>
      <c r="AR706" s="76">
        <v>376017</v>
      </c>
      <c r="AS706" s="76">
        <v>0.113</v>
      </c>
      <c r="AT706" s="76">
        <v>48.47</v>
      </c>
      <c r="AU706" s="76">
        <v>35.607999999999997</v>
      </c>
      <c r="AV706" s="76">
        <v>38.299999999999997</v>
      </c>
      <c r="AW706" s="76">
        <v>15.413</v>
      </c>
      <c r="AX706" s="76">
        <v>9.7319999999999993</v>
      </c>
      <c r="AY706" s="76">
        <v>54225.446000000004</v>
      </c>
      <c r="AZ706" s="76">
        <v>1.2</v>
      </c>
      <c r="BA706" s="76">
        <v>151.089</v>
      </c>
      <c r="BB706" s="76">
        <v>10.79</v>
      </c>
      <c r="BC706" s="76">
        <v>19.100000000000001</v>
      </c>
      <c r="BD706" s="76">
        <v>24.6</v>
      </c>
      <c r="BE706" s="76"/>
      <c r="BF706" s="76">
        <v>2.77</v>
      </c>
      <c r="BG706" s="76">
        <v>78.86</v>
      </c>
      <c r="BH706" s="76">
        <v>0.92600000000000005</v>
      </c>
      <c r="BI706" s="76">
        <v>338289856</v>
      </c>
      <c r="BJ706" s="76"/>
      <c r="BK706" s="76"/>
      <c r="BL706" s="76"/>
      <c r="BM706" s="76"/>
      <c r="BN706" s="76"/>
      <c r="BO706" s="76"/>
      <c r="BP706" s="76"/>
      <c r="BQ706" s="76"/>
    </row>
    <row r="707" spans="1:69" x14ac:dyDescent="0.25">
      <c r="A707" s="25">
        <v>44553</v>
      </c>
      <c r="B707" s="25"/>
      <c r="C707" s="76">
        <v>51885160</v>
      </c>
      <c r="D707" s="76">
        <v>274143</v>
      </c>
      <c r="E707" s="76">
        <v>187224.71400000001</v>
      </c>
      <c r="F707" s="76">
        <v>815587</v>
      </c>
      <c r="G707" s="76">
        <v>1407</v>
      </c>
      <c r="H707" s="76">
        <v>1703.2860000000001</v>
      </c>
      <c r="I707" s="76">
        <v>153374.86199999999</v>
      </c>
      <c r="J707" s="76">
        <v>810.37900000000002</v>
      </c>
      <c r="K707" s="76">
        <v>553.44500000000005</v>
      </c>
      <c r="L707" s="76">
        <v>2410.9119999999998</v>
      </c>
      <c r="M707" s="76">
        <v>4.1589999999999998</v>
      </c>
      <c r="N707" s="76">
        <v>5.0350000000000001</v>
      </c>
      <c r="O707" s="76">
        <v>1.45</v>
      </c>
      <c r="P707" s="76">
        <v>16187</v>
      </c>
      <c r="Q707" s="76">
        <v>47.848999999999997</v>
      </c>
      <c r="R707" s="76">
        <v>65661</v>
      </c>
      <c r="S707" s="76">
        <v>194.09700000000001</v>
      </c>
      <c r="T707" s="76"/>
      <c r="U707" s="76"/>
      <c r="V707" s="76">
        <v>59277</v>
      </c>
      <c r="W707" s="76">
        <v>175.22499999999999</v>
      </c>
      <c r="X707" s="76">
        <v>711898022</v>
      </c>
      <c r="Y707" s="76">
        <v>2406280</v>
      </c>
      <c r="Z707" s="76">
        <v>2112.4720000000002</v>
      </c>
      <c r="AA707" s="76">
        <v>7.14</v>
      </c>
      <c r="AB707" s="76">
        <v>1877718</v>
      </c>
      <c r="AC707" s="76">
        <v>5.5720000000000001</v>
      </c>
      <c r="AD707" s="76">
        <v>0.13500000000000001</v>
      </c>
      <c r="AE707" s="76">
        <v>7.4</v>
      </c>
      <c r="AF707" s="76" t="s">
        <v>1016</v>
      </c>
      <c r="AG707" s="76">
        <v>512747869</v>
      </c>
      <c r="AH707" s="76">
        <v>242307459</v>
      </c>
      <c r="AI707" s="76">
        <v>208710668</v>
      </c>
      <c r="AJ707" s="76">
        <v>72242333</v>
      </c>
      <c r="AK707" s="76">
        <v>1469380</v>
      </c>
      <c r="AL707" s="76">
        <v>1557022</v>
      </c>
      <c r="AM707" s="76">
        <v>154.44</v>
      </c>
      <c r="AN707" s="76">
        <v>72.98</v>
      </c>
      <c r="AO707" s="76">
        <v>62.86</v>
      </c>
      <c r="AP707" s="76">
        <v>21.76</v>
      </c>
      <c r="AQ707" s="76">
        <v>4690</v>
      </c>
      <c r="AR707" s="76">
        <v>373038</v>
      </c>
      <c r="AS707" s="76">
        <v>0.112</v>
      </c>
      <c r="AT707" s="76">
        <v>48.46</v>
      </c>
      <c r="AU707" s="76">
        <v>35.607999999999997</v>
      </c>
      <c r="AV707" s="76">
        <v>38.299999999999997</v>
      </c>
      <c r="AW707" s="76">
        <v>15.413</v>
      </c>
      <c r="AX707" s="76">
        <v>9.7319999999999993</v>
      </c>
      <c r="AY707" s="76">
        <v>54225.446000000004</v>
      </c>
      <c r="AZ707" s="76">
        <v>1.2</v>
      </c>
      <c r="BA707" s="76">
        <v>151.089</v>
      </c>
      <c r="BB707" s="76">
        <v>10.79</v>
      </c>
      <c r="BC707" s="76">
        <v>19.100000000000001</v>
      </c>
      <c r="BD707" s="76">
        <v>24.6</v>
      </c>
      <c r="BE707" s="76"/>
      <c r="BF707" s="76">
        <v>2.77</v>
      </c>
      <c r="BG707" s="76">
        <v>78.86</v>
      </c>
      <c r="BH707" s="76">
        <v>0.92600000000000005</v>
      </c>
      <c r="BI707" s="76">
        <v>338289856</v>
      </c>
      <c r="BJ707" s="76"/>
      <c r="BK707" s="76"/>
      <c r="BL707" s="76"/>
      <c r="BM707" s="76"/>
      <c r="BN707" s="76"/>
      <c r="BO707" s="76"/>
      <c r="BP707" s="76"/>
      <c r="BQ707" s="76"/>
    </row>
    <row r="708" spans="1:69" x14ac:dyDescent="0.25">
      <c r="A708" s="25">
        <v>44554</v>
      </c>
      <c r="B708" s="25"/>
      <c r="C708" s="76">
        <v>52133372</v>
      </c>
      <c r="D708" s="76">
        <v>248212</v>
      </c>
      <c r="E708" s="76">
        <v>195167.85699999999</v>
      </c>
      <c r="F708" s="76">
        <v>816276</v>
      </c>
      <c r="G708" s="76">
        <v>689</v>
      </c>
      <c r="H708" s="76">
        <v>1535.4290000000001</v>
      </c>
      <c r="I708" s="76">
        <v>154108.58799999999</v>
      </c>
      <c r="J708" s="76">
        <v>733.726</v>
      </c>
      <c r="K708" s="76">
        <v>576.92499999999995</v>
      </c>
      <c r="L708" s="76">
        <v>2412.9479999999999</v>
      </c>
      <c r="M708" s="76">
        <v>2.0369999999999999</v>
      </c>
      <c r="N708" s="76">
        <v>4.5389999999999997</v>
      </c>
      <c r="O708" s="76">
        <v>1.47</v>
      </c>
      <c r="P708" s="76">
        <v>16240</v>
      </c>
      <c r="Q708" s="76">
        <v>48.006</v>
      </c>
      <c r="R708" s="76">
        <v>65821</v>
      </c>
      <c r="S708" s="76">
        <v>194.57</v>
      </c>
      <c r="T708" s="76"/>
      <c r="U708" s="76"/>
      <c r="V708" s="76">
        <v>60610</v>
      </c>
      <c r="W708" s="76">
        <v>179.166</v>
      </c>
      <c r="X708" s="76">
        <v>713685215</v>
      </c>
      <c r="Y708" s="76">
        <v>1787193</v>
      </c>
      <c r="Z708" s="76">
        <v>2117.7750000000001</v>
      </c>
      <c r="AA708" s="76">
        <v>5.3029999999999999</v>
      </c>
      <c r="AB708" s="76">
        <v>1847891</v>
      </c>
      <c r="AC708" s="76">
        <v>5.4829999999999997</v>
      </c>
      <c r="AD708" s="76">
        <v>0.14699999999999999</v>
      </c>
      <c r="AE708" s="76">
        <v>6.8</v>
      </c>
      <c r="AF708" s="76" t="s">
        <v>1016</v>
      </c>
      <c r="AG708" s="76">
        <v>513129777</v>
      </c>
      <c r="AH708" s="76">
        <v>242410508</v>
      </c>
      <c r="AI708" s="76">
        <v>208767666</v>
      </c>
      <c r="AJ708" s="76">
        <v>72466392</v>
      </c>
      <c r="AK708" s="76">
        <v>381908</v>
      </c>
      <c r="AL708" s="76">
        <v>1332806</v>
      </c>
      <c r="AM708" s="76">
        <v>154.55000000000001</v>
      </c>
      <c r="AN708" s="76">
        <v>73.010000000000005</v>
      </c>
      <c r="AO708" s="76">
        <v>62.88</v>
      </c>
      <c r="AP708" s="76">
        <v>21.83</v>
      </c>
      <c r="AQ708" s="76">
        <v>4014</v>
      </c>
      <c r="AR708" s="76">
        <v>325977</v>
      </c>
      <c r="AS708" s="76">
        <v>9.8000000000000004E-2</v>
      </c>
      <c r="AT708" s="76">
        <v>48.46</v>
      </c>
      <c r="AU708" s="76">
        <v>35.607999999999997</v>
      </c>
      <c r="AV708" s="76">
        <v>38.299999999999997</v>
      </c>
      <c r="AW708" s="76">
        <v>15.413</v>
      </c>
      <c r="AX708" s="76">
        <v>9.7319999999999993</v>
      </c>
      <c r="AY708" s="76">
        <v>54225.446000000004</v>
      </c>
      <c r="AZ708" s="76">
        <v>1.2</v>
      </c>
      <c r="BA708" s="76">
        <v>151.089</v>
      </c>
      <c r="BB708" s="76">
        <v>10.79</v>
      </c>
      <c r="BC708" s="76">
        <v>19.100000000000001</v>
      </c>
      <c r="BD708" s="76">
        <v>24.6</v>
      </c>
      <c r="BE708" s="76"/>
      <c r="BF708" s="76">
        <v>2.77</v>
      </c>
      <c r="BG708" s="76">
        <v>78.86</v>
      </c>
      <c r="BH708" s="76">
        <v>0.92600000000000005</v>
      </c>
      <c r="BI708" s="76">
        <v>338289856</v>
      </c>
      <c r="BJ708" s="76"/>
      <c r="BK708" s="76"/>
      <c r="BL708" s="76"/>
      <c r="BM708" s="76"/>
      <c r="BN708" s="76"/>
      <c r="BO708" s="76"/>
      <c r="BP708" s="76"/>
      <c r="BQ708" s="76"/>
    </row>
    <row r="709" spans="1:69" x14ac:dyDescent="0.25">
      <c r="A709" s="25">
        <v>44555</v>
      </c>
      <c r="B709" s="25"/>
      <c r="C709" s="76">
        <v>52221660</v>
      </c>
      <c r="D709" s="76">
        <v>88288</v>
      </c>
      <c r="E709" s="76">
        <v>196131</v>
      </c>
      <c r="F709" s="76">
        <v>816518</v>
      </c>
      <c r="G709" s="76">
        <v>242</v>
      </c>
      <c r="H709" s="76">
        <v>1473</v>
      </c>
      <c r="I709" s="76">
        <v>154369.571</v>
      </c>
      <c r="J709" s="76">
        <v>260.983</v>
      </c>
      <c r="K709" s="76">
        <v>579.77200000000005</v>
      </c>
      <c r="L709" s="76">
        <v>2413.6640000000002</v>
      </c>
      <c r="M709" s="76">
        <v>0.71499999999999997</v>
      </c>
      <c r="N709" s="76">
        <v>4.3540000000000001</v>
      </c>
      <c r="O709" s="76">
        <v>1.51</v>
      </c>
      <c r="P709" s="76">
        <v>16356</v>
      </c>
      <c r="Q709" s="76">
        <v>48.348999999999997</v>
      </c>
      <c r="R709" s="76">
        <v>66446</v>
      </c>
      <c r="S709" s="76">
        <v>196.417</v>
      </c>
      <c r="T709" s="76"/>
      <c r="U709" s="76"/>
      <c r="V709" s="76">
        <v>61860</v>
      </c>
      <c r="W709" s="76">
        <v>182.86099999999999</v>
      </c>
      <c r="X709" s="76">
        <v>714632552</v>
      </c>
      <c r="Y709" s="76">
        <v>947337</v>
      </c>
      <c r="Z709" s="76">
        <v>2120.5859999999998</v>
      </c>
      <c r="AA709" s="76">
        <v>2.8109999999999999</v>
      </c>
      <c r="AB709" s="76">
        <v>1771334</v>
      </c>
      <c r="AC709" s="76">
        <v>5.2560000000000002</v>
      </c>
      <c r="AD709" s="76">
        <v>0.156</v>
      </c>
      <c r="AE709" s="76">
        <v>6.4</v>
      </c>
      <c r="AF709" s="76" t="s">
        <v>1016</v>
      </c>
      <c r="AG709" s="76">
        <v>513136600</v>
      </c>
      <c r="AH709" s="76">
        <v>242412623</v>
      </c>
      <c r="AI709" s="76">
        <v>208768670</v>
      </c>
      <c r="AJ709" s="76">
        <v>72470113</v>
      </c>
      <c r="AK709" s="76">
        <v>6823</v>
      </c>
      <c r="AL709" s="76">
        <v>1172932</v>
      </c>
      <c r="AM709" s="76">
        <v>154.56</v>
      </c>
      <c r="AN709" s="76">
        <v>73.010000000000005</v>
      </c>
      <c r="AO709" s="76">
        <v>62.88</v>
      </c>
      <c r="AP709" s="76">
        <v>21.83</v>
      </c>
      <c r="AQ709" s="76">
        <v>3533</v>
      </c>
      <c r="AR709" s="76">
        <v>285228</v>
      </c>
      <c r="AS709" s="76">
        <v>8.5999999999999993E-2</v>
      </c>
      <c r="AT709" s="76">
        <v>48.46</v>
      </c>
      <c r="AU709" s="76">
        <v>35.607999999999997</v>
      </c>
      <c r="AV709" s="76">
        <v>38.299999999999997</v>
      </c>
      <c r="AW709" s="76">
        <v>15.413</v>
      </c>
      <c r="AX709" s="76">
        <v>9.7319999999999993</v>
      </c>
      <c r="AY709" s="76">
        <v>54225.446000000004</v>
      </c>
      <c r="AZ709" s="76">
        <v>1.2</v>
      </c>
      <c r="BA709" s="76">
        <v>151.089</v>
      </c>
      <c r="BB709" s="76">
        <v>10.79</v>
      </c>
      <c r="BC709" s="76">
        <v>19.100000000000001</v>
      </c>
      <c r="BD709" s="76">
        <v>24.6</v>
      </c>
      <c r="BE709" s="76"/>
      <c r="BF709" s="76">
        <v>2.77</v>
      </c>
      <c r="BG709" s="76">
        <v>78.86</v>
      </c>
      <c r="BH709" s="76">
        <v>0.92600000000000005</v>
      </c>
      <c r="BI709" s="76">
        <v>338289856</v>
      </c>
      <c r="BJ709" s="76"/>
      <c r="BK709" s="76"/>
      <c r="BL709" s="76"/>
      <c r="BM709" s="76"/>
      <c r="BN709" s="76"/>
      <c r="BO709" s="76"/>
      <c r="BP709" s="76"/>
      <c r="BQ709" s="76"/>
    </row>
    <row r="710" spans="1:69" x14ac:dyDescent="0.25">
      <c r="A710" s="25">
        <v>44556</v>
      </c>
      <c r="B710" s="25"/>
      <c r="C710" s="76">
        <v>52405581</v>
      </c>
      <c r="D710" s="76">
        <v>183921</v>
      </c>
      <c r="E710" s="76">
        <v>209419</v>
      </c>
      <c r="F710" s="76">
        <v>816888</v>
      </c>
      <c r="G710" s="76">
        <v>370</v>
      </c>
      <c r="H710" s="76">
        <v>1480.143</v>
      </c>
      <c r="I710" s="76">
        <v>154913.25</v>
      </c>
      <c r="J710" s="76">
        <v>543.67899999999997</v>
      </c>
      <c r="K710" s="76">
        <v>619.05200000000002</v>
      </c>
      <c r="L710" s="76">
        <v>2414.7579999999998</v>
      </c>
      <c r="M710" s="76">
        <v>1.0940000000000001</v>
      </c>
      <c r="N710" s="76">
        <v>4.375</v>
      </c>
      <c r="O710" s="76">
        <v>1.58</v>
      </c>
      <c r="P710" s="76">
        <v>16590</v>
      </c>
      <c r="Q710" s="76">
        <v>49.040999999999997</v>
      </c>
      <c r="R710" s="76">
        <v>69732</v>
      </c>
      <c r="S710" s="76">
        <v>206.131</v>
      </c>
      <c r="T710" s="76"/>
      <c r="U710" s="76"/>
      <c r="V710" s="76">
        <v>64092</v>
      </c>
      <c r="W710" s="76">
        <v>189.459</v>
      </c>
      <c r="X710" s="76">
        <v>715600584</v>
      </c>
      <c r="Y710" s="76">
        <v>968032</v>
      </c>
      <c r="Z710" s="76">
        <v>2123.4589999999998</v>
      </c>
      <c r="AA710" s="76">
        <v>2.8730000000000002</v>
      </c>
      <c r="AB710" s="76">
        <v>1760923</v>
      </c>
      <c r="AC710" s="76">
        <v>5.2249999999999996</v>
      </c>
      <c r="AD710" s="76">
        <v>0.16400000000000001</v>
      </c>
      <c r="AE710" s="76">
        <v>6.1</v>
      </c>
      <c r="AF710" s="76" t="s">
        <v>1016</v>
      </c>
      <c r="AG710" s="76">
        <v>513618035</v>
      </c>
      <c r="AH710" s="76">
        <v>242544840</v>
      </c>
      <c r="AI710" s="76">
        <v>208852793</v>
      </c>
      <c r="AJ710" s="76">
        <v>72736079</v>
      </c>
      <c r="AK710" s="76">
        <v>481435</v>
      </c>
      <c r="AL710" s="76">
        <v>1149798</v>
      </c>
      <c r="AM710" s="76">
        <v>154.69999999999999</v>
      </c>
      <c r="AN710" s="76">
        <v>73.05</v>
      </c>
      <c r="AO710" s="76">
        <v>62.91</v>
      </c>
      <c r="AP710" s="76">
        <v>21.91</v>
      </c>
      <c r="AQ710" s="76">
        <v>3463</v>
      </c>
      <c r="AR710" s="76">
        <v>279954</v>
      </c>
      <c r="AS710" s="76">
        <v>8.4000000000000005E-2</v>
      </c>
      <c r="AT710" s="76">
        <v>48.46</v>
      </c>
      <c r="AU710" s="76">
        <v>35.607999999999997</v>
      </c>
      <c r="AV710" s="76">
        <v>38.299999999999997</v>
      </c>
      <c r="AW710" s="76">
        <v>15.413</v>
      </c>
      <c r="AX710" s="76">
        <v>9.7319999999999993</v>
      </c>
      <c r="AY710" s="76">
        <v>54225.446000000004</v>
      </c>
      <c r="AZ710" s="76">
        <v>1.2</v>
      </c>
      <c r="BA710" s="76">
        <v>151.089</v>
      </c>
      <c r="BB710" s="76">
        <v>10.79</v>
      </c>
      <c r="BC710" s="76">
        <v>19.100000000000001</v>
      </c>
      <c r="BD710" s="76">
        <v>24.6</v>
      </c>
      <c r="BE710" s="76"/>
      <c r="BF710" s="76">
        <v>2.77</v>
      </c>
      <c r="BG710" s="76">
        <v>78.86</v>
      </c>
      <c r="BH710" s="76">
        <v>0.92600000000000005</v>
      </c>
      <c r="BI710" s="76">
        <v>338289856</v>
      </c>
      <c r="BJ710" s="76">
        <v>968770.8</v>
      </c>
      <c r="BK710" s="76">
        <v>16.55</v>
      </c>
      <c r="BL710" s="76">
        <v>20.79</v>
      </c>
      <c r="BM710" s="76">
        <v>2874.7110691795301</v>
      </c>
      <c r="BN710" s="76"/>
      <c r="BO710" s="76"/>
      <c r="BP710" s="76"/>
      <c r="BQ710" s="76"/>
    </row>
    <row r="711" spans="1:69" x14ac:dyDescent="0.25">
      <c r="A711" s="25">
        <v>44557</v>
      </c>
      <c r="B711" s="25"/>
      <c r="C711" s="76">
        <v>52911640</v>
      </c>
      <c r="D711" s="76">
        <v>506059</v>
      </c>
      <c r="E711" s="76">
        <v>247250.71400000001</v>
      </c>
      <c r="F711" s="76">
        <v>818734</v>
      </c>
      <c r="G711" s="76">
        <v>1846</v>
      </c>
      <c r="H711" s="76">
        <v>1522.143</v>
      </c>
      <c r="I711" s="76">
        <v>156409.18299999999</v>
      </c>
      <c r="J711" s="76">
        <v>1495.933</v>
      </c>
      <c r="K711" s="76">
        <v>730.88400000000001</v>
      </c>
      <c r="L711" s="76">
        <v>2420.2139999999999</v>
      </c>
      <c r="M711" s="76">
        <v>5.4569999999999999</v>
      </c>
      <c r="N711" s="76">
        <v>4.5</v>
      </c>
      <c r="O711" s="76">
        <v>1.63</v>
      </c>
      <c r="P711" s="76">
        <v>17075</v>
      </c>
      <c r="Q711" s="76">
        <v>50.473999999999997</v>
      </c>
      <c r="R711" s="76">
        <v>74692</v>
      </c>
      <c r="S711" s="76">
        <v>220.79300000000001</v>
      </c>
      <c r="T711" s="76"/>
      <c r="U711" s="76"/>
      <c r="V711" s="76">
        <v>67582</v>
      </c>
      <c r="W711" s="76">
        <v>199.77500000000001</v>
      </c>
      <c r="X711" s="76">
        <v>717318772</v>
      </c>
      <c r="Y711" s="76">
        <v>1718188</v>
      </c>
      <c r="Z711" s="76">
        <v>2128.5569999999998</v>
      </c>
      <c r="AA711" s="76">
        <v>5.0990000000000002</v>
      </c>
      <c r="AB711" s="76">
        <v>1780924</v>
      </c>
      <c r="AC711" s="76">
        <v>5.2850000000000001</v>
      </c>
      <c r="AD711" s="76">
        <v>0.18</v>
      </c>
      <c r="AE711" s="76">
        <v>5.6</v>
      </c>
      <c r="AF711" s="76" t="s">
        <v>1016</v>
      </c>
      <c r="AG711" s="76">
        <v>515150649</v>
      </c>
      <c r="AH711" s="76">
        <v>242939892</v>
      </c>
      <c r="AI711" s="76">
        <v>209084273</v>
      </c>
      <c r="AJ711" s="76">
        <v>73646065</v>
      </c>
      <c r="AK711" s="76">
        <v>1532614</v>
      </c>
      <c r="AL711" s="76">
        <v>1104289</v>
      </c>
      <c r="AM711" s="76">
        <v>155.16</v>
      </c>
      <c r="AN711" s="76">
        <v>73.17</v>
      </c>
      <c r="AO711" s="76">
        <v>62.98</v>
      </c>
      <c r="AP711" s="76">
        <v>22.18</v>
      </c>
      <c r="AQ711" s="76">
        <v>3326</v>
      </c>
      <c r="AR711" s="76">
        <v>273399</v>
      </c>
      <c r="AS711" s="76">
        <v>8.2000000000000003E-2</v>
      </c>
      <c r="AT711" s="76">
        <v>51.23</v>
      </c>
      <c r="AU711" s="76">
        <v>35.607999999999997</v>
      </c>
      <c r="AV711" s="76">
        <v>38.299999999999997</v>
      </c>
      <c r="AW711" s="76">
        <v>15.413</v>
      </c>
      <c r="AX711" s="76">
        <v>9.7319999999999993</v>
      </c>
      <c r="AY711" s="76">
        <v>54225.446000000004</v>
      </c>
      <c r="AZ711" s="76">
        <v>1.2</v>
      </c>
      <c r="BA711" s="76">
        <v>151.089</v>
      </c>
      <c r="BB711" s="76">
        <v>10.79</v>
      </c>
      <c r="BC711" s="76">
        <v>19.100000000000001</v>
      </c>
      <c r="BD711" s="76">
        <v>24.6</v>
      </c>
      <c r="BE711" s="76"/>
      <c r="BF711" s="76">
        <v>2.77</v>
      </c>
      <c r="BG711" s="76">
        <v>78.86</v>
      </c>
      <c r="BH711" s="76">
        <v>0.92600000000000005</v>
      </c>
      <c r="BI711" s="76">
        <v>338289856</v>
      </c>
      <c r="BJ711" s="76"/>
      <c r="BK711" s="76"/>
      <c r="BL711" s="76"/>
      <c r="BM711" s="76"/>
      <c r="BN711" s="76"/>
      <c r="BO711" s="76"/>
      <c r="BP711" s="76"/>
      <c r="BQ711" s="76"/>
    </row>
    <row r="712" spans="1:69" x14ac:dyDescent="0.25">
      <c r="A712" s="25">
        <v>44558</v>
      </c>
      <c r="B712" s="25"/>
      <c r="C712" s="76">
        <v>53283742</v>
      </c>
      <c r="D712" s="76">
        <v>372102</v>
      </c>
      <c r="E712" s="76">
        <v>274387.429</v>
      </c>
      <c r="F712" s="76">
        <v>821025</v>
      </c>
      <c r="G712" s="76">
        <v>2291</v>
      </c>
      <c r="H712" s="76">
        <v>1576</v>
      </c>
      <c r="I712" s="76">
        <v>157509.133</v>
      </c>
      <c r="J712" s="76">
        <v>1099.95</v>
      </c>
      <c r="K712" s="76">
        <v>811.10199999999998</v>
      </c>
      <c r="L712" s="76">
        <v>2426.9870000000001</v>
      </c>
      <c r="M712" s="76">
        <v>6.7720000000000002</v>
      </c>
      <c r="N712" s="76">
        <v>4.6589999999999998</v>
      </c>
      <c r="O712" s="76">
        <v>1.66</v>
      </c>
      <c r="P712" s="76">
        <v>17274</v>
      </c>
      <c r="Q712" s="76">
        <v>51.063000000000002</v>
      </c>
      <c r="R712" s="76">
        <v>79671</v>
      </c>
      <c r="S712" s="76">
        <v>235.511</v>
      </c>
      <c r="T712" s="76"/>
      <c r="U712" s="76"/>
      <c r="V712" s="76">
        <v>72636</v>
      </c>
      <c r="W712" s="76">
        <v>214.715</v>
      </c>
      <c r="X712" s="76">
        <v>719633511</v>
      </c>
      <c r="Y712" s="76">
        <v>2314739</v>
      </c>
      <c r="Z712" s="76">
        <v>2135.4259999999999</v>
      </c>
      <c r="AA712" s="76">
        <v>6.8689999999999998</v>
      </c>
      <c r="AB712" s="76">
        <v>1794605</v>
      </c>
      <c r="AC712" s="76">
        <v>5.3250000000000002</v>
      </c>
      <c r="AD712" s="76">
        <v>0.20200000000000001</v>
      </c>
      <c r="AE712" s="76">
        <v>5</v>
      </c>
      <c r="AF712" s="76" t="s">
        <v>1016</v>
      </c>
      <c r="AG712" s="76">
        <v>516850916</v>
      </c>
      <c r="AH712" s="76">
        <v>243375278</v>
      </c>
      <c r="AI712" s="76">
        <v>209327837</v>
      </c>
      <c r="AJ712" s="76">
        <v>74671572</v>
      </c>
      <c r="AK712" s="76">
        <v>1700267</v>
      </c>
      <c r="AL712" s="76">
        <v>1063965</v>
      </c>
      <c r="AM712" s="76">
        <v>155.66999999999999</v>
      </c>
      <c r="AN712" s="76">
        <v>73.3</v>
      </c>
      <c r="AO712" s="76">
        <v>63.05</v>
      </c>
      <c r="AP712" s="76">
        <v>22.49</v>
      </c>
      <c r="AQ712" s="76">
        <v>3205</v>
      </c>
      <c r="AR712" s="76">
        <v>269106</v>
      </c>
      <c r="AS712" s="76">
        <v>8.1000000000000003E-2</v>
      </c>
      <c r="AT712" s="76">
        <v>51.22</v>
      </c>
      <c r="AU712" s="76">
        <v>35.607999999999997</v>
      </c>
      <c r="AV712" s="76">
        <v>38.299999999999997</v>
      </c>
      <c r="AW712" s="76">
        <v>15.413</v>
      </c>
      <c r="AX712" s="76">
        <v>9.7319999999999993</v>
      </c>
      <c r="AY712" s="76">
        <v>54225.446000000004</v>
      </c>
      <c r="AZ712" s="76">
        <v>1.2</v>
      </c>
      <c r="BA712" s="76">
        <v>151.089</v>
      </c>
      <c r="BB712" s="76">
        <v>10.79</v>
      </c>
      <c r="BC712" s="76">
        <v>19.100000000000001</v>
      </c>
      <c r="BD712" s="76">
        <v>24.6</v>
      </c>
      <c r="BE712" s="76"/>
      <c r="BF712" s="76">
        <v>2.77</v>
      </c>
      <c r="BG712" s="76">
        <v>78.86</v>
      </c>
      <c r="BH712" s="76">
        <v>0.92600000000000005</v>
      </c>
      <c r="BI712" s="76">
        <v>338289856</v>
      </c>
      <c r="BJ712" s="76"/>
      <c r="BK712" s="76"/>
      <c r="BL712" s="76"/>
      <c r="BM712" s="76"/>
      <c r="BN712" s="76"/>
      <c r="BO712" s="76"/>
      <c r="BP712" s="76"/>
      <c r="BQ712" s="76"/>
    </row>
    <row r="713" spans="1:69" x14ac:dyDescent="0.25">
      <c r="A713" s="25">
        <v>44559</v>
      </c>
      <c r="B713" s="25"/>
      <c r="C713" s="76">
        <v>53795186</v>
      </c>
      <c r="D713" s="76">
        <v>511444</v>
      </c>
      <c r="E713" s="76">
        <v>312024.14299999998</v>
      </c>
      <c r="F713" s="76">
        <v>823393</v>
      </c>
      <c r="G713" s="76">
        <v>2368</v>
      </c>
      <c r="H713" s="76">
        <v>1316.143</v>
      </c>
      <c r="I713" s="76">
        <v>159020.98499999999</v>
      </c>
      <c r="J713" s="76">
        <v>1511.8510000000001</v>
      </c>
      <c r="K713" s="76">
        <v>922.35699999999997</v>
      </c>
      <c r="L713" s="76">
        <v>2433.9870000000001</v>
      </c>
      <c r="M713" s="76">
        <v>7</v>
      </c>
      <c r="N713" s="76">
        <v>3.891</v>
      </c>
      <c r="O713" s="76">
        <v>1.68</v>
      </c>
      <c r="P713" s="76">
        <v>17830</v>
      </c>
      <c r="Q713" s="76">
        <v>52.706000000000003</v>
      </c>
      <c r="R713" s="76">
        <v>85506</v>
      </c>
      <c r="S713" s="76">
        <v>252.76</v>
      </c>
      <c r="T713" s="76"/>
      <c r="U713" s="76"/>
      <c r="V713" s="76">
        <v>78792</v>
      </c>
      <c r="W713" s="76">
        <v>232.91300000000001</v>
      </c>
      <c r="X713" s="76">
        <v>721977670</v>
      </c>
      <c r="Y713" s="76">
        <v>2344159</v>
      </c>
      <c r="Z713" s="76">
        <v>2142.3820000000001</v>
      </c>
      <c r="AA713" s="76">
        <v>6.9560000000000004</v>
      </c>
      <c r="AB713" s="76">
        <v>1783704</v>
      </c>
      <c r="AC713" s="76">
        <v>5.2930000000000001</v>
      </c>
      <c r="AD713" s="76">
        <v>0.224</v>
      </c>
      <c r="AE713" s="76">
        <v>4.5</v>
      </c>
      <c r="AF713" s="76" t="s">
        <v>1016</v>
      </c>
      <c r="AG713" s="76">
        <v>518536263</v>
      </c>
      <c r="AH713" s="76">
        <v>243811728</v>
      </c>
      <c r="AI713" s="76">
        <v>209567006</v>
      </c>
      <c r="AJ713" s="76">
        <v>75685375</v>
      </c>
      <c r="AK713" s="76">
        <v>1685347</v>
      </c>
      <c r="AL713" s="76">
        <v>1036825</v>
      </c>
      <c r="AM713" s="76">
        <v>156.18</v>
      </c>
      <c r="AN713" s="76">
        <v>73.44</v>
      </c>
      <c r="AO713" s="76">
        <v>63.12</v>
      </c>
      <c r="AP713" s="76">
        <v>22.8</v>
      </c>
      <c r="AQ713" s="76">
        <v>3123</v>
      </c>
      <c r="AR713" s="76">
        <v>267563</v>
      </c>
      <c r="AS713" s="76">
        <v>8.1000000000000003E-2</v>
      </c>
      <c r="AT713" s="76">
        <v>51.21</v>
      </c>
      <c r="AU713" s="76">
        <v>35.607999999999997</v>
      </c>
      <c r="AV713" s="76">
        <v>38.299999999999997</v>
      </c>
      <c r="AW713" s="76">
        <v>15.413</v>
      </c>
      <c r="AX713" s="76">
        <v>9.7319999999999993</v>
      </c>
      <c r="AY713" s="76">
        <v>54225.446000000004</v>
      </c>
      <c r="AZ713" s="76">
        <v>1.2</v>
      </c>
      <c r="BA713" s="76">
        <v>151.089</v>
      </c>
      <c r="BB713" s="76">
        <v>10.79</v>
      </c>
      <c r="BC713" s="76">
        <v>19.100000000000001</v>
      </c>
      <c r="BD713" s="76">
        <v>24.6</v>
      </c>
      <c r="BE713" s="76"/>
      <c r="BF713" s="76">
        <v>2.77</v>
      </c>
      <c r="BG713" s="76">
        <v>78.86</v>
      </c>
      <c r="BH713" s="76">
        <v>0.92600000000000005</v>
      </c>
      <c r="BI713" s="76">
        <v>338289856</v>
      </c>
      <c r="BJ713" s="76"/>
      <c r="BK713" s="76"/>
      <c r="BL713" s="76"/>
      <c r="BM713" s="76"/>
      <c r="BN713" s="76"/>
      <c r="BO713" s="76"/>
      <c r="BP713" s="76"/>
      <c r="BQ713" s="76"/>
    </row>
    <row r="714" spans="1:69" x14ac:dyDescent="0.25">
      <c r="A714" s="25">
        <v>44560</v>
      </c>
      <c r="B714" s="25"/>
      <c r="C714" s="76">
        <v>54392664</v>
      </c>
      <c r="D714" s="76">
        <v>597478</v>
      </c>
      <c r="E714" s="76">
        <v>358214.85700000002</v>
      </c>
      <c r="F714" s="76">
        <v>824883</v>
      </c>
      <c r="G714" s="76">
        <v>1490</v>
      </c>
      <c r="H714" s="76">
        <v>1328</v>
      </c>
      <c r="I714" s="76">
        <v>160787.15599999999</v>
      </c>
      <c r="J714" s="76">
        <v>1766.172</v>
      </c>
      <c r="K714" s="76">
        <v>1058.8989999999999</v>
      </c>
      <c r="L714" s="76">
        <v>2438.3910000000001</v>
      </c>
      <c r="M714" s="76">
        <v>4.4050000000000002</v>
      </c>
      <c r="N714" s="76">
        <v>3.9260000000000002</v>
      </c>
      <c r="O714" s="76">
        <v>1.67</v>
      </c>
      <c r="P714" s="76">
        <v>18158</v>
      </c>
      <c r="Q714" s="76">
        <v>53.676000000000002</v>
      </c>
      <c r="R714" s="76">
        <v>89961</v>
      </c>
      <c r="S714" s="76">
        <v>265.92899999999997</v>
      </c>
      <c r="T714" s="76"/>
      <c r="U714" s="76"/>
      <c r="V714" s="76">
        <v>85215</v>
      </c>
      <c r="W714" s="76">
        <v>251.899</v>
      </c>
      <c r="X714" s="76">
        <v>724341450</v>
      </c>
      <c r="Y714" s="76">
        <v>2363780</v>
      </c>
      <c r="Z714" s="76">
        <v>2149.3960000000002</v>
      </c>
      <c r="AA714" s="76">
        <v>7.0140000000000002</v>
      </c>
      <c r="AB714" s="76">
        <v>1777633</v>
      </c>
      <c r="AC714" s="76">
        <v>5.2750000000000004</v>
      </c>
      <c r="AD714" s="76">
        <v>0.246</v>
      </c>
      <c r="AE714" s="76">
        <v>4.0999999999999996</v>
      </c>
      <c r="AF714" s="76" t="s">
        <v>1016</v>
      </c>
      <c r="AG714" s="76">
        <v>520078568</v>
      </c>
      <c r="AH714" s="76">
        <v>244216269</v>
      </c>
      <c r="AI714" s="76">
        <v>209783320</v>
      </c>
      <c r="AJ714" s="76">
        <v>76610764</v>
      </c>
      <c r="AK714" s="76">
        <v>1542305</v>
      </c>
      <c r="AL714" s="76">
        <v>1047243</v>
      </c>
      <c r="AM714" s="76">
        <v>156.65</v>
      </c>
      <c r="AN714" s="76">
        <v>73.56</v>
      </c>
      <c r="AO714" s="76">
        <v>63.19</v>
      </c>
      <c r="AP714" s="76">
        <v>23.07</v>
      </c>
      <c r="AQ714" s="76">
        <v>3154</v>
      </c>
      <c r="AR714" s="76">
        <v>272687</v>
      </c>
      <c r="AS714" s="76">
        <v>8.2000000000000003E-2</v>
      </c>
      <c r="AT714" s="76">
        <v>51.2</v>
      </c>
      <c r="AU714" s="76">
        <v>35.607999999999997</v>
      </c>
      <c r="AV714" s="76">
        <v>38.299999999999997</v>
      </c>
      <c r="AW714" s="76">
        <v>15.413</v>
      </c>
      <c r="AX714" s="76">
        <v>9.7319999999999993</v>
      </c>
      <c r="AY714" s="76">
        <v>54225.446000000004</v>
      </c>
      <c r="AZ714" s="76">
        <v>1.2</v>
      </c>
      <c r="BA714" s="76">
        <v>151.089</v>
      </c>
      <c r="BB714" s="76">
        <v>10.79</v>
      </c>
      <c r="BC714" s="76">
        <v>19.100000000000001</v>
      </c>
      <c r="BD714" s="76">
        <v>24.6</v>
      </c>
      <c r="BE714" s="76"/>
      <c r="BF714" s="76">
        <v>2.77</v>
      </c>
      <c r="BG714" s="76">
        <v>78.86</v>
      </c>
      <c r="BH714" s="76">
        <v>0.92600000000000005</v>
      </c>
      <c r="BI714" s="76">
        <v>338289856</v>
      </c>
      <c r="BJ714" s="76"/>
      <c r="BK714" s="76"/>
      <c r="BL714" s="76"/>
      <c r="BM714" s="76"/>
      <c r="BN714" s="76"/>
      <c r="BO714" s="76"/>
      <c r="BP714" s="76"/>
      <c r="BQ714" s="76"/>
    </row>
    <row r="715" spans="1:69" x14ac:dyDescent="0.25">
      <c r="A715" s="25">
        <v>44561</v>
      </c>
      <c r="B715" s="25"/>
      <c r="C715" s="76">
        <v>54904595</v>
      </c>
      <c r="D715" s="76">
        <v>511931</v>
      </c>
      <c r="E715" s="76">
        <v>395889</v>
      </c>
      <c r="F715" s="76">
        <v>825614</v>
      </c>
      <c r="G715" s="76">
        <v>731</v>
      </c>
      <c r="H715" s="76">
        <v>1334</v>
      </c>
      <c r="I715" s="76">
        <v>162300.44699999999</v>
      </c>
      <c r="J715" s="76">
        <v>1513.2909999999999</v>
      </c>
      <c r="K715" s="76">
        <v>1170.2660000000001</v>
      </c>
      <c r="L715" s="76">
        <v>2440.5520000000001</v>
      </c>
      <c r="M715" s="76">
        <v>2.161</v>
      </c>
      <c r="N715" s="76">
        <v>3.9430000000000001</v>
      </c>
      <c r="O715" s="76">
        <v>1.64</v>
      </c>
      <c r="P715" s="76">
        <v>18382</v>
      </c>
      <c r="Q715" s="76">
        <v>54.338000000000001</v>
      </c>
      <c r="R715" s="76">
        <v>93776</v>
      </c>
      <c r="S715" s="76">
        <v>277.20600000000002</v>
      </c>
      <c r="T715" s="76"/>
      <c r="U715" s="76"/>
      <c r="V715" s="76">
        <v>92322</v>
      </c>
      <c r="W715" s="76">
        <v>272.90800000000002</v>
      </c>
      <c r="X715" s="76">
        <v>726359152</v>
      </c>
      <c r="Y715" s="76">
        <v>2017702</v>
      </c>
      <c r="Z715" s="76">
        <v>2155.384</v>
      </c>
      <c r="AA715" s="76">
        <v>5.9870000000000001</v>
      </c>
      <c r="AB715" s="76">
        <v>1810562</v>
      </c>
      <c r="AC715" s="76">
        <v>5.3730000000000002</v>
      </c>
      <c r="AD715" s="76">
        <v>0.26</v>
      </c>
      <c r="AE715" s="76">
        <v>3.8</v>
      </c>
      <c r="AF715" s="76" t="s">
        <v>1016</v>
      </c>
      <c r="AG715" s="76">
        <v>520694889</v>
      </c>
      <c r="AH715" s="76">
        <v>244379267</v>
      </c>
      <c r="AI715" s="76">
        <v>209877861</v>
      </c>
      <c r="AJ715" s="76">
        <v>76971820</v>
      </c>
      <c r="AK715" s="76">
        <v>616321</v>
      </c>
      <c r="AL715" s="76">
        <v>1080730</v>
      </c>
      <c r="AM715" s="76">
        <v>156.83000000000001</v>
      </c>
      <c r="AN715" s="76">
        <v>73.61</v>
      </c>
      <c r="AO715" s="76">
        <v>63.21</v>
      </c>
      <c r="AP715" s="76">
        <v>23.18</v>
      </c>
      <c r="AQ715" s="76">
        <v>3255</v>
      </c>
      <c r="AR715" s="76">
        <v>281251</v>
      </c>
      <c r="AS715" s="76">
        <v>8.5000000000000006E-2</v>
      </c>
      <c r="AT715" s="76">
        <v>47.69</v>
      </c>
      <c r="AU715" s="76">
        <v>35.607999999999997</v>
      </c>
      <c r="AV715" s="76">
        <v>38.299999999999997</v>
      </c>
      <c r="AW715" s="76">
        <v>15.413</v>
      </c>
      <c r="AX715" s="76">
        <v>9.7319999999999993</v>
      </c>
      <c r="AY715" s="76">
        <v>54225.446000000004</v>
      </c>
      <c r="AZ715" s="76">
        <v>1.2</v>
      </c>
      <c r="BA715" s="76">
        <v>151.089</v>
      </c>
      <c r="BB715" s="76">
        <v>10.79</v>
      </c>
      <c r="BC715" s="76">
        <v>19.100000000000001</v>
      </c>
      <c r="BD715" s="76">
        <v>24.6</v>
      </c>
      <c r="BE715" s="76"/>
      <c r="BF715" s="76">
        <v>2.77</v>
      </c>
      <c r="BG715" s="76">
        <v>78.86</v>
      </c>
      <c r="BH715" s="76">
        <v>0.92600000000000005</v>
      </c>
      <c r="BI715" s="76">
        <v>338289856</v>
      </c>
      <c r="BJ715" s="76"/>
      <c r="BK715" s="76"/>
      <c r="BL715" s="76"/>
      <c r="BM715" s="76"/>
      <c r="BN715" s="76"/>
      <c r="BO715" s="76"/>
      <c r="BP715" s="76"/>
      <c r="BQ715" s="76"/>
    </row>
    <row r="716" spans="1:69" x14ac:dyDescent="0.25">
      <c r="A716" s="25">
        <v>44562</v>
      </c>
      <c r="B716" s="25"/>
      <c r="C716" s="76">
        <v>55096727</v>
      </c>
      <c r="D716" s="76">
        <v>192132</v>
      </c>
      <c r="E716" s="76">
        <v>410723.85700000002</v>
      </c>
      <c r="F716" s="76">
        <v>826015</v>
      </c>
      <c r="G716" s="76">
        <v>401</v>
      </c>
      <c r="H716" s="76">
        <v>1356.7139999999999</v>
      </c>
      <c r="I716" s="76">
        <v>162868.39799999999</v>
      </c>
      <c r="J716" s="76">
        <v>567.95100000000002</v>
      </c>
      <c r="K716" s="76">
        <v>1214.1179999999999</v>
      </c>
      <c r="L716" s="76">
        <v>2441.7370000000001</v>
      </c>
      <c r="M716" s="76">
        <v>1.1850000000000001</v>
      </c>
      <c r="N716" s="76">
        <v>4.0110000000000001</v>
      </c>
      <c r="O716" s="76">
        <v>1.62</v>
      </c>
      <c r="P716" s="76">
        <v>18863</v>
      </c>
      <c r="Q716" s="76">
        <v>55.76</v>
      </c>
      <c r="R716" s="76">
        <v>96560</v>
      </c>
      <c r="S716" s="76">
        <v>285.43599999999998</v>
      </c>
      <c r="T716" s="76"/>
      <c r="U716" s="76"/>
      <c r="V716" s="76">
        <v>98909</v>
      </c>
      <c r="W716" s="76">
        <v>292.37900000000002</v>
      </c>
      <c r="X716" s="76">
        <v>727619218</v>
      </c>
      <c r="Y716" s="76">
        <v>1260066</v>
      </c>
      <c r="Z716" s="76">
        <v>2159.123</v>
      </c>
      <c r="AA716" s="76">
        <v>3.7389999999999999</v>
      </c>
      <c r="AB716" s="76">
        <v>1855238</v>
      </c>
      <c r="AC716" s="76">
        <v>5.5049999999999999</v>
      </c>
      <c r="AD716" s="76">
        <v>0.26700000000000002</v>
      </c>
      <c r="AE716" s="76">
        <v>3.7</v>
      </c>
      <c r="AF716" s="76" t="s">
        <v>1016</v>
      </c>
      <c r="AG716" s="76">
        <v>520808573</v>
      </c>
      <c r="AH716" s="76">
        <v>244413659</v>
      </c>
      <c r="AI716" s="76">
        <v>209894960</v>
      </c>
      <c r="AJ716" s="76">
        <v>77033060</v>
      </c>
      <c r="AK716" s="76">
        <v>113684</v>
      </c>
      <c r="AL716" s="76">
        <v>1095996</v>
      </c>
      <c r="AM716" s="76">
        <v>156.87</v>
      </c>
      <c r="AN716" s="76">
        <v>73.62</v>
      </c>
      <c r="AO716" s="76">
        <v>63.22</v>
      </c>
      <c r="AP716" s="76">
        <v>23.2</v>
      </c>
      <c r="AQ716" s="76">
        <v>3301</v>
      </c>
      <c r="AR716" s="76">
        <v>285862</v>
      </c>
      <c r="AS716" s="76">
        <v>8.5999999999999993E-2</v>
      </c>
      <c r="AT716" s="76">
        <v>47.69</v>
      </c>
      <c r="AU716" s="76">
        <v>35.607999999999997</v>
      </c>
      <c r="AV716" s="76">
        <v>38.299999999999997</v>
      </c>
      <c r="AW716" s="76">
        <v>15.413</v>
      </c>
      <c r="AX716" s="76">
        <v>9.7319999999999993</v>
      </c>
      <c r="AY716" s="76">
        <v>54225.446000000004</v>
      </c>
      <c r="AZ716" s="76">
        <v>1.2</v>
      </c>
      <c r="BA716" s="76">
        <v>151.089</v>
      </c>
      <c r="BB716" s="76">
        <v>10.79</v>
      </c>
      <c r="BC716" s="76">
        <v>19.100000000000001</v>
      </c>
      <c r="BD716" s="76">
        <v>24.6</v>
      </c>
      <c r="BE716" s="76"/>
      <c r="BF716" s="76">
        <v>2.77</v>
      </c>
      <c r="BG716" s="76">
        <v>78.86</v>
      </c>
      <c r="BH716" s="76">
        <v>0.92600000000000005</v>
      </c>
      <c r="BI716" s="76">
        <v>338289856</v>
      </c>
      <c r="BJ716" s="76"/>
      <c r="BK716" s="76"/>
      <c r="BL716" s="76"/>
      <c r="BM716" s="76"/>
      <c r="BN716" s="76"/>
      <c r="BO716" s="76"/>
      <c r="BP716" s="76"/>
      <c r="BQ716" s="76"/>
    </row>
    <row r="717" spans="1:69" x14ac:dyDescent="0.25">
      <c r="A717" s="25">
        <v>44563</v>
      </c>
      <c r="B717" s="25"/>
      <c r="C717" s="76">
        <v>55393050</v>
      </c>
      <c r="D717" s="76">
        <v>296323</v>
      </c>
      <c r="E717" s="76">
        <v>426781.28600000002</v>
      </c>
      <c r="F717" s="76">
        <v>826421</v>
      </c>
      <c r="G717" s="76">
        <v>406</v>
      </c>
      <c r="H717" s="76">
        <v>1361.857</v>
      </c>
      <c r="I717" s="76">
        <v>163744.342</v>
      </c>
      <c r="J717" s="76">
        <v>875.94399999999996</v>
      </c>
      <c r="K717" s="76">
        <v>1261.585</v>
      </c>
      <c r="L717" s="76">
        <v>2442.9380000000001</v>
      </c>
      <c r="M717" s="76">
        <v>1.2</v>
      </c>
      <c r="N717" s="76">
        <v>4.0259999999999998</v>
      </c>
      <c r="O717" s="76">
        <v>1.63</v>
      </c>
      <c r="P717" s="76">
        <v>19606</v>
      </c>
      <c r="Q717" s="76">
        <v>57.956000000000003</v>
      </c>
      <c r="R717" s="76">
        <v>102693</v>
      </c>
      <c r="S717" s="76">
        <v>303.565</v>
      </c>
      <c r="T717" s="76"/>
      <c r="U717" s="76"/>
      <c r="V717" s="76">
        <v>105297</v>
      </c>
      <c r="W717" s="76">
        <v>311.26299999999998</v>
      </c>
      <c r="X717" s="76">
        <v>728965883</v>
      </c>
      <c r="Y717" s="76">
        <v>1346665</v>
      </c>
      <c r="Z717" s="76">
        <v>2163.1190000000001</v>
      </c>
      <c r="AA717" s="76">
        <v>3.996</v>
      </c>
      <c r="AB717" s="76">
        <v>1909328</v>
      </c>
      <c r="AC717" s="76">
        <v>5.6660000000000004</v>
      </c>
      <c r="AD717" s="76">
        <v>0.27300000000000002</v>
      </c>
      <c r="AE717" s="76">
        <v>3.7</v>
      </c>
      <c r="AF717" s="76" t="s">
        <v>1016</v>
      </c>
      <c r="AG717" s="76">
        <v>521307493</v>
      </c>
      <c r="AH717" s="76">
        <v>244550955</v>
      </c>
      <c r="AI717" s="76">
        <v>209986139</v>
      </c>
      <c r="AJ717" s="76">
        <v>77304762</v>
      </c>
      <c r="AK717" s="76">
        <v>498920</v>
      </c>
      <c r="AL717" s="76">
        <v>1098494</v>
      </c>
      <c r="AM717" s="76">
        <v>157.02000000000001</v>
      </c>
      <c r="AN717" s="76">
        <v>73.66</v>
      </c>
      <c r="AO717" s="76">
        <v>63.25</v>
      </c>
      <c r="AP717" s="76">
        <v>23.28</v>
      </c>
      <c r="AQ717" s="76">
        <v>3309</v>
      </c>
      <c r="AR717" s="76">
        <v>286588</v>
      </c>
      <c r="AS717" s="76">
        <v>8.5999999999999993E-2</v>
      </c>
      <c r="AT717" s="76">
        <v>47.69</v>
      </c>
      <c r="AU717" s="76">
        <v>35.607999999999997</v>
      </c>
      <c r="AV717" s="76">
        <v>38.299999999999997</v>
      </c>
      <c r="AW717" s="76">
        <v>15.413</v>
      </c>
      <c r="AX717" s="76">
        <v>9.7319999999999993</v>
      </c>
      <c r="AY717" s="76">
        <v>54225.446000000004</v>
      </c>
      <c r="AZ717" s="76">
        <v>1.2</v>
      </c>
      <c r="BA717" s="76">
        <v>151.089</v>
      </c>
      <c r="BB717" s="76">
        <v>10.79</v>
      </c>
      <c r="BC717" s="76">
        <v>19.100000000000001</v>
      </c>
      <c r="BD717" s="76">
        <v>24.6</v>
      </c>
      <c r="BE717" s="76"/>
      <c r="BF717" s="76">
        <v>2.77</v>
      </c>
      <c r="BG717" s="76">
        <v>78.86</v>
      </c>
      <c r="BH717" s="76">
        <v>0.92600000000000005</v>
      </c>
      <c r="BI717" s="76">
        <v>338289856</v>
      </c>
      <c r="BJ717" s="76">
        <v>982826.6</v>
      </c>
      <c r="BK717" s="76">
        <v>16.62</v>
      </c>
      <c r="BL717" s="76">
        <v>23.28</v>
      </c>
      <c r="BM717" s="76">
        <v>2916.4199685870799</v>
      </c>
      <c r="BN717" s="76"/>
      <c r="BO717" s="76"/>
      <c r="BP717" s="76"/>
      <c r="BQ717" s="76"/>
    </row>
    <row r="718" spans="1:69" x14ac:dyDescent="0.25">
      <c r="A718" s="25">
        <v>44564</v>
      </c>
      <c r="B718" s="25"/>
      <c r="C718" s="76">
        <v>56436316</v>
      </c>
      <c r="D718" s="76">
        <v>1043266</v>
      </c>
      <c r="E718" s="76">
        <v>503525.14299999998</v>
      </c>
      <c r="F718" s="76">
        <v>828325</v>
      </c>
      <c r="G718" s="76">
        <v>1904</v>
      </c>
      <c r="H718" s="76">
        <v>1370.143</v>
      </c>
      <c r="I718" s="76">
        <v>166828.283</v>
      </c>
      <c r="J718" s="76">
        <v>3083.9409999999998</v>
      </c>
      <c r="K718" s="76">
        <v>1488.443</v>
      </c>
      <c r="L718" s="76">
        <v>2448.5659999999998</v>
      </c>
      <c r="M718" s="76">
        <v>5.6280000000000001</v>
      </c>
      <c r="N718" s="76">
        <v>4.05</v>
      </c>
      <c r="O718" s="76">
        <v>1.65</v>
      </c>
      <c r="P718" s="76">
        <v>20341</v>
      </c>
      <c r="Q718" s="76">
        <v>60.128999999999998</v>
      </c>
      <c r="R718" s="76">
        <v>108778</v>
      </c>
      <c r="S718" s="76">
        <v>321.553</v>
      </c>
      <c r="T718" s="76"/>
      <c r="U718" s="76"/>
      <c r="V718" s="76">
        <v>111116</v>
      </c>
      <c r="W718" s="76">
        <v>328.464</v>
      </c>
      <c r="X718" s="76">
        <v>731226278</v>
      </c>
      <c r="Y718" s="76">
        <v>2260395</v>
      </c>
      <c r="Z718" s="76">
        <v>2169.826</v>
      </c>
      <c r="AA718" s="76">
        <v>6.7069999999999999</v>
      </c>
      <c r="AB718" s="76">
        <v>1986787</v>
      </c>
      <c r="AC718" s="76">
        <v>5.8959999999999999</v>
      </c>
      <c r="AD718" s="76">
        <v>0.28000000000000003</v>
      </c>
      <c r="AE718" s="76">
        <v>3.6</v>
      </c>
      <c r="AF718" s="76" t="s">
        <v>1016</v>
      </c>
      <c r="AG718" s="76">
        <v>522553128</v>
      </c>
      <c r="AH718" s="76">
        <v>244892035</v>
      </c>
      <c r="AI718" s="76">
        <v>210185126</v>
      </c>
      <c r="AJ718" s="76">
        <v>78015321</v>
      </c>
      <c r="AK718" s="76">
        <v>1245635</v>
      </c>
      <c r="AL718" s="76">
        <v>1057497</v>
      </c>
      <c r="AM718" s="76">
        <v>157.38999999999999</v>
      </c>
      <c r="AN718" s="76">
        <v>73.760000000000005</v>
      </c>
      <c r="AO718" s="76">
        <v>63.31</v>
      </c>
      <c r="AP718" s="76">
        <v>23.5</v>
      </c>
      <c r="AQ718" s="76">
        <v>3185</v>
      </c>
      <c r="AR718" s="76">
        <v>278878</v>
      </c>
      <c r="AS718" s="76">
        <v>8.4000000000000005E-2</v>
      </c>
      <c r="AT718" s="76">
        <v>47.68</v>
      </c>
      <c r="AU718" s="76">
        <v>35.607999999999997</v>
      </c>
      <c r="AV718" s="76">
        <v>38.299999999999997</v>
      </c>
      <c r="AW718" s="76">
        <v>15.413</v>
      </c>
      <c r="AX718" s="76">
        <v>9.7319999999999993</v>
      </c>
      <c r="AY718" s="76">
        <v>54225.446000000004</v>
      </c>
      <c r="AZ718" s="76">
        <v>1.2</v>
      </c>
      <c r="BA718" s="76">
        <v>151.089</v>
      </c>
      <c r="BB718" s="76">
        <v>10.79</v>
      </c>
      <c r="BC718" s="76">
        <v>19.100000000000001</v>
      </c>
      <c r="BD718" s="76">
        <v>24.6</v>
      </c>
      <c r="BE718" s="76"/>
      <c r="BF718" s="76">
        <v>2.77</v>
      </c>
      <c r="BG718" s="76">
        <v>78.86</v>
      </c>
      <c r="BH718" s="76">
        <v>0.92600000000000005</v>
      </c>
      <c r="BI718" s="76">
        <v>338289856</v>
      </c>
      <c r="BJ718" s="76"/>
      <c r="BK718" s="76"/>
      <c r="BL718" s="76"/>
      <c r="BM718" s="76"/>
      <c r="BN718" s="76"/>
      <c r="BO718" s="76"/>
      <c r="BP718" s="76"/>
      <c r="BQ718" s="76"/>
    </row>
    <row r="719" spans="1:69" x14ac:dyDescent="0.25">
      <c r="A719" s="25">
        <v>44565</v>
      </c>
      <c r="B719" s="25"/>
      <c r="C719" s="76">
        <v>57264436</v>
      </c>
      <c r="D719" s="76">
        <v>828120</v>
      </c>
      <c r="E719" s="76">
        <v>568670.571</v>
      </c>
      <c r="F719" s="76">
        <v>830656</v>
      </c>
      <c r="G719" s="76">
        <v>2331</v>
      </c>
      <c r="H719" s="76">
        <v>1375.857</v>
      </c>
      <c r="I719" s="76">
        <v>169276.24299999999</v>
      </c>
      <c r="J719" s="76">
        <v>2447.96</v>
      </c>
      <c r="K719" s="76">
        <v>1681.0160000000001</v>
      </c>
      <c r="L719" s="76">
        <v>2455.4560000000001</v>
      </c>
      <c r="M719" s="76">
        <v>6.891</v>
      </c>
      <c r="N719" s="76">
        <v>4.0670000000000002</v>
      </c>
      <c r="O719" s="76">
        <v>1.61</v>
      </c>
      <c r="P719" s="76">
        <v>21040</v>
      </c>
      <c r="Q719" s="76">
        <v>62.195</v>
      </c>
      <c r="R719" s="76">
        <v>114863</v>
      </c>
      <c r="S719" s="76">
        <v>339.54</v>
      </c>
      <c r="T719" s="76"/>
      <c r="U719" s="76"/>
      <c r="V719" s="76">
        <v>116770</v>
      </c>
      <c r="W719" s="76">
        <v>345.17700000000002</v>
      </c>
      <c r="X719" s="76">
        <v>734174731</v>
      </c>
      <c r="Y719" s="76">
        <v>2948453</v>
      </c>
      <c r="Z719" s="76">
        <v>2178.5749999999998</v>
      </c>
      <c r="AA719" s="76">
        <v>8.7490000000000006</v>
      </c>
      <c r="AB719" s="76">
        <v>2077317</v>
      </c>
      <c r="AC719" s="76">
        <v>6.1639999999999997</v>
      </c>
      <c r="AD719" s="76">
        <v>0.28599999999999998</v>
      </c>
      <c r="AE719" s="76">
        <v>3.5</v>
      </c>
      <c r="AF719" s="76" t="s">
        <v>1016</v>
      </c>
      <c r="AG719" s="76">
        <v>523973228</v>
      </c>
      <c r="AH719" s="76">
        <v>245264974</v>
      </c>
      <c r="AI719" s="76">
        <v>210401217</v>
      </c>
      <c r="AJ719" s="76">
        <v>78851628</v>
      </c>
      <c r="AK719" s="76">
        <v>1420100</v>
      </c>
      <c r="AL719" s="76">
        <v>1017473</v>
      </c>
      <c r="AM719" s="76">
        <v>157.82</v>
      </c>
      <c r="AN719" s="76">
        <v>73.87</v>
      </c>
      <c r="AO719" s="76">
        <v>63.37</v>
      </c>
      <c r="AP719" s="76">
        <v>23.75</v>
      </c>
      <c r="AQ719" s="76">
        <v>3065</v>
      </c>
      <c r="AR719" s="76">
        <v>269957</v>
      </c>
      <c r="AS719" s="76">
        <v>8.1000000000000003E-2</v>
      </c>
      <c r="AT719" s="76">
        <v>47.66</v>
      </c>
      <c r="AU719" s="76">
        <v>35.607999999999997</v>
      </c>
      <c r="AV719" s="76">
        <v>38.299999999999997</v>
      </c>
      <c r="AW719" s="76">
        <v>15.413</v>
      </c>
      <c r="AX719" s="76">
        <v>9.7319999999999993</v>
      </c>
      <c r="AY719" s="76">
        <v>54225.446000000004</v>
      </c>
      <c r="AZ719" s="76">
        <v>1.2</v>
      </c>
      <c r="BA719" s="76">
        <v>151.089</v>
      </c>
      <c r="BB719" s="76">
        <v>10.79</v>
      </c>
      <c r="BC719" s="76">
        <v>19.100000000000001</v>
      </c>
      <c r="BD719" s="76">
        <v>24.6</v>
      </c>
      <c r="BE719" s="76"/>
      <c r="BF719" s="76">
        <v>2.77</v>
      </c>
      <c r="BG719" s="76">
        <v>78.86</v>
      </c>
      <c r="BH719" s="76">
        <v>0.92600000000000005</v>
      </c>
      <c r="BI719" s="76">
        <v>338289856</v>
      </c>
      <c r="BJ719" s="76"/>
      <c r="BK719" s="76"/>
      <c r="BL719" s="76"/>
      <c r="BM719" s="76"/>
      <c r="BN719" s="76"/>
      <c r="BO719" s="76"/>
      <c r="BP719" s="76"/>
      <c r="BQ719" s="76"/>
    </row>
    <row r="720" spans="1:69" x14ac:dyDescent="0.25">
      <c r="A720" s="25">
        <v>44566</v>
      </c>
      <c r="B720" s="25"/>
      <c r="C720" s="76">
        <v>57940657</v>
      </c>
      <c r="D720" s="76">
        <v>676221</v>
      </c>
      <c r="E720" s="76">
        <v>592210.14300000004</v>
      </c>
      <c r="F720" s="76">
        <v>832887</v>
      </c>
      <c r="G720" s="76">
        <v>2231</v>
      </c>
      <c r="H720" s="76">
        <v>1356.2860000000001</v>
      </c>
      <c r="I720" s="76">
        <v>171275.18299999999</v>
      </c>
      <c r="J720" s="76">
        <v>1998.94</v>
      </c>
      <c r="K720" s="76">
        <v>1750.6</v>
      </c>
      <c r="L720" s="76">
        <v>2462.0509999999999</v>
      </c>
      <c r="M720" s="76">
        <v>6.5949999999999998</v>
      </c>
      <c r="N720" s="76">
        <v>4.0090000000000003</v>
      </c>
      <c r="O720" s="76">
        <v>1.55</v>
      </c>
      <c r="P720" s="76">
        <v>21529</v>
      </c>
      <c r="Q720" s="76">
        <v>63.640999999999998</v>
      </c>
      <c r="R720" s="76">
        <v>121461</v>
      </c>
      <c r="S720" s="76">
        <v>359.04399999999998</v>
      </c>
      <c r="T720" s="76"/>
      <c r="U720" s="76"/>
      <c r="V720" s="76">
        <v>122379</v>
      </c>
      <c r="W720" s="76">
        <v>361.75799999999998</v>
      </c>
      <c r="X720" s="76">
        <v>737376437</v>
      </c>
      <c r="Y720" s="76">
        <v>3201706</v>
      </c>
      <c r="Z720" s="76">
        <v>2188.076</v>
      </c>
      <c r="AA720" s="76">
        <v>9.5009999999999994</v>
      </c>
      <c r="AB720" s="76">
        <v>2199824</v>
      </c>
      <c r="AC720" s="76">
        <v>6.5279999999999996</v>
      </c>
      <c r="AD720" s="76">
        <v>0.28999999999999998</v>
      </c>
      <c r="AE720" s="76">
        <v>3.4</v>
      </c>
      <c r="AF720" s="76" t="s">
        <v>1016</v>
      </c>
      <c r="AG720" s="76">
        <v>525430644</v>
      </c>
      <c r="AH720" s="76">
        <v>245645017</v>
      </c>
      <c r="AI720" s="76">
        <v>210616564</v>
      </c>
      <c r="AJ720" s="76">
        <v>79719421</v>
      </c>
      <c r="AK720" s="76">
        <v>1457416</v>
      </c>
      <c r="AL720" s="76">
        <v>984912</v>
      </c>
      <c r="AM720" s="76">
        <v>158.26</v>
      </c>
      <c r="AN720" s="76">
        <v>73.989999999999995</v>
      </c>
      <c r="AO720" s="76">
        <v>63.44</v>
      </c>
      <c r="AP720" s="76">
        <v>24.01</v>
      </c>
      <c r="AQ720" s="76">
        <v>2967</v>
      </c>
      <c r="AR720" s="76">
        <v>261898</v>
      </c>
      <c r="AS720" s="76">
        <v>7.9000000000000001E-2</v>
      </c>
      <c r="AT720" s="76">
        <v>47.65</v>
      </c>
      <c r="AU720" s="76">
        <v>35.607999999999997</v>
      </c>
      <c r="AV720" s="76">
        <v>38.299999999999997</v>
      </c>
      <c r="AW720" s="76">
        <v>15.413</v>
      </c>
      <c r="AX720" s="76">
        <v>9.7319999999999993</v>
      </c>
      <c r="AY720" s="76">
        <v>54225.446000000004</v>
      </c>
      <c r="AZ720" s="76">
        <v>1.2</v>
      </c>
      <c r="BA720" s="76">
        <v>151.089</v>
      </c>
      <c r="BB720" s="76">
        <v>10.79</v>
      </c>
      <c r="BC720" s="76">
        <v>19.100000000000001</v>
      </c>
      <c r="BD720" s="76">
        <v>24.6</v>
      </c>
      <c r="BE720" s="76"/>
      <c r="BF720" s="76">
        <v>2.77</v>
      </c>
      <c r="BG720" s="76">
        <v>78.86</v>
      </c>
      <c r="BH720" s="76">
        <v>0.92600000000000005</v>
      </c>
      <c r="BI720" s="76">
        <v>338289856</v>
      </c>
      <c r="BJ720" s="76"/>
      <c r="BK720" s="76"/>
      <c r="BL720" s="76"/>
      <c r="BM720" s="76"/>
      <c r="BN720" s="76"/>
      <c r="BO720" s="76"/>
      <c r="BP720" s="76"/>
      <c r="BQ720" s="76"/>
    </row>
    <row r="721" spans="1:69" x14ac:dyDescent="0.25">
      <c r="A721" s="25">
        <v>44567</v>
      </c>
      <c r="B721" s="25"/>
      <c r="C721" s="76">
        <v>58784183</v>
      </c>
      <c r="D721" s="76">
        <v>843526</v>
      </c>
      <c r="E721" s="76">
        <v>627359.85699999996</v>
      </c>
      <c r="F721" s="76">
        <v>834982</v>
      </c>
      <c r="G721" s="76">
        <v>2095</v>
      </c>
      <c r="H721" s="76">
        <v>1442.7139999999999</v>
      </c>
      <c r="I721" s="76">
        <v>173768.68400000001</v>
      </c>
      <c r="J721" s="76">
        <v>2493.5010000000002</v>
      </c>
      <c r="K721" s="76">
        <v>1854.5039999999999</v>
      </c>
      <c r="L721" s="76">
        <v>2468.2440000000001</v>
      </c>
      <c r="M721" s="76">
        <v>6.1929999999999996</v>
      </c>
      <c r="N721" s="76">
        <v>4.2649999999999997</v>
      </c>
      <c r="O721" s="76">
        <v>1.5</v>
      </c>
      <c r="P721" s="76">
        <v>22134</v>
      </c>
      <c r="Q721" s="76">
        <v>65.429000000000002</v>
      </c>
      <c r="R721" s="76">
        <v>126993</v>
      </c>
      <c r="S721" s="76">
        <v>375.39699999999999</v>
      </c>
      <c r="T721" s="76"/>
      <c r="U721" s="76"/>
      <c r="V721" s="76">
        <v>127757</v>
      </c>
      <c r="W721" s="76">
        <v>377.65499999999997</v>
      </c>
      <c r="X721" s="76">
        <v>740557343</v>
      </c>
      <c r="Y721" s="76">
        <v>3180906</v>
      </c>
      <c r="Z721" s="76">
        <v>2197.5149999999999</v>
      </c>
      <c r="AA721" s="76">
        <v>9.4390000000000001</v>
      </c>
      <c r="AB721" s="76">
        <v>2316556</v>
      </c>
      <c r="AC721" s="76">
        <v>6.8739999999999997</v>
      </c>
      <c r="AD721" s="76">
        <v>0.29199999999999998</v>
      </c>
      <c r="AE721" s="76">
        <v>3.4</v>
      </c>
      <c r="AF721" s="76" t="s">
        <v>1016</v>
      </c>
      <c r="AG721" s="76">
        <v>526897367</v>
      </c>
      <c r="AH721" s="76">
        <v>246016313</v>
      </c>
      <c r="AI721" s="76">
        <v>210831305</v>
      </c>
      <c r="AJ721" s="76">
        <v>80604821</v>
      </c>
      <c r="AK721" s="76">
        <v>1466723</v>
      </c>
      <c r="AL721" s="76">
        <v>974114</v>
      </c>
      <c r="AM721" s="76">
        <v>158.69999999999999</v>
      </c>
      <c r="AN721" s="76">
        <v>74.099999999999994</v>
      </c>
      <c r="AO721" s="76">
        <v>63.5</v>
      </c>
      <c r="AP721" s="76">
        <v>24.28</v>
      </c>
      <c r="AQ721" s="76">
        <v>2934</v>
      </c>
      <c r="AR721" s="76">
        <v>257149</v>
      </c>
      <c r="AS721" s="76">
        <v>7.6999999999999999E-2</v>
      </c>
      <c r="AT721" s="76">
        <v>47.64</v>
      </c>
      <c r="AU721" s="76">
        <v>35.607999999999997</v>
      </c>
      <c r="AV721" s="76">
        <v>38.299999999999997</v>
      </c>
      <c r="AW721" s="76">
        <v>15.413</v>
      </c>
      <c r="AX721" s="76">
        <v>9.7319999999999993</v>
      </c>
      <c r="AY721" s="76">
        <v>54225.446000000004</v>
      </c>
      <c r="AZ721" s="76">
        <v>1.2</v>
      </c>
      <c r="BA721" s="76">
        <v>151.089</v>
      </c>
      <c r="BB721" s="76">
        <v>10.79</v>
      </c>
      <c r="BC721" s="76">
        <v>19.100000000000001</v>
      </c>
      <c r="BD721" s="76">
        <v>24.6</v>
      </c>
      <c r="BE721" s="76"/>
      <c r="BF721" s="76">
        <v>2.77</v>
      </c>
      <c r="BG721" s="76">
        <v>78.86</v>
      </c>
      <c r="BH721" s="76">
        <v>0.92600000000000005</v>
      </c>
      <c r="BI721" s="76">
        <v>338289856</v>
      </c>
      <c r="BJ721" s="76"/>
      <c r="BK721" s="76"/>
      <c r="BL721" s="76"/>
      <c r="BM721" s="76"/>
      <c r="BN721" s="76"/>
      <c r="BO721" s="76"/>
      <c r="BP721" s="76"/>
      <c r="BQ721" s="76"/>
    </row>
    <row r="722" spans="1:69" x14ac:dyDescent="0.25">
      <c r="A722" s="25">
        <v>44568</v>
      </c>
      <c r="B722" s="25"/>
      <c r="C722" s="76">
        <v>59663748</v>
      </c>
      <c r="D722" s="76">
        <v>879565</v>
      </c>
      <c r="E722" s="76">
        <v>679879</v>
      </c>
      <c r="F722" s="76">
        <v>837420</v>
      </c>
      <c r="G722" s="76">
        <v>2438</v>
      </c>
      <c r="H722" s="76">
        <v>1686.5709999999999</v>
      </c>
      <c r="I722" s="76">
        <v>176368.717</v>
      </c>
      <c r="J722" s="76">
        <v>2600.0340000000001</v>
      </c>
      <c r="K722" s="76">
        <v>2009.7529999999999</v>
      </c>
      <c r="L722" s="76">
        <v>2475.451</v>
      </c>
      <c r="M722" s="76">
        <v>7.2069999999999999</v>
      </c>
      <c r="N722" s="76">
        <v>4.9859999999999998</v>
      </c>
      <c r="O722" s="76">
        <v>1.46</v>
      </c>
      <c r="P722" s="76">
        <v>22862</v>
      </c>
      <c r="Q722" s="76">
        <v>67.581000000000003</v>
      </c>
      <c r="R722" s="76">
        <v>131875</v>
      </c>
      <c r="S722" s="76">
        <v>389.82799999999997</v>
      </c>
      <c r="T722" s="76"/>
      <c r="U722" s="76"/>
      <c r="V722" s="76">
        <v>132838</v>
      </c>
      <c r="W722" s="76">
        <v>392.67500000000001</v>
      </c>
      <c r="X722" s="76">
        <v>743473487</v>
      </c>
      <c r="Y722" s="76">
        <v>2916144</v>
      </c>
      <c r="Z722" s="76">
        <v>2206.1680000000001</v>
      </c>
      <c r="AA722" s="76">
        <v>8.6530000000000005</v>
      </c>
      <c r="AB722" s="76">
        <v>2444905</v>
      </c>
      <c r="AC722" s="76">
        <v>7.2549999999999999</v>
      </c>
      <c r="AD722" s="76">
        <v>0.29199999999999998</v>
      </c>
      <c r="AE722" s="76">
        <v>3.4</v>
      </c>
      <c r="AF722" s="76" t="s">
        <v>1016</v>
      </c>
      <c r="AG722" s="76">
        <v>528550760</v>
      </c>
      <c r="AH722" s="76">
        <v>246417249</v>
      </c>
      <c r="AI722" s="76">
        <v>211080004</v>
      </c>
      <c r="AJ722" s="76">
        <v>81612120</v>
      </c>
      <c r="AK722" s="76">
        <v>1653393</v>
      </c>
      <c r="AL722" s="76">
        <v>1122267</v>
      </c>
      <c r="AM722" s="76">
        <v>159.19999999999999</v>
      </c>
      <c r="AN722" s="76">
        <v>74.22</v>
      </c>
      <c r="AO722" s="76">
        <v>63.58</v>
      </c>
      <c r="AP722" s="76">
        <v>24.58</v>
      </c>
      <c r="AQ722" s="76">
        <v>3380</v>
      </c>
      <c r="AR722" s="76">
        <v>291140</v>
      </c>
      <c r="AS722" s="76">
        <v>8.7999999999999995E-2</v>
      </c>
      <c r="AT722" s="76">
        <v>47.63</v>
      </c>
      <c r="AU722" s="76">
        <v>35.607999999999997</v>
      </c>
      <c r="AV722" s="76">
        <v>38.299999999999997</v>
      </c>
      <c r="AW722" s="76">
        <v>15.413</v>
      </c>
      <c r="AX722" s="76">
        <v>9.7319999999999993</v>
      </c>
      <c r="AY722" s="76">
        <v>54225.446000000004</v>
      </c>
      <c r="AZ722" s="76">
        <v>1.2</v>
      </c>
      <c r="BA722" s="76">
        <v>151.089</v>
      </c>
      <c r="BB722" s="76">
        <v>10.79</v>
      </c>
      <c r="BC722" s="76">
        <v>19.100000000000001</v>
      </c>
      <c r="BD722" s="76">
        <v>24.6</v>
      </c>
      <c r="BE722" s="76"/>
      <c r="BF722" s="76">
        <v>2.77</v>
      </c>
      <c r="BG722" s="76">
        <v>78.86</v>
      </c>
      <c r="BH722" s="76">
        <v>0.92600000000000005</v>
      </c>
      <c r="BI722" s="76">
        <v>338289856</v>
      </c>
      <c r="BJ722" s="76"/>
      <c r="BK722" s="76"/>
      <c r="BL722" s="76"/>
      <c r="BM722" s="76"/>
      <c r="BN722" s="76"/>
      <c r="BO722" s="76"/>
      <c r="BP722" s="76"/>
      <c r="BQ722" s="76"/>
    </row>
    <row r="723" spans="1:69" x14ac:dyDescent="0.25">
      <c r="A723" s="25">
        <v>44569</v>
      </c>
      <c r="B723" s="25"/>
      <c r="C723" s="76">
        <v>60071514</v>
      </c>
      <c r="D723" s="76">
        <v>407766</v>
      </c>
      <c r="E723" s="76">
        <v>710683.85699999996</v>
      </c>
      <c r="F723" s="76">
        <v>838291</v>
      </c>
      <c r="G723" s="76">
        <v>871</v>
      </c>
      <c r="H723" s="76">
        <v>1753.7139999999999</v>
      </c>
      <c r="I723" s="76">
        <v>177574.092</v>
      </c>
      <c r="J723" s="76">
        <v>1205.375</v>
      </c>
      <c r="K723" s="76">
        <v>2100.8130000000001</v>
      </c>
      <c r="L723" s="76">
        <v>2478.0259999999998</v>
      </c>
      <c r="M723" s="76">
        <v>2.5750000000000002</v>
      </c>
      <c r="N723" s="76">
        <v>5.1840000000000002</v>
      </c>
      <c r="O723" s="76">
        <v>1.42</v>
      </c>
      <c r="P723" s="76">
        <v>23150</v>
      </c>
      <c r="Q723" s="76">
        <v>68.432000000000002</v>
      </c>
      <c r="R723" s="76">
        <v>133605</v>
      </c>
      <c r="S723" s="76">
        <v>394.94200000000001</v>
      </c>
      <c r="T723" s="76"/>
      <c r="U723" s="76"/>
      <c r="V723" s="76">
        <v>138339</v>
      </c>
      <c r="W723" s="76">
        <v>408.93599999999998</v>
      </c>
      <c r="X723" s="76">
        <v>745673684</v>
      </c>
      <c r="Y723" s="76">
        <v>2200197</v>
      </c>
      <c r="Z723" s="76">
        <v>2212.6970000000001</v>
      </c>
      <c r="AA723" s="76">
        <v>6.5289999999999999</v>
      </c>
      <c r="AB723" s="76">
        <v>2579209</v>
      </c>
      <c r="AC723" s="76">
        <v>7.6529999999999996</v>
      </c>
      <c r="AD723" s="76">
        <v>0.29099999999999998</v>
      </c>
      <c r="AE723" s="76">
        <v>3.4</v>
      </c>
      <c r="AF723" s="76" t="s">
        <v>1016</v>
      </c>
      <c r="AG723" s="76">
        <v>529601793</v>
      </c>
      <c r="AH723" s="76">
        <v>246692048</v>
      </c>
      <c r="AI723" s="76">
        <v>211257007</v>
      </c>
      <c r="AJ723" s="76">
        <v>82211884</v>
      </c>
      <c r="AK723" s="76">
        <v>1051033</v>
      </c>
      <c r="AL723" s="76">
        <v>1256174</v>
      </c>
      <c r="AM723" s="76">
        <v>159.51</v>
      </c>
      <c r="AN723" s="76">
        <v>74.3</v>
      </c>
      <c r="AO723" s="76">
        <v>63.63</v>
      </c>
      <c r="AP723" s="76">
        <v>24.76</v>
      </c>
      <c r="AQ723" s="76">
        <v>3784</v>
      </c>
      <c r="AR723" s="76">
        <v>325484</v>
      </c>
      <c r="AS723" s="76">
        <v>9.8000000000000004E-2</v>
      </c>
      <c r="AT723" s="76">
        <v>47.62</v>
      </c>
      <c r="AU723" s="76">
        <v>35.607999999999997</v>
      </c>
      <c r="AV723" s="76">
        <v>38.299999999999997</v>
      </c>
      <c r="AW723" s="76">
        <v>15.413</v>
      </c>
      <c r="AX723" s="76">
        <v>9.7319999999999993</v>
      </c>
      <c r="AY723" s="76">
        <v>54225.446000000004</v>
      </c>
      <c r="AZ723" s="76">
        <v>1.2</v>
      </c>
      <c r="BA723" s="76">
        <v>151.089</v>
      </c>
      <c r="BB723" s="76">
        <v>10.79</v>
      </c>
      <c r="BC723" s="76">
        <v>19.100000000000001</v>
      </c>
      <c r="BD723" s="76">
        <v>24.6</v>
      </c>
      <c r="BE723" s="76"/>
      <c r="BF723" s="76">
        <v>2.77</v>
      </c>
      <c r="BG723" s="76">
        <v>78.86</v>
      </c>
      <c r="BH723" s="76">
        <v>0.92600000000000005</v>
      </c>
      <c r="BI723" s="76">
        <v>338289856</v>
      </c>
      <c r="BJ723" s="76"/>
      <c r="BK723" s="76"/>
      <c r="BL723" s="76"/>
      <c r="BM723" s="76"/>
      <c r="BN723" s="76"/>
      <c r="BO723" s="76"/>
      <c r="BP723" s="76"/>
      <c r="BQ723" s="76"/>
    </row>
    <row r="724" spans="1:69" x14ac:dyDescent="0.25">
      <c r="A724" s="25">
        <v>44570</v>
      </c>
      <c r="B724" s="25"/>
      <c r="C724" s="76">
        <v>60564836</v>
      </c>
      <c r="D724" s="76">
        <v>493322</v>
      </c>
      <c r="E724" s="76">
        <v>738826.571</v>
      </c>
      <c r="F724" s="76">
        <v>838910</v>
      </c>
      <c r="G724" s="76">
        <v>619</v>
      </c>
      <c r="H724" s="76">
        <v>1784.143</v>
      </c>
      <c r="I724" s="76">
        <v>179032.37400000001</v>
      </c>
      <c r="J724" s="76">
        <v>1458.2819999999999</v>
      </c>
      <c r="K724" s="76">
        <v>2184.0050000000001</v>
      </c>
      <c r="L724" s="76">
        <v>2479.8560000000002</v>
      </c>
      <c r="M724" s="76">
        <v>1.83</v>
      </c>
      <c r="N724" s="76">
        <v>5.274</v>
      </c>
      <c r="O724" s="76">
        <v>1.37</v>
      </c>
      <c r="P724" s="76">
        <v>23800</v>
      </c>
      <c r="Q724" s="76">
        <v>70.353999999999999</v>
      </c>
      <c r="R724" s="76">
        <v>137280</v>
      </c>
      <c r="S724" s="76">
        <v>405.80599999999998</v>
      </c>
      <c r="T724" s="76"/>
      <c r="U724" s="76"/>
      <c r="V724" s="76">
        <v>141770</v>
      </c>
      <c r="W724" s="76">
        <v>419.07799999999997</v>
      </c>
      <c r="X724" s="76">
        <v>747331416</v>
      </c>
      <c r="Y724" s="76">
        <v>1657732</v>
      </c>
      <c r="Z724" s="76">
        <v>2217.616</v>
      </c>
      <c r="AA724" s="76">
        <v>4.9189999999999996</v>
      </c>
      <c r="AB724" s="76">
        <v>2623648</v>
      </c>
      <c r="AC724" s="76">
        <v>7.7850000000000001</v>
      </c>
      <c r="AD724" s="76">
        <v>0.28999999999999998</v>
      </c>
      <c r="AE724" s="76">
        <v>3.4</v>
      </c>
      <c r="AF724" s="76" t="s">
        <v>1016</v>
      </c>
      <c r="AG724" s="76">
        <v>530100876</v>
      </c>
      <c r="AH724" s="76">
        <v>246834182</v>
      </c>
      <c r="AI724" s="76">
        <v>211332961</v>
      </c>
      <c r="AJ724" s="76">
        <v>82493381</v>
      </c>
      <c r="AK724" s="76">
        <v>499083</v>
      </c>
      <c r="AL724" s="76">
        <v>1256198</v>
      </c>
      <c r="AM724" s="76">
        <v>159.66</v>
      </c>
      <c r="AN724" s="76">
        <v>74.349999999999994</v>
      </c>
      <c r="AO724" s="76">
        <v>63.65</v>
      </c>
      <c r="AP724" s="76">
        <v>24.85</v>
      </c>
      <c r="AQ724" s="76">
        <v>3784</v>
      </c>
      <c r="AR724" s="76">
        <v>326175</v>
      </c>
      <c r="AS724" s="76">
        <v>9.8000000000000004E-2</v>
      </c>
      <c r="AT724" s="76">
        <v>47.61</v>
      </c>
      <c r="AU724" s="76">
        <v>35.607999999999997</v>
      </c>
      <c r="AV724" s="76">
        <v>38.299999999999997</v>
      </c>
      <c r="AW724" s="76">
        <v>15.413</v>
      </c>
      <c r="AX724" s="76">
        <v>9.7319999999999993</v>
      </c>
      <c r="AY724" s="76">
        <v>54225.446000000004</v>
      </c>
      <c r="AZ724" s="76">
        <v>1.2</v>
      </c>
      <c r="BA724" s="76">
        <v>151.089</v>
      </c>
      <c r="BB724" s="76">
        <v>10.79</v>
      </c>
      <c r="BC724" s="76">
        <v>19.100000000000001</v>
      </c>
      <c r="BD724" s="76">
        <v>24.6</v>
      </c>
      <c r="BE724" s="76"/>
      <c r="BF724" s="76">
        <v>2.77</v>
      </c>
      <c r="BG724" s="76">
        <v>78.86</v>
      </c>
      <c r="BH724" s="76">
        <v>0.92600000000000005</v>
      </c>
      <c r="BI724" s="76">
        <v>338289856</v>
      </c>
      <c r="BJ724" s="76">
        <v>998243.3</v>
      </c>
      <c r="BK724" s="76">
        <v>16.7</v>
      </c>
      <c r="BL724" s="76">
        <v>23.97</v>
      </c>
      <c r="BM724" s="76">
        <v>2962.16717539825</v>
      </c>
      <c r="BN724" s="76"/>
      <c r="BO724" s="76"/>
      <c r="BP724" s="76"/>
      <c r="BQ724" s="76"/>
    </row>
    <row r="725" spans="1:69" x14ac:dyDescent="0.25">
      <c r="A725" s="25">
        <v>44571</v>
      </c>
      <c r="B725" s="25"/>
      <c r="C725" s="76">
        <v>61920052</v>
      </c>
      <c r="D725" s="76">
        <v>1355216</v>
      </c>
      <c r="E725" s="76">
        <v>783390.85699999996</v>
      </c>
      <c r="F725" s="76">
        <v>840964</v>
      </c>
      <c r="G725" s="76">
        <v>2054</v>
      </c>
      <c r="H725" s="76">
        <v>1805.5709999999999</v>
      </c>
      <c r="I725" s="76">
        <v>183038.45300000001</v>
      </c>
      <c r="J725" s="76">
        <v>4006.0790000000002</v>
      </c>
      <c r="K725" s="76">
        <v>2315.739</v>
      </c>
      <c r="L725" s="76">
        <v>2485.9270000000001</v>
      </c>
      <c r="M725" s="76">
        <v>6.0720000000000001</v>
      </c>
      <c r="N725" s="76">
        <v>5.3369999999999997</v>
      </c>
      <c r="O725" s="76">
        <v>1.33</v>
      </c>
      <c r="P725" s="76">
        <v>24487</v>
      </c>
      <c r="Q725" s="76">
        <v>72.385000000000005</v>
      </c>
      <c r="R725" s="76">
        <v>142248</v>
      </c>
      <c r="S725" s="76">
        <v>420.49099999999999</v>
      </c>
      <c r="T725" s="76"/>
      <c r="U725" s="76"/>
      <c r="V725" s="76">
        <v>144561</v>
      </c>
      <c r="W725" s="76">
        <v>427.32900000000001</v>
      </c>
      <c r="X725" s="76">
        <v>749470715</v>
      </c>
      <c r="Y725" s="76">
        <v>2139299</v>
      </c>
      <c r="Z725" s="76">
        <v>2223.9639999999999</v>
      </c>
      <c r="AA725" s="76">
        <v>6.3479999999999999</v>
      </c>
      <c r="AB725" s="76">
        <v>2606348</v>
      </c>
      <c r="AC725" s="76">
        <v>7.734</v>
      </c>
      <c r="AD725" s="76">
        <v>0.28899999999999998</v>
      </c>
      <c r="AE725" s="76">
        <v>3.5</v>
      </c>
      <c r="AF725" s="76" t="s">
        <v>1016</v>
      </c>
      <c r="AG725" s="76">
        <v>531364424</v>
      </c>
      <c r="AH725" s="76">
        <v>247165633</v>
      </c>
      <c r="AI725" s="76">
        <v>211525505</v>
      </c>
      <c r="AJ725" s="76">
        <v>83234835</v>
      </c>
      <c r="AK725" s="76">
        <v>1263548</v>
      </c>
      <c r="AL725" s="76">
        <v>1258757</v>
      </c>
      <c r="AM725" s="76">
        <v>160.05000000000001</v>
      </c>
      <c r="AN725" s="76">
        <v>74.45</v>
      </c>
      <c r="AO725" s="76">
        <v>63.71</v>
      </c>
      <c r="AP725" s="76">
        <v>25.07</v>
      </c>
      <c r="AQ725" s="76">
        <v>3791</v>
      </c>
      <c r="AR725" s="76">
        <v>324800</v>
      </c>
      <c r="AS725" s="76">
        <v>9.8000000000000004E-2</v>
      </c>
      <c r="AT725" s="76">
        <v>47.6</v>
      </c>
      <c r="AU725" s="76">
        <v>35.607999999999997</v>
      </c>
      <c r="AV725" s="76">
        <v>38.299999999999997</v>
      </c>
      <c r="AW725" s="76">
        <v>15.413</v>
      </c>
      <c r="AX725" s="76">
        <v>9.7319999999999993</v>
      </c>
      <c r="AY725" s="76">
        <v>54225.446000000004</v>
      </c>
      <c r="AZ725" s="76">
        <v>1.2</v>
      </c>
      <c r="BA725" s="76">
        <v>151.089</v>
      </c>
      <c r="BB725" s="76">
        <v>10.79</v>
      </c>
      <c r="BC725" s="76">
        <v>19.100000000000001</v>
      </c>
      <c r="BD725" s="76">
        <v>24.6</v>
      </c>
      <c r="BE725" s="76"/>
      <c r="BF725" s="76">
        <v>2.77</v>
      </c>
      <c r="BG725" s="76">
        <v>78.86</v>
      </c>
      <c r="BH725" s="76">
        <v>0.92600000000000005</v>
      </c>
      <c r="BI725" s="76">
        <v>338289856</v>
      </c>
      <c r="BJ725" s="76"/>
      <c r="BK725" s="76"/>
      <c r="BL725" s="76"/>
      <c r="BM725" s="76"/>
      <c r="BN725" s="76"/>
      <c r="BO725" s="76"/>
      <c r="BP725" s="76"/>
      <c r="BQ725" s="76"/>
    </row>
    <row r="726" spans="1:69" x14ac:dyDescent="0.25">
      <c r="A726" s="25">
        <v>44572</v>
      </c>
      <c r="B726" s="25"/>
      <c r="C726" s="76">
        <v>62705291</v>
      </c>
      <c r="D726" s="76">
        <v>785239</v>
      </c>
      <c r="E726" s="76">
        <v>777265</v>
      </c>
      <c r="F726" s="76">
        <v>843486</v>
      </c>
      <c r="G726" s="76">
        <v>2522</v>
      </c>
      <c r="H726" s="76">
        <v>1832.857</v>
      </c>
      <c r="I726" s="76">
        <v>185359.655</v>
      </c>
      <c r="J726" s="76">
        <v>2321.2020000000002</v>
      </c>
      <c r="K726" s="76">
        <v>2297.63</v>
      </c>
      <c r="L726" s="76">
        <v>2493.3820000000001</v>
      </c>
      <c r="M726" s="76">
        <v>7.4550000000000001</v>
      </c>
      <c r="N726" s="76">
        <v>5.4180000000000001</v>
      </c>
      <c r="O726" s="76">
        <v>1.26</v>
      </c>
      <c r="P726" s="76">
        <v>25081</v>
      </c>
      <c r="Q726" s="76">
        <v>74.141000000000005</v>
      </c>
      <c r="R726" s="76">
        <v>145834</v>
      </c>
      <c r="S726" s="76">
        <v>431.09199999999998</v>
      </c>
      <c r="T726" s="76"/>
      <c r="U726" s="76"/>
      <c r="V726" s="76">
        <v>147336</v>
      </c>
      <c r="W726" s="76">
        <v>435.53199999999998</v>
      </c>
      <c r="X726" s="76">
        <v>752161369</v>
      </c>
      <c r="Y726" s="76">
        <v>2690654</v>
      </c>
      <c r="Z726" s="76">
        <v>2231.9490000000001</v>
      </c>
      <c r="AA726" s="76">
        <v>7.984</v>
      </c>
      <c r="AB726" s="76">
        <v>2569520</v>
      </c>
      <c r="AC726" s="76">
        <v>7.625</v>
      </c>
      <c r="AD726" s="76">
        <v>0.28699999999999998</v>
      </c>
      <c r="AE726" s="76">
        <v>3.5</v>
      </c>
      <c r="AF726" s="76" t="s">
        <v>1016</v>
      </c>
      <c r="AG726" s="76">
        <v>532677610</v>
      </c>
      <c r="AH726" s="76">
        <v>247505171</v>
      </c>
      <c r="AI726" s="76">
        <v>211728989</v>
      </c>
      <c r="AJ726" s="76">
        <v>84006403</v>
      </c>
      <c r="AK726" s="76">
        <v>1313186</v>
      </c>
      <c r="AL726" s="76">
        <v>1243483</v>
      </c>
      <c r="AM726" s="76">
        <v>160.44</v>
      </c>
      <c r="AN726" s="76">
        <v>74.55</v>
      </c>
      <c r="AO726" s="76">
        <v>63.77</v>
      </c>
      <c r="AP726" s="76">
        <v>25.3</v>
      </c>
      <c r="AQ726" s="76">
        <v>3745</v>
      </c>
      <c r="AR726" s="76">
        <v>320028</v>
      </c>
      <c r="AS726" s="76">
        <v>9.6000000000000002E-2</v>
      </c>
      <c r="AT726" s="76">
        <v>47.59</v>
      </c>
      <c r="AU726" s="76">
        <v>35.607999999999997</v>
      </c>
      <c r="AV726" s="76">
        <v>38.299999999999997</v>
      </c>
      <c r="AW726" s="76">
        <v>15.413</v>
      </c>
      <c r="AX726" s="76">
        <v>9.7319999999999993</v>
      </c>
      <c r="AY726" s="76">
        <v>54225.446000000004</v>
      </c>
      <c r="AZ726" s="76">
        <v>1.2</v>
      </c>
      <c r="BA726" s="76">
        <v>151.089</v>
      </c>
      <c r="BB726" s="76">
        <v>10.79</v>
      </c>
      <c r="BC726" s="76">
        <v>19.100000000000001</v>
      </c>
      <c r="BD726" s="76">
        <v>24.6</v>
      </c>
      <c r="BE726" s="76"/>
      <c r="BF726" s="76">
        <v>2.77</v>
      </c>
      <c r="BG726" s="76">
        <v>78.86</v>
      </c>
      <c r="BH726" s="76">
        <v>0.92600000000000005</v>
      </c>
      <c r="BI726" s="76">
        <v>338289856</v>
      </c>
      <c r="BJ726" s="76"/>
      <c r="BK726" s="76"/>
      <c r="BL726" s="76"/>
      <c r="BM726" s="76"/>
      <c r="BN726" s="76"/>
      <c r="BO726" s="76"/>
      <c r="BP726" s="76"/>
      <c r="BQ726" s="76"/>
    </row>
    <row r="727" spans="1:69" x14ac:dyDescent="0.25">
      <c r="A727" s="25">
        <v>44573</v>
      </c>
      <c r="B727" s="25"/>
      <c r="C727" s="76">
        <v>63559747</v>
      </c>
      <c r="D727" s="76">
        <v>854456</v>
      </c>
      <c r="E727" s="76">
        <v>802727.14300000004</v>
      </c>
      <c r="F727" s="76">
        <v>846335</v>
      </c>
      <c r="G727" s="76">
        <v>2849</v>
      </c>
      <c r="H727" s="76">
        <v>1921.143</v>
      </c>
      <c r="I727" s="76">
        <v>187885.465</v>
      </c>
      <c r="J727" s="76">
        <v>2525.81</v>
      </c>
      <c r="K727" s="76">
        <v>2372.8969999999999</v>
      </c>
      <c r="L727" s="76">
        <v>2501.8040000000001</v>
      </c>
      <c r="M727" s="76">
        <v>8.4220000000000006</v>
      </c>
      <c r="N727" s="76">
        <v>5.6790000000000003</v>
      </c>
      <c r="O727" s="76">
        <v>1.21</v>
      </c>
      <c r="P727" s="76">
        <v>25328</v>
      </c>
      <c r="Q727" s="76">
        <v>74.870999999999995</v>
      </c>
      <c r="R727" s="76">
        <v>149677</v>
      </c>
      <c r="S727" s="76">
        <v>442.452</v>
      </c>
      <c r="T727" s="76"/>
      <c r="U727" s="76"/>
      <c r="V727" s="76">
        <v>149726</v>
      </c>
      <c r="W727" s="76">
        <v>442.59699999999998</v>
      </c>
      <c r="X727" s="76">
        <v>755093074</v>
      </c>
      <c r="Y727" s="76">
        <v>2931705</v>
      </c>
      <c r="Z727" s="76">
        <v>2240.6480000000001</v>
      </c>
      <c r="AA727" s="76">
        <v>8.6989999999999998</v>
      </c>
      <c r="AB727" s="76">
        <v>2530948</v>
      </c>
      <c r="AC727" s="76">
        <v>7.51</v>
      </c>
      <c r="AD727" s="76">
        <v>0.28399999999999997</v>
      </c>
      <c r="AE727" s="76">
        <v>3.5</v>
      </c>
      <c r="AF727" s="76" t="s">
        <v>1016</v>
      </c>
      <c r="AG727" s="76">
        <v>533996939</v>
      </c>
      <c r="AH727" s="76">
        <v>247846518</v>
      </c>
      <c r="AI727" s="76">
        <v>211932231</v>
      </c>
      <c r="AJ727" s="76">
        <v>84782123</v>
      </c>
      <c r="AK727" s="76">
        <v>1319329</v>
      </c>
      <c r="AL727" s="76">
        <v>1223756</v>
      </c>
      <c r="AM727" s="76">
        <v>160.84</v>
      </c>
      <c r="AN727" s="76">
        <v>74.650000000000006</v>
      </c>
      <c r="AO727" s="76">
        <v>63.83</v>
      </c>
      <c r="AP727" s="76">
        <v>25.54</v>
      </c>
      <c r="AQ727" s="76">
        <v>3686</v>
      </c>
      <c r="AR727" s="76">
        <v>314500</v>
      </c>
      <c r="AS727" s="76">
        <v>9.5000000000000001E-2</v>
      </c>
      <c r="AT727" s="76">
        <v>47.58</v>
      </c>
      <c r="AU727" s="76">
        <v>35.607999999999997</v>
      </c>
      <c r="AV727" s="76">
        <v>38.299999999999997</v>
      </c>
      <c r="AW727" s="76">
        <v>15.413</v>
      </c>
      <c r="AX727" s="76">
        <v>9.7319999999999993</v>
      </c>
      <c r="AY727" s="76">
        <v>54225.446000000004</v>
      </c>
      <c r="AZ727" s="76">
        <v>1.2</v>
      </c>
      <c r="BA727" s="76">
        <v>151.089</v>
      </c>
      <c r="BB727" s="76">
        <v>10.79</v>
      </c>
      <c r="BC727" s="76">
        <v>19.100000000000001</v>
      </c>
      <c r="BD727" s="76">
        <v>24.6</v>
      </c>
      <c r="BE727" s="76"/>
      <c r="BF727" s="76">
        <v>2.77</v>
      </c>
      <c r="BG727" s="76">
        <v>78.86</v>
      </c>
      <c r="BH727" s="76">
        <v>0.92600000000000005</v>
      </c>
      <c r="BI727" s="76">
        <v>338289856</v>
      </c>
      <c r="BJ727" s="76"/>
      <c r="BK727" s="76"/>
      <c r="BL727" s="76"/>
      <c r="BM727" s="76"/>
      <c r="BN727" s="76"/>
      <c r="BO727" s="76"/>
      <c r="BP727" s="76"/>
      <c r="BQ727" s="76"/>
    </row>
    <row r="728" spans="1:69" x14ac:dyDescent="0.25">
      <c r="A728" s="25">
        <v>44574</v>
      </c>
      <c r="B728" s="25"/>
      <c r="C728" s="76">
        <v>64423898</v>
      </c>
      <c r="D728" s="76">
        <v>864151</v>
      </c>
      <c r="E728" s="76">
        <v>805673.571</v>
      </c>
      <c r="F728" s="76">
        <v>848895</v>
      </c>
      <c r="G728" s="76">
        <v>2560</v>
      </c>
      <c r="H728" s="76">
        <v>1987.5709999999999</v>
      </c>
      <c r="I728" s="76">
        <v>190439.93400000001</v>
      </c>
      <c r="J728" s="76">
        <v>2554.4690000000001</v>
      </c>
      <c r="K728" s="76">
        <v>2381.607</v>
      </c>
      <c r="L728" s="76">
        <v>2509.3719999999998</v>
      </c>
      <c r="M728" s="76">
        <v>7.5670000000000002</v>
      </c>
      <c r="N728" s="76">
        <v>5.875</v>
      </c>
      <c r="O728" s="76">
        <v>1.17</v>
      </c>
      <c r="P728" s="76">
        <v>25558</v>
      </c>
      <c r="Q728" s="76">
        <v>75.551000000000002</v>
      </c>
      <c r="R728" s="76">
        <v>151013</v>
      </c>
      <c r="S728" s="76">
        <v>446.40100000000001</v>
      </c>
      <c r="T728" s="76"/>
      <c r="U728" s="76"/>
      <c r="V728" s="76">
        <v>151332</v>
      </c>
      <c r="W728" s="76">
        <v>447.34399999999999</v>
      </c>
      <c r="X728" s="76">
        <v>758116286</v>
      </c>
      <c r="Y728" s="76">
        <v>3023212</v>
      </c>
      <c r="Z728" s="76">
        <v>2249.6190000000001</v>
      </c>
      <c r="AA728" s="76">
        <v>8.9710000000000001</v>
      </c>
      <c r="AB728" s="76">
        <v>2508420</v>
      </c>
      <c r="AC728" s="76">
        <v>7.4429999999999996</v>
      </c>
      <c r="AD728" s="76">
        <v>0.28000000000000003</v>
      </c>
      <c r="AE728" s="76">
        <v>3.6</v>
      </c>
      <c r="AF728" s="76" t="s">
        <v>1016</v>
      </c>
      <c r="AG728" s="76">
        <v>535295234</v>
      </c>
      <c r="AH728" s="76">
        <v>248184237</v>
      </c>
      <c r="AI728" s="76">
        <v>212123302</v>
      </c>
      <c r="AJ728" s="76">
        <v>85551545</v>
      </c>
      <c r="AK728" s="76">
        <v>1298295</v>
      </c>
      <c r="AL728" s="76">
        <v>1199695</v>
      </c>
      <c r="AM728" s="76">
        <v>161.22999999999999</v>
      </c>
      <c r="AN728" s="76">
        <v>74.75</v>
      </c>
      <c r="AO728" s="76">
        <v>63.89</v>
      </c>
      <c r="AP728" s="76">
        <v>25.77</v>
      </c>
      <c r="AQ728" s="76">
        <v>3613</v>
      </c>
      <c r="AR728" s="76">
        <v>309703</v>
      </c>
      <c r="AS728" s="76">
        <v>9.2999999999999999E-2</v>
      </c>
      <c r="AT728" s="76">
        <v>47.57</v>
      </c>
      <c r="AU728" s="76">
        <v>35.607999999999997</v>
      </c>
      <c r="AV728" s="76">
        <v>38.299999999999997</v>
      </c>
      <c r="AW728" s="76">
        <v>15.413</v>
      </c>
      <c r="AX728" s="76">
        <v>9.7319999999999993</v>
      </c>
      <c r="AY728" s="76">
        <v>54225.446000000004</v>
      </c>
      <c r="AZ728" s="76">
        <v>1.2</v>
      </c>
      <c r="BA728" s="76">
        <v>151.089</v>
      </c>
      <c r="BB728" s="76">
        <v>10.79</v>
      </c>
      <c r="BC728" s="76">
        <v>19.100000000000001</v>
      </c>
      <c r="BD728" s="76">
        <v>24.6</v>
      </c>
      <c r="BE728" s="76"/>
      <c r="BF728" s="76">
        <v>2.77</v>
      </c>
      <c r="BG728" s="76">
        <v>78.86</v>
      </c>
      <c r="BH728" s="76">
        <v>0.92600000000000005</v>
      </c>
      <c r="BI728" s="76">
        <v>338289856</v>
      </c>
      <c r="BJ728" s="76"/>
      <c r="BK728" s="76"/>
      <c r="BL728" s="76"/>
      <c r="BM728" s="76"/>
      <c r="BN728" s="76"/>
      <c r="BO728" s="76"/>
      <c r="BP728" s="76"/>
      <c r="BQ728" s="76"/>
    </row>
    <row r="729" spans="1:69" x14ac:dyDescent="0.25">
      <c r="A729" s="25">
        <v>44575</v>
      </c>
      <c r="B729" s="25"/>
      <c r="C729" s="76">
        <v>65303625</v>
      </c>
      <c r="D729" s="76">
        <v>879727</v>
      </c>
      <c r="E729" s="76">
        <v>805696.71400000004</v>
      </c>
      <c r="F729" s="76">
        <v>851691</v>
      </c>
      <c r="G729" s="76">
        <v>2796</v>
      </c>
      <c r="H729" s="76">
        <v>2038.7139999999999</v>
      </c>
      <c r="I729" s="76">
        <v>193040.44699999999</v>
      </c>
      <c r="J729" s="76">
        <v>2600.5129999999999</v>
      </c>
      <c r="K729" s="76">
        <v>2381.6759999999999</v>
      </c>
      <c r="L729" s="76">
        <v>2517.6370000000002</v>
      </c>
      <c r="M729" s="76">
        <v>8.2650000000000006</v>
      </c>
      <c r="N729" s="76">
        <v>6.0270000000000001</v>
      </c>
      <c r="O729" s="76">
        <v>1.1299999999999999</v>
      </c>
      <c r="P729" s="76">
        <v>25734</v>
      </c>
      <c r="Q729" s="76">
        <v>76.070999999999998</v>
      </c>
      <c r="R729" s="76">
        <v>152054</v>
      </c>
      <c r="S729" s="76">
        <v>449.47800000000001</v>
      </c>
      <c r="T729" s="76"/>
      <c r="U729" s="76"/>
      <c r="V729" s="76">
        <v>152939</v>
      </c>
      <c r="W729" s="76">
        <v>452.09500000000003</v>
      </c>
      <c r="X729" s="76">
        <v>760943723</v>
      </c>
      <c r="Y729" s="76">
        <v>2827437</v>
      </c>
      <c r="Z729" s="76">
        <v>2258.009</v>
      </c>
      <c r="AA729" s="76">
        <v>8.39</v>
      </c>
      <c r="AB729" s="76">
        <v>2495748</v>
      </c>
      <c r="AC729" s="76">
        <v>7.4059999999999997</v>
      </c>
      <c r="AD729" s="76">
        <v>0.27600000000000002</v>
      </c>
      <c r="AE729" s="76">
        <v>3.6</v>
      </c>
      <c r="AF729" s="76" t="s">
        <v>1016</v>
      </c>
      <c r="AG729" s="76">
        <v>536770235</v>
      </c>
      <c r="AH729" s="76">
        <v>248563930</v>
      </c>
      <c r="AI729" s="76">
        <v>212299733</v>
      </c>
      <c r="AJ729" s="76">
        <v>86465838</v>
      </c>
      <c r="AK729" s="76">
        <v>1475001</v>
      </c>
      <c r="AL729" s="76">
        <v>1174211</v>
      </c>
      <c r="AM729" s="76">
        <v>161.66999999999999</v>
      </c>
      <c r="AN729" s="76">
        <v>74.87</v>
      </c>
      <c r="AO729" s="76">
        <v>63.94</v>
      </c>
      <c r="AP729" s="76">
        <v>26.04</v>
      </c>
      <c r="AQ729" s="76">
        <v>3537</v>
      </c>
      <c r="AR729" s="76">
        <v>306669</v>
      </c>
      <c r="AS729" s="76">
        <v>9.1999999999999998E-2</v>
      </c>
      <c r="AT729" s="76">
        <v>47.56</v>
      </c>
      <c r="AU729" s="76">
        <v>35.607999999999997</v>
      </c>
      <c r="AV729" s="76">
        <v>38.299999999999997</v>
      </c>
      <c r="AW729" s="76">
        <v>15.413</v>
      </c>
      <c r="AX729" s="76">
        <v>9.7319999999999993</v>
      </c>
      <c r="AY729" s="76">
        <v>54225.446000000004</v>
      </c>
      <c r="AZ729" s="76">
        <v>1.2</v>
      </c>
      <c r="BA729" s="76">
        <v>151.089</v>
      </c>
      <c r="BB729" s="76">
        <v>10.79</v>
      </c>
      <c r="BC729" s="76">
        <v>19.100000000000001</v>
      </c>
      <c r="BD729" s="76">
        <v>24.6</v>
      </c>
      <c r="BE729" s="76"/>
      <c r="BF729" s="76">
        <v>2.77</v>
      </c>
      <c r="BG729" s="76">
        <v>78.86</v>
      </c>
      <c r="BH729" s="76">
        <v>0.92600000000000005</v>
      </c>
      <c r="BI729" s="76">
        <v>338289856</v>
      </c>
      <c r="BJ729" s="76"/>
      <c r="BK729" s="76"/>
      <c r="BL729" s="76"/>
      <c r="BM729" s="76"/>
      <c r="BN729" s="76"/>
      <c r="BO729" s="76"/>
      <c r="BP729" s="76"/>
      <c r="BQ729" s="76"/>
    </row>
    <row r="730" spans="1:69" x14ac:dyDescent="0.25">
      <c r="A730" s="25">
        <v>44576</v>
      </c>
      <c r="B730" s="25"/>
      <c r="C730" s="76">
        <v>65719732</v>
      </c>
      <c r="D730" s="76">
        <v>416107</v>
      </c>
      <c r="E730" s="76">
        <v>806888.28599999996</v>
      </c>
      <c r="F730" s="76">
        <v>852699</v>
      </c>
      <c r="G730" s="76">
        <v>1008</v>
      </c>
      <c r="H730" s="76">
        <v>2058.2860000000001</v>
      </c>
      <c r="I730" s="76">
        <v>194270.478</v>
      </c>
      <c r="J730" s="76">
        <v>1230.0309999999999</v>
      </c>
      <c r="K730" s="76">
        <v>2385.1979999999999</v>
      </c>
      <c r="L730" s="76">
        <v>2520.6170000000002</v>
      </c>
      <c r="M730" s="76">
        <v>2.98</v>
      </c>
      <c r="N730" s="76">
        <v>6.0839999999999996</v>
      </c>
      <c r="O730" s="76">
        <v>1.1000000000000001</v>
      </c>
      <c r="P730" s="76">
        <v>25802</v>
      </c>
      <c r="Q730" s="76">
        <v>76.272000000000006</v>
      </c>
      <c r="R730" s="76">
        <v>149522</v>
      </c>
      <c r="S730" s="76">
        <v>441.99400000000003</v>
      </c>
      <c r="T730" s="76"/>
      <c r="U730" s="76"/>
      <c r="V730" s="76">
        <v>153988</v>
      </c>
      <c r="W730" s="76">
        <v>455.19499999999999</v>
      </c>
      <c r="X730" s="76">
        <v>763008938</v>
      </c>
      <c r="Y730" s="76">
        <v>2065215</v>
      </c>
      <c r="Z730" s="76">
        <v>2264.1370000000002</v>
      </c>
      <c r="AA730" s="76">
        <v>6.1280000000000001</v>
      </c>
      <c r="AB730" s="76">
        <v>2476465</v>
      </c>
      <c r="AC730" s="76">
        <v>7.3490000000000002</v>
      </c>
      <c r="AD730" s="76">
        <v>0.27300000000000002</v>
      </c>
      <c r="AE730" s="76">
        <v>3.7</v>
      </c>
      <c r="AF730" s="76" t="s">
        <v>1016</v>
      </c>
      <c r="AG730" s="76">
        <v>537562616</v>
      </c>
      <c r="AH730" s="76">
        <v>248790992</v>
      </c>
      <c r="AI730" s="76">
        <v>212387717</v>
      </c>
      <c r="AJ730" s="76">
        <v>86938257</v>
      </c>
      <c r="AK730" s="76">
        <v>792381</v>
      </c>
      <c r="AL730" s="76">
        <v>1137260</v>
      </c>
      <c r="AM730" s="76">
        <v>161.91</v>
      </c>
      <c r="AN730" s="76">
        <v>74.94</v>
      </c>
      <c r="AO730" s="76">
        <v>63.97</v>
      </c>
      <c r="AP730" s="76">
        <v>26.19</v>
      </c>
      <c r="AQ730" s="76">
        <v>3425</v>
      </c>
      <c r="AR730" s="76">
        <v>299849</v>
      </c>
      <c r="AS730" s="76">
        <v>0.09</v>
      </c>
      <c r="AT730" s="76">
        <v>47.56</v>
      </c>
      <c r="AU730" s="76">
        <v>35.607999999999997</v>
      </c>
      <c r="AV730" s="76">
        <v>38.299999999999997</v>
      </c>
      <c r="AW730" s="76">
        <v>15.413</v>
      </c>
      <c r="AX730" s="76">
        <v>9.7319999999999993</v>
      </c>
      <c r="AY730" s="76">
        <v>54225.446000000004</v>
      </c>
      <c r="AZ730" s="76">
        <v>1.2</v>
      </c>
      <c r="BA730" s="76">
        <v>151.089</v>
      </c>
      <c r="BB730" s="76">
        <v>10.79</v>
      </c>
      <c r="BC730" s="76">
        <v>19.100000000000001</v>
      </c>
      <c r="BD730" s="76">
        <v>24.6</v>
      </c>
      <c r="BE730" s="76"/>
      <c r="BF730" s="76">
        <v>2.77</v>
      </c>
      <c r="BG730" s="76">
        <v>78.86</v>
      </c>
      <c r="BH730" s="76">
        <v>0.92600000000000005</v>
      </c>
      <c r="BI730" s="76">
        <v>338289856</v>
      </c>
      <c r="BJ730" s="76"/>
      <c r="BK730" s="76"/>
      <c r="BL730" s="76"/>
      <c r="BM730" s="76"/>
      <c r="BN730" s="76"/>
      <c r="BO730" s="76"/>
      <c r="BP730" s="76"/>
      <c r="BQ730" s="76"/>
    </row>
    <row r="731" spans="1:69" x14ac:dyDescent="0.25">
      <c r="A731" s="25">
        <v>44577</v>
      </c>
      <c r="B731" s="25"/>
      <c r="C731" s="76">
        <v>66205835</v>
      </c>
      <c r="D731" s="76">
        <v>486103</v>
      </c>
      <c r="E731" s="76">
        <v>805857</v>
      </c>
      <c r="F731" s="76">
        <v>853461</v>
      </c>
      <c r="G731" s="76">
        <v>762</v>
      </c>
      <c r="H731" s="76">
        <v>2078.7139999999999</v>
      </c>
      <c r="I731" s="76">
        <v>195707.42</v>
      </c>
      <c r="J731" s="76">
        <v>1436.942</v>
      </c>
      <c r="K731" s="76">
        <v>2382.1489999999999</v>
      </c>
      <c r="L731" s="76">
        <v>2522.8690000000001</v>
      </c>
      <c r="M731" s="76">
        <v>2.2530000000000001</v>
      </c>
      <c r="N731" s="76">
        <v>6.1449999999999996</v>
      </c>
      <c r="O731" s="76">
        <v>1.07</v>
      </c>
      <c r="P731" s="76">
        <v>25867</v>
      </c>
      <c r="Q731" s="76">
        <v>76.463999999999999</v>
      </c>
      <c r="R731" s="76">
        <v>150018</v>
      </c>
      <c r="S731" s="76">
        <v>443.46</v>
      </c>
      <c r="T731" s="76"/>
      <c r="U731" s="76"/>
      <c r="V731" s="76">
        <v>153379</v>
      </c>
      <c r="W731" s="76">
        <v>453.39499999999998</v>
      </c>
      <c r="X731" s="76">
        <v>764383763</v>
      </c>
      <c r="Y731" s="76">
        <v>1374825</v>
      </c>
      <c r="Z731" s="76">
        <v>2268.2170000000001</v>
      </c>
      <c r="AA731" s="76">
        <v>4.08</v>
      </c>
      <c r="AB731" s="76">
        <v>2436050</v>
      </c>
      <c r="AC731" s="76">
        <v>7.2290000000000001</v>
      </c>
      <c r="AD731" s="76">
        <v>0.27200000000000002</v>
      </c>
      <c r="AE731" s="76">
        <v>3.7</v>
      </c>
      <c r="AF731" s="76" t="s">
        <v>1016</v>
      </c>
      <c r="AG731" s="76">
        <v>537954631</v>
      </c>
      <c r="AH731" s="76">
        <v>248897730</v>
      </c>
      <c r="AI731" s="76">
        <v>212445978</v>
      </c>
      <c r="AJ731" s="76">
        <v>87163111</v>
      </c>
      <c r="AK731" s="76">
        <v>392015</v>
      </c>
      <c r="AL731" s="76">
        <v>1121965</v>
      </c>
      <c r="AM731" s="76">
        <v>162.03</v>
      </c>
      <c r="AN731" s="76">
        <v>74.97</v>
      </c>
      <c r="AO731" s="76">
        <v>63.99</v>
      </c>
      <c r="AP731" s="76">
        <v>26.25</v>
      </c>
      <c r="AQ731" s="76">
        <v>3379</v>
      </c>
      <c r="AR731" s="76">
        <v>294793</v>
      </c>
      <c r="AS731" s="76">
        <v>8.8999999999999996E-2</v>
      </c>
      <c r="AT731" s="76">
        <v>47.56</v>
      </c>
      <c r="AU731" s="76">
        <v>35.607999999999997</v>
      </c>
      <c r="AV731" s="76">
        <v>38.299999999999997</v>
      </c>
      <c r="AW731" s="76">
        <v>15.413</v>
      </c>
      <c r="AX731" s="76">
        <v>9.7319999999999993</v>
      </c>
      <c r="AY731" s="76">
        <v>54225.446000000004</v>
      </c>
      <c r="AZ731" s="76">
        <v>1.2</v>
      </c>
      <c r="BA731" s="76">
        <v>151.089</v>
      </c>
      <c r="BB731" s="76">
        <v>10.79</v>
      </c>
      <c r="BC731" s="76">
        <v>19.100000000000001</v>
      </c>
      <c r="BD731" s="76">
        <v>24.6</v>
      </c>
      <c r="BE731" s="76"/>
      <c r="BF731" s="76">
        <v>2.77</v>
      </c>
      <c r="BG731" s="76">
        <v>78.86</v>
      </c>
      <c r="BH731" s="76">
        <v>0.92600000000000005</v>
      </c>
      <c r="BI731" s="76">
        <v>338289856</v>
      </c>
      <c r="BJ731" s="76">
        <v>1018586.4</v>
      </c>
      <c r="BK731" s="76">
        <v>16.850000000000001</v>
      </c>
      <c r="BL731" s="76">
        <v>31.46</v>
      </c>
      <c r="BM731" s="76">
        <v>3022.5328829024602</v>
      </c>
      <c r="BN731" s="76"/>
      <c r="BO731" s="76"/>
      <c r="BP731" s="76"/>
      <c r="BQ731" s="76"/>
    </row>
    <row r="732" spans="1:69" x14ac:dyDescent="0.25">
      <c r="A732" s="25">
        <v>44578</v>
      </c>
      <c r="B732" s="25"/>
      <c r="C732" s="76">
        <v>66865198</v>
      </c>
      <c r="D732" s="76">
        <v>659363</v>
      </c>
      <c r="E732" s="76">
        <v>706449.429</v>
      </c>
      <c r="F732" s="76">
        <v>854497</v>
      </c>
      <c r="G732" s="76">
        <v>1036</v>
      </c>
      <c r="H732" s="76">
        <v>1933.2860000000001</v>
      </c>
      <c r="I732" s="76">
        <v>197656.527</v>
      </c>
      <c r="J732" s="76">
        <v>1949.107</v>
      </c>
      <c r="K732" s="76">
        <v>2088.2959999999998</v>
      </c>
      <c r="L732" s="76">
        <v>2525.931</v>
      </c>
      <c r="M732" s="76">
        <v>3.0619999999999998</v>
      </c>
      <c r="N732" s="76">
        <v>5.7149999999999999</v>
      </c>
      <c r="O732" s="76">
        <v>1.03</v>
      </c>
      <c r="P732" s="76">
        <v>26077</v>
      </c>
      <c r="Q732" s="76">
        <v>77.084999999999994</v>
      </c>
      <c r="R732" s="76">
        <v>150910</v>
      </c>
      <c r="S732" s="76">
        <v>446.09699999999998</v>
      </c>
      <c r="T732" s="76"/>
      <c r="U732" s="76"/>
      <c r="V732" s="76">
        <v>151806</v>
      </c>
      <c r="W732" s="76">
        <v>448.745</v>
      </c>
      <c r="X732" s="76">
        <v>766120810</v>
      </c>
      <c r="Y732" s="76">
        <v>1737047</v>
      </c>
      <c r="Z732" s="76">
        <v>2273.3719999999998</v>
      </c>
      <c r="AA732" s="76">
        <v>5.1539999999999999</v>
      </c>
      <c r="AB732" s="76">
        <v>2378585</v>
      </c>
      <c r="AC732" s="76">
        <v>7.0579999999999998</v>
      </c>
      <c r="AD732" s="76">
        <v>0.27200000000000002</v>
      </c>
      <c r="AE732" s="76">
        <v>3.7</v>
      </c>
      <c r="AF732" s="76" t="s">
        <v>1016</v>
      </c>
      <c r="AG732" s="76">
        <v>538783296</v>
      </c>
      <c r="AH732" s="76">
        <v>249114577</v>
      </c>
      <c r="AI732" s="76">
        <v>212587333</v>
      </c>
      <c r="AJ732" s="76">
        <v>87629363</v>
      </c>
      <c r="AK732" s="76">
        <v>828665</v>
      </c>
      <c r="AL732" s="76">
        <v>1059839</v>
      </c>
      <c r="AM732" s="76">
        <v>162.28</v>
      </c>
      <c r="AN732" s="76">
        <v>75.03</v>
      </c>
      <c r="AO732" s="76">
        <v>64.03</v>
      </c>
      <c r="AP732" s="76">
        <v>26.39</v>
      </c>
      <c r="AQ732" s="76">
        <v>3192</v>
      </c>
      <c r="AR732" s="76">
        <v>278421</v>
      </c>
      <c r="AS732" s="76">
        <v>8.4000000000000005E-2</v>
      </c>
      <c r="AT732" s="76">
        <v>47.55</v>
      </c>
      <c r="AU732" s="76">
        <v>35.607999999999997</v>
      </c>
      <c r="AV732" s="76">
        <v>38.299999999999997</v>
      </c>
      <c r="AW732" s="76">
        <v>15.413</v>
      </c>
      <c r="AX732" s="76">
        <v>9.7319999999999993</v>
      </c>
      <c r="AY732" s="76">
        <v>54225.446000000004</v>
      </c>
      <c r="AZ732" s="76">
        <v>1.2</v>
      </c>
      <c r="BA732" s="76">
        <v>151.089</v>
      </c>
      <c r="BB732" s="76">
        <v>10.79</v>
      </c>
      <c r="BC732" s="76">
        <v>19.100000000000001</v>
      </c>
      <c r="BD732" s="76">
        <v>24.6</v>
      </c>
      <c r="BE732" s="76"/>
      <c r="BF732" s="76">
        <v>2.77</v>
      </c>
      <c r="BG732" s="76">
        <v>78.86</v>
      </c>
      <c r="BH732" s="76">
        <v>0.92600000000000005</v>
      </c>
      <c r="BI732" s="76">
        <v>338289856</v>
      </c>
      <c r="BJ732" s="76"/>
      <c r="BK732" s="76"/>
      <c r="BL732" s="76"/>
      <c r="BM732" s="76"/>
      <c r="BN732" s="76"/>
      <c r="BO732" s="76"/>
      <c r="BP732" s="76"/>
      <c r="BQ732" s="76"/>
    </row>
    <row r="733" spans="1:69" x14ac:dyDescent="0.25">
      <c r="A733" s="25">
        <v>44579</v>
      </c>
      <c r="B733" s="25"/>
      <c r="C733" s="76">
        <v>67997951</v>
      </c>
      <c r="D733" s="76">
        <v>1132753</v>
      </c>
      <c r="E733" s="76">
        <v>756094.28599999996</v>
      </c>
      <c r="F733" s="76">
        <v>857236</v>
      </c>
      <c r="G733" s="76">
        <v>2739</v>
      </c>
      <c r="H733" s="76">
        <v>1964.2860000000001</v>
      </c>
      <c r="I733" s="76">
        <v>201004.99600000001</v>
      </c>
      <c r="J733" s="76">
        <v>3348.4690000000001</v>
      </c>
      <c r="K733" s="76">
        <v>2235.049</v>
      </c>
      <c r="L733" s="76">
        <v>2534.0279999999998</v>
      </c>
      <c r="M733" s="76">
        <v>8.0969999999999995</v>
      </c>
      <c r="N733" s="76">
        <v>5.8070000000000004</v>
      </c>
      <c r="O733" s="76">
        <v>1.04</v>
      </c>
      <c r="P733" s="76">
        <v>26372</v>
      </c>
      <c r="Q733" s="76">
        <v>77.956999999999994</v>
      </c>
      <c r="R733" s="76">
        <v>153236</v>
      </c>
      <c r="S733" s="76">
        <v>452.97199999999998</v>
      </c>
      <c r="T733" s="76"/>
      <c r="U733" s="76"/>
      <c r="V733" s="76">
        <v>151010</v>
      </c>
      <c r="W733" s="76">
        <v>446.392</v>
      </c>
      <c r="X733" s="76">
        <v>768716075</v>
      </c>
      <c r="Y733" s="76">
        <v>2595265</v>
      </c>
      <c r="Z733" s="76">
        <v>2281.0729999999999</v>
      </c>
      <c r="AA733" s="76">
        <v>7.7009999999999996</v>
      </c>
      <c r="AB733" s="76">
        <v>2364958</v>
      </c>
      <c r="AC733" s="76">
        <v>7.0179999999999998</v>
      </c>
      <c r="AD733" s="76">
        <v>0.26900000000000002</v>
      </c>
      <c r="AE733" s="76">
        <v>3.7</v>
      </c>
      <c r="AF733" s="76" t="s">
        <v>1016</v>
      </c>
      <c r="AG733" s="76">
        <v>539786506</v>
      </c>
      <c r="AH733" s="76">
        <v>249368271</v>
      </c>
      <c r="AI733" s="76">
        <v>212777738</v>
      </c>
      <c r="AJ733" s="76">
        <v>88185118</v>
      </c>
      <c r="AK733" s="76">
        <v>1003210</v>
      </c>
      <c r="AL733" s="76">
        <v>1015557</v>
      </c>
      <c r="AM733" s="76">
        <v>162.58000000000001</v>
      </c>
      <c r="AN733" s="76">
        <v>75.11</v>
      </c>
      <c r="AO733" s="76">
        <v>64.09</v>
      </c>
      <c r="AP733" s="76">
        <v>26.56</v>
      </c>
      <c r="AQ733" s="76">
        <v>3059</v>
      </c>
      <c r="AR733" s="76">
        <v>266157</v>
      </c>
      <c r="AS733" s="76">
        <v>0.08</v>
      </c>
      <c r="AT733" s="76">
        <v>47.54</v>
      </c>
      <c r="AU733" s="76">
        <v>35.607999999999997</v>
      </c>
      <c r="AV733" s="76">
        <v>38.299999999999997</v>
      </c>
      <c r="AW733" s="76">
        <v>15.413</v>
      </c>
      <c r="AX733" s="76">
        <v>9.7319999999999993</v>
      </c>
      <c r="AY733" s="76">
        <v>54225.446000000004</v>
      </c>
      <c r="AZ733" s="76">
        <v>1.2</v>
      </c>
      <c r="BA733" s="76">
        <v>151.089</v>
      </c>
      <c r="BB733" s="76">
        <v>10.79</v>
      </c>
      <c r="BC733" s="76">
        <v>19.100000000000001</v>
      </c>
      <c r="BD733" s="76">
        <v>24.6</v>
      </c>
      <c r="BE733" s="76"/>
      <c r="BF733" s="76">
        <v>2.77</v>
      </c>
      <c r="BG733" s="76">
        <v>78.86</v>
      </c>
      <c r="BH733" s="76">
        <v>0.92600000000000005</v>
      </c>
      <c r="BI733" s="76">
        <v>338289856</v>
      </c>
      <c r="BJ733" s="76"/>
      <c r="BK733" s="76"/>
      <c r="BL733" s="76"/>
      <c r="BM733" s="76"/>
      <c r="BN733" s="76"/>
      <c r="BO733" s="76"/>
      <c r="BP733" s="76"/>
      <c r="BQ733" s="76"/>
    </row>
    <row r="734" spans="1:69" x14ac:dyDescent="0.25">
      <c r="A734" s="25">
        <v>44580</v>
      </c>
      <c r="B734" s="25"/>
      <c r="C734" s="76">
        <v>68908847</v>
      </c>
      <c r="D734" s="76">
        <v>910896</v>
      </c>
      <c r="E734" s="76">
        <v>764157.14300000004</v>
      </c>
      <c r="F734" s="76">
        <v>860716</v>
      </c>
      <c r="G734" s="76">
        <v>3480</v>
      </c>
      <c r="H734" s="76">
        <v>2054.4290000000001</v>
      </c>
      <c r="I734" s="76">
        <v>203697.64499999999</v>
      </c>
      <c r="J734" s="76">
        <v>2692.6489999999999</v>
      </c>
      <c r="K734" s="76">
        <v>2258.8829999999998</v>
      </c>
      <c r="L734" s="76">
        <v>2544.3150000000001</v>
      </c>
      <c r="M734" s="76">
        <v>10.287000000000001</v>
      </c>
      <c r="N734" s="76">
        <v>6.0730000000000004</v>
      </c>
      <c r="O734" s="76">
        <v>1.02</v>
      </c>
      <c r="P734" s="76">
        <v>26458</v>
      </c>
      <c r="Q734" s="76">
        <v>78.210999999999999</v>
      </c>
      <c r="R734" s="76">
        <v>154513</v>
      </c>
      <c r="S734" s="76">
        <v>456.74700000000001</v>
      </c>
      <c r="T734" s="76"/>
      <c r="U734" s="76"/>
      <c r="V734" s="76">
        <v>149976</v>
      </c>
      <c r="W734" s="76">
        <v>443.33600000000001</v>
      </c>
      <c r="X734" s="76">
        <v>771675297</v>
      </c>
      <c r="Y734" s="76">
        <v>2959222</v>
      </c>
      <c r="Z734" s="76">
        <v>2289.8539999999998</v>
      </c>
      <c r="AA734" s="76">
        <v>8.7810000000000006</v>
      </c>
      <c r="AB734" s="76">
        <v>2368889</v>
      </c>
      <c r="AC734" s="76">
        <v>7.0289999999999999</v>
      </c>
      <c r="AD734" s="76">
        <v>0.26500000000000001</v>
      </c>
      <c r="AE734" s="76">
        <v>3.8</v>
      </c>
      <c r="AF734" s="76" t="s">
        <v>1016</v>
      </c>
      <c r="AG734" s="76">
        <v>540770983</v>
      </c>
      <c r="AH734" s="76">
        <v>249618109</v>
      </c>
      <c r="AI734" s="76">
        <v>212966353</v>
      </c>
      <c r="AJ734" s="76">
        <v>88727936</v>
      </c>
      <c r="AK734" s="76">
        <v>984477</v>
      </c>
      <c r="AL734" s="76">
        <v>967721</v>
      </c>
      <c r="AM734" s="76">
        <v>162.88</v>
      </c>
      <c r="AN734" s="76">
        <v>75.180000000000007</v>
      </c>
      <c r="AO734" s="76">
        <v>64.14</v>
      </c>
      <c r="AP734" s="76">
        <v>26.72</v>
      </c>
      <c r="AQ734" s="76">
        <v>2915</v>
      </c>
      <c r="AR734" s="76">
        <v>253084</v>
      </c>
      <c r="AS734" s="76">
        <v>7.5999999999999998E-2</v>
      </c>
      <c r="AT734" s="76">
        <v>45.75</v>
      </c>
      <c r="AU734" s="76">
        <v>35.607999999999997</v>
      </c>
      <c r="AV734" s="76">
        <v>38.299999999999997</v>
      </c>
      <c r="AW734" s="76">
        <v>15.413</v>
      </c>
      <c r="AX734" s="76">
        <v>9.7319999999999993</v>
      </c>
      <c r="AY734" s="76">
        <v>54225.446000000004</v>
      </c>
      <c r="AZ734" s="76">
        <v>1.2</v>
      </c>
      <c r="BA734" s="76">
        <v>151.089</v>
      </c>
      <c r="BB734" s="76">
        <v>10.79</v>
      </c>
      <c r="BC734" s="76">
        <v>19.100000000000001</v>
      </c>
      <c r="BD734" s="76">
        <v>24.6</v>
      </c>
      <c r="BE734" s="76"/>
      <c r="BF734" s="76">
        <v>2.77</v>
      </c>
      <c r="BG734" s="76">
        <v>78.86</v>
      </c>
      <c r="BH734" s="76">
        <v>0.92600000000000005</v>
      </c>
      <c r="BI734" s="76">
        <v>338289856</v>
      </c>
      <c r="BJ734" s="76"/>
      <c r="BK734" s="76"/>
      <c r="BL734" s="76"/>
      <c r="BM734" s="76"/>
      <c r="BN734" s="76"/>
      <c r="BO734" s="76"/>
      <c r="BP734" s="76"/>
      <c r="BQ734" s="76"/>
    </row>
    <row r="735" spans="1:69" x14ac:dyDescent="0.25">
      <c r="A735" s="25">
        <v>44581</v>
      </c>
      <c r="B735" s="25"/>
      <c r="C735" s="76">
        <v>69638077</v>
      </c>
      <c r="D735" s="76">
        <v>729230</v>
      </c>
      <c r="E735" s="76">
        <v>744882.71400000004</v>
      </c>
      <c r="F735" s="76">
        <v>863647</v>
      </c>
      <c r="G735" s="76">
        <v>2931</v>
      </c>
      <c r="H735" s="76">
        <v>2107.4290000000001</v>
      </c>
      <c r="I735" s="76">
        <v>205853.28200000001</v>
      </c>
      <c r="J735" s="76">
        <v>2155.6370000000002</v>
      </c>
      <c r="K735" s="76">
        <v>2201.9070000000002</v>
      </c>
      <c r="L735" s="76">
        <v>2552.9789999999998</v>
      </c>
      <c r="M735" s="76">
        <v>8.6639999999999997</v>
      </c>
      <c r="N735" s="76">
        <v>6.23</v>
      </c>
      <c r="O735" s="76">
        <v>0.98</v>
      </c>
      <c r="P735" s="76">
        <v>26283</v>
      </c>
      <c r="Q735" s="76">
        <v>77.694000000000003</v>
      </c>
      <c r="R735" s="76">
        <v>152939</v>
      </c>
      <c r="S735" s="76">
        <v>452.09500000000003</v>
      </c>
      <c r="T735" s="76"/>
      <c r="U735" s="76"/>
      <c r="V735" s="76">
        <v>148722</v>
      </c>
      <c r="W735" s="76">
        <v>439.62900000000002</v>
      </c>
      <c r="X735" s="76">
        <v>774469819</v>
      </c>
      <c r="Y735" s="76">
        <v>2794522</v>
      </c>
      <c r="Z735" s="76">
        <v>2298.1460000000002</v>
      </c>
      <c r="AA735" s="76">
        <v>8.2919999999999998</v>
      </c>
      <c r="AB735" s="76">
        <v>2336219</v>
      </c>
      <c r="AC735" s="76">
        <v>6.9320000000000004</v>
      </c>
      <c r="AD735" s="76">
        <v>0.26200000000000001</v>
      </c>
      <c r="AE735" s="76">
        <v>3.8</v>
      </c>
      <c r="AF735" s="76" t="s">
        <v>1016</v>
      </c>
      <c r="AG735" s="76">
        <v>541712964</v>
      </c>
      <c r="AH735" s="76">
        <v>249857741</v>
      </c>
      <c r="AI735" s="76">
        <v>213144964</v>
      </c>
      <c r="AJ735" s="76">
        <v>89248070</v>
      </c>
      <c r="AK735" s="76">
        <v>941981</v>
      </c>
      <c r="AL735" s="76">
        <v>916819</v>
      </c>
      <c r="AM735" s="76">
        <v>163.16</v>
      </c>
      <c r="AN735" s="76">
        <v>75.260000000000005</v>
      </c>
      <c r="AO735" s="76">
        <v>64.2</v>
      </c>
      <c r="AP735" s="76">
        <v>26.88</v>
      </c>
      <c r="AQ735" s="76">
        <v>2761</v>
      </c>
      <c r="AR735" s="76">
        <v>239072</v>
      </c>
      <c r="AS735" s="76">
        <v>7.1999999999999995E-2</v>
      </c>
      <c r="AT735" s="76">
        <v>45.74</v>
      </c>
      <c r="AU735" s="76">
        <v>35.607999999999997</v>
      </c>
      <c r="AV735" s="76">
        <v>38.299999999999997</v>
      </c>
      <c r="AW735" s="76">
        <v>15.413</v>
      </c>
      <c r="AX735" s="76">
        <v>9.7319999999999993</v>
      </c>
      <c r="AY735" s="76">
        <v>54225.446000000004</v>
      </c>
      <c r="AZ735" s="76">
        <v>1.2</v>
      </c>
      <c r="BA735" s="76">
        <v>151.089</v>
      </c>
      <c r="BB735" s="76">
        <v>10.79</v>
      </c>
      <c r="BC735" s="76">
        <v>19.100000000000001</v>
      </c>
      <c r="BD735" s="76">
        <v>24.6</v>
      </c>
      <c r="BE735" s="76"/>
      <c r="BF735" s="76">
        <v>2.77</v>
      </c>
      <c r="BG735" s="76">
        <v>78.86</v>
      </c>
      <c r="BH735" s="76">
        <v>0.92600000000000005</v>
      </c>
      <c r="BI735" s="76">
        <v>338289856</v>
      </c>
      <c r="BJ735" s="76"/>
      <c r="BK735" s="76"/>
      <c r="BL735" s="76"/>
      <c r="BM735" s="76"/>
      <c r="BN735" s="76"/>
      <c r="BO735" s="76"/>
      <c r="BP735" s="76"/>
      <c r="BQ735" s="76"/>
    </row>
    <row r="736" spans="1:69" x14ac:dyDescent="0.25">
      <c r="A736" s="25">
        <v>44582</v>
      </c>
      <c r="B736" s="25"/>
      <c r="C736" s="76">
        <v>70465130</v>
      </c>
      <c r="D736" s="76">
        <v>827053</v>
      </c>
      <c r="E736" s="76">
        <v>737357.85699999996</v>
      </c>
      <c r="F736" s="76">
        <v>867037</v>
      </c>
      <c r="G736" s="76">
        <v>3390</v>
      </c>
      <c r="H736" s="76">
        <v>2192.2860000000001</v>
      </c>
      <c r="I736" s="76">
        <v>208298.087</v>
      </c>
      <c r="J736" s="76">
        <v>2444.806</v>
      </c>
      <c r="K736" s="76">
        <v>2179.663</v>
      </c>
      <c r="L736" s="76">
        <v>2563</v>
      </c>
      <c r="M736" s="76">
        <v>10.021000000000001</v>
      </c>
      <c r="N736" s="76">
        <v>6.48</v>
      </c>
      <c r="O736" s="76">
        <v>0.95</v>
      </c>
      <c r="P736" s="76">
        <v>26023</v>
      </c>
      <c r="Q736" s="76">
        <v>76.924999999999997</v>
      </c>
      <c r="R736" s="76">
        <v>150245</v>
      </c>
      <c r="S736" s="76">
        <v>444.13099999999997</v>
      </c>
      <c r="T736" s="76"/>
      <c r="U736" s="76"/>
      <c r="V736" s="76">
        <v>146391</v>
      </c>
      <c r="W736" s="76">
        <v>432.738</v>
      </c>
      <c r="X736" s="76">
        <v>776947828</v>
      </c>
      <c r="Y736" s="76">
        <v>2478009</v>
      </c>
      <c r="Z736" s="76">
        <v>2305.4989999999998</v>
      </c>
      <c r="AA736" s="76">
        <v>7.3529999999999998</v>
      </c>
      <c r="AB736" s="76">
        <v>2286301</v>
      </c>
      <c r="AC736" s="76">
        <v>6.7839999999999998</v>
      </c>
      <c r="AD736" s="76">
        <v>0.25900000000000001</v>
      </c>
      <c r="AE736" s="76">
        <v>3.9</v>
      </c>
      <c r="AF736" s="76" t="s">
        <v>1016</v>
      </c>
      <c r="AG736" s="76">
        <v>542800655</v>
      </c>
      <c r="AH736" s="76">
        <v>250134026</v>
      </c>
      <c r="AI736" s="76">
        <v>213308728</v>
      </c>
      <c r="AJ736" s="76">
        <v>89889411</v>
      </c>
      <c r="AK736" s="76">
        <v>1087691</v>
      </c>
      <c r="AL736" s="76">
        <v>861489</v>
      </c>
      <c r="AM736" s="76">
        <v>163.49</v>
      </c>
      <c r="AN736" s="76">
        <v>75.34</v>
      </c>
      <c r="AO736" s="76">
        <v>64.25</v>
      </c>
      <c r="AP736" s="76">
        <v>27.07</v>
      </c>
      <c r="AQ736" s="76">
        <v>2595</v>
      </c>
      <c r="AR736" s="76">
        <v>224299</v>
      </c>
      <c r="AS736" s="76">
        <v>6.8000000000000005E-2</v>
      </c>
      <c r="AT736" s="76">
        <v>45.73</v>
      </c>
      <c r="AU736" s="76">
        <v>35.607999999999997</v>
      </c>
      <c r="AV736" s="76">
        <v>38.299999999999997</v>
      </c>
      <c r="AW736" s="76">
        <v>15.413</v>
      </c>
      <c r="AX736" s="76">
        <v>9.7319999999999993</v>
      </c>
      <c r="AY736" s="76">
        <v>54225.446000000004</v>
      </c>
      <c r="AZ736" s="76">
        <v>1.2</v>
      </c>
      <c r="BA736" s="76">
        <v>151.089</v>
      </c>
      <c r="BB736" s="76">
        <v>10.79</v>
      </c>
      <c r="BC736" s="76">
        <v>19.100000000000001</v>
      </c>
      <c r="BD736" s="76">
        <v>24.6</v>
      </c>
      <c r="BE736" s="76"/>
      <c r="BF736" s="76">
        <v>2.77</v>
      </c>
      <c r="BG736" s="76">
        <v>78.86</v>
      </c>
      <c r="BH736" s="76">
        <v>0.92600000000000005</v>
      </c>
      <c r="BI736" s="76">
        <v>338289856</v>
      </c>
      <c r="BJ736" s="76"/>
      <c r="BK736" s="76"/>
      <c r="BL736" s="76"/>
      <c r="BM736" s="76"/>
      <c r="BN736" s="76"/>
      <c r="BO736" s="76"/>
      <c r="BP736" s="76"/>
      <c r="BQ736" s="76"/>
    </row>
    <row r="737" spans="1:69" x14ac:dyDescent="0.25">
      <c r="A737" s="25">
        <v>44583</v>
      </c>
      <c r="B737" s="25"/>
      <c r="C737" s="76">
        <v>70773229</v>
      </c>
      <c r="D737" s="76">
        <v>308099</v>
      </c>
      <c r="E737" s="76">
        <v>721928.14300000004</v>
      </c>
      <c r="F737" s="76">
        <v>868067</v>
      </c>
      <c r="G737" s="76">
        <v>1030</v>
      </c>
      <c r="H737" s="76">
        <v>2195.4290000000001</v>
      </c>
      <c r="I737" s="76">
        <v>209208.842</v>
      </c>
      <c r="J737" s="76">
        <v>910.75400000000002</v>
      </c>
      <c r="K737" s="76">
        <v>2134.0520000000001</v>
      </c>
      <c r="L737" s="76">
        <v>2566.0450000000001</v>
      </c>
      <c r="M737" s="76">
        <v>3.0449999999999999</v>
      </c>
      <c r="N737" s="76">
        <v>6.49</v>
      </c>
      <c r="O737" s="76">
        <v>0.92</v>
      </c>
      <c r="P737" s="76">
        <v>25679</v>
      </c>
      <c r="Q737" s="76">
        <v>75.908000000000001</v>
      </c>
      <c r="R737" s="76">
        <v>145688</v>
      </c>
      <c r="S737" s="76">
        <v>430.66</v>
      </c>
      <c r="T737" s="76"/>
      <c r="U737" s="76"/>
      <c r="V737" s="76">
        <v>143631</v>
      </c>
      <c r="W737" s="76">
        <v>424.58</v>
      </c>
      <c r="X737" s="76">
        <v>778696701</v>
      </c>
      <c r="Y737" s="76">
        <v>1748873</v>
      </c>
      <c r="Z737" s="76">
        <v>2310.6889999999999</v>
      </c>
      <c r="AA737" s="76">
        <v>5.19</v>
      </c>
      <c r="AB737" s="76">
        <v>2241109</v>
      </c>
      <c r="AC737" s="76">
        <v>6.65</v>
      </c>
      <c r="AD737" s="76">
        <v>0.25600000000000001</v>
      </c>
      <c r="AE737" s="76">
        <v>3.9</v>
      </c>
      <c r="AF737" s="76" t="s">
        <v>1016</v>
      </c>
      <c r="AG737" s="76">
        <v>543423806</v>
      </c>
      <c r="AH737" s="76">
        <v>250306280</v>
      </c>
      <c r="AI737" s="76">
        <v>213392680</v>
      </c>
      <c r="AJ737" s="76">
        <v>90250239</v>
      </c>
      <c r="AK737" s="76">
        <v>623151</v>
      </c>
      <c r="AL737" s="76">
        <v>837313</v>
      </c>
      <c r="AM737" s="76">
        <v>163.68</v>
      </c>
      <c r="AN737" s="76">
        <v>75.39</v>
      </c>
      <c r="AO737" s="76">
        <v>64.27</v>
      </c>
      <c r="AP737" s="76">
        <v>27.18</v>
      </c>
      <c r="AQ737" s="76">
        <v>2522</v>
      </c>
      <c r="AR737" s="76">
        <v>216470</v>
      </c>
      <c r="AS737" s="76">
        <v>6.5000000000000002E-2</v>
      </c>
      <c r="AT737" s="76">
        <v>45.73</v>
      </c>
      <c r="AU737" s="76">
        <v>35.607999999999997</v>
      </c>
      <c r="AV737" s="76">
        <v>38.299999999999997</v>
      </c>
      <c r="AW737" s="76">
        <v>15.413</v>
      </c>
      <c r="AX737" s="76">
        <v>9.7319999999999993</v>
      </c>
      <c r="AY737" s="76">
        <v>54225.446000000004</v>
      </c>
      <c r="AZ737" s="76">
        <v>1.2</v>
      </c>
      <c r="BA737" s="76">
        <v>151.089</v>
      </c>
      <c r="BB737" s="76">
        <v>10.79</v>
      </c>
      <c r="BC737" s="76">
        <v>19.100000000000001</v>
      </c>
      <c r="BD737" s="76">
        <v>24.6</v>
      </c>
      <c r="BE737" s="76"/>
      <c r="BF737" s="76">
        <v>2.77</v>
      </c>
      <c r="BG737" s="76">
        <v>78.86</v>
      </c>
      <c r="BH737" s="76">
        <v>0.92600000000000005</v>
      </c>
      <c r="BI737" s="76">
        <v>338289856</v>
      </c>
      <c r="BJ737" s="76"/>
      <c r="BK737" s="76"/>
      <c r="BL737" s="76"/>
      <c r="BM737" s="76"/>
      <c r="BN737" s="76"/>
      <c r="BO737" s="76"/>
      <c r="BP737" s="76"/>
      <c r="BQ737" s="76"/>
    </row>
    <row r="738" spans="1:69" x14ac:dyDescent="0.25">
      <c r="A738" s="25">
        <v>44584</v>
      </c>
      <c r="B738" s="25"/>
      <c r="C738" s="76">
        <v>71143286</v>
      </c>
      <c r="D738" s="76">
        <v>370057</v>
      </c>
      <c r="E738" s="76">
        <v>705350.14300000004</v>
      </c>
      <c r="F738" s="76">
        <v>868804</v>
      </c>
      <c r="G738" s="76">
        <v>737</v>
      </c>
      <c r="H738" s="76">
        <v>2191.857</v>
      </c>
      <c r="I738" s="76">
        <v>210302.747</v>
      </c>
      <c r="J738" s="76">
        <v>1093.905</v>
      </c>
      <c r="K738" s="76">
        <v>2085.047</v>
      </c>
      <c r="L738" s="76">
        <v>2568.2240000000002</v>
      </c>
      <c r="M738" s="76">
        <v>2.1789999999999998</v>
      </c>
      <c r="N738" s="76">
        <v>6.4790000000000001</v>
      </c>
      <c r="O738" s="76">
        <v>0.89</v>
      </c>
      <c r="P738" s="76">
        <v>25528</v>
      </c>
      <c r="Q738" s="76">
        <v>75.462000000000003</v>
      </c>
      <c r="R738" s="76">
        <v>144777</v>
      </c>
      <c r="S738" s="76">
        <v>427.96699999999998</v>
      </c>
      <c r="T738" s="76"/>
      <c r="U738" s="76"/>
      <c r="V738" s="76">
        <v>141790</v>
      </c>
      <c r="W738" s="76">
        <v>419.13799999999998</v>
      </c>
      <c r="X738" s="76">
        <v>779841938</v>
      </c>
      <c r="Y738" s="76">
        <v>1145237</v>
      </c>
      <c r="Z738" s="76">
        <v>2314.087</v>
      </c>
      <c r="AA738" s="76">
        <v>3.3980000000000001</v>
      </c>
      <c r="AB738" s="76">
        <v>2208311</v>
      </c>
      <c r="AC738" s="76">
        <v>6.5529999999999999</v>
      </c>
      <c r="AD738" s="76">
        <v>0.254</v>
      </c>
      <c r="AE738" s="76">
        <v>3.9</v>
      </c>
      <c r="AF738" s="76" t="s">
        <v>1016</v>
      </c>
      <c r="AG738" s="76">
        <v>543756357</v>
      </c>
      <c r="AH738" s="76">
        <v>250397600</v>
      </c>
      <c r="AI738" s="76">
        <v>213457396</v>
      </c>
      <c r="AJ738" s="76">
        <v>90424274</v>
      </c>
      <c r="AK738" s="76">
        <v>332551</v>
      </c>
      <c r="AL738" s="76">
        <v>828818</v>
      </c>
      <c r="AM738" s="76">
        <v>163.78</v>
      </c>
      <c r="AN738" s="76">
        <v>75.42</v>
      </c>
      <c r="AO738" s="76">
        <v>64.290000000000006</v>
      </c>
      <c r="AP738" s="76">
        <v>27.24</v>
      </c>
      <c r="AQ738" s="76">
        <v>2496</v>
      </c>
      <c r="AR738" s="76">
        <v>214267</v>
      </c>
      <c r="AS738" s="76">
        <v>6.5000000000000002E-2</v>
      </c>
      <c r="AT738" s="76">
        <v>45.72</v>
      </c>
      <c r="AU738" s="76">
        <v>35.607999999999997</v>
      </c>
      <c r="AV738" s="76">
        <v>38.299999999999997</v>
      </c>
      <c r="AW738" s="76">
        <v>15.413</v>
      </c>
      <c r="AX738" s="76">
        <v>9.7319999999999993</v>
      </c>
      <c r="AY738" s="76">
        <v>54225.446000000004</v>
      </c>
      <c r="AZ738" s="76">
        <v>1.2</v>
      </c>
      <c r="BA738" s="76">
        <v>151.089</v>
      </c>
      <c r="BB738" s="76">
        <v>10.79</v>
      </c>
      <c r="BC738" s="76">
        <v>19.100000000000001</v>
      </c>
      <c r="BD738" s="76">
        <v>24.6</v>
      </c>
      <c r="BE738" s="76"/>
      <c r="BF738" s="76">
        <v>2.77</v>
      </c>
      <c r="BG738" s="76">
        <v>78.86</v>
      </c>
      <c r="BH738" s="76">
        <v>0.92600000000000005</v>
      </c>
      <c r="BI738" s="76">
        <v>338289856</v>
      </c>
      <c r="BJ738" s="76">
        <v>1041009.3</v>
      </c>
      <c r="BK738" s="76">
        <v>17.05</v>
      </c>
      <c r="BL738" s="76">
        <v>35.51</v>
      </c>
      <c r="BM738" s="76">
        <v>3089.0701472720202</v>
      </c>
      <c r="BN738" s="76"/>
      <c r="BO738" s="76"/>
      <c r="BP738" s="76"/>
      <c r="BQ738" s="76"/>
    </row>
    <row r="739" spans="1:69" x14ac:dyDescent="0.25">
      <c r="A739" s="25">
        <v>44585</v>
      </c>
      <c r="B739" s="25"/>
      <c r="C739" s="76">
        <v>72053843</v>
      </c>
      <c r="D739" s="76">
        <v>910557</v>
      </c>
      <c r="E739" s="76">
        <v>741235</v>
      </c>
      <c r="F739" s="76">
        <v>870984</v>
      </c>
      <c r="G739" s="76">
        <v>2180</v>
      </c>
      <c r="H739" s="76">
        <v>2355.2860000000001</v>
      </c>
      <c r="I739" s="76">
        <v>212994.394</v>
      </c>
      <c r="J739" s="76">
        <v>2691.6469999999999</v>
      </c>
      <c r="K739" s="76">
        <v>2191.1239999999998</v>
      </c>
      <c r="L739" s="76">
        <v>2574.6680000000001</v>
      </c>
      <c r="M739" s="76">
        <v>6.444</v>
      </c>
      <c r="N739" s="76">
        <v>6.9619999999999997</v>
      </c>
      <c r="O739" s="76">
        <v>0.86</v>
      </c>
      <c r="P739" s="76">
        <v>25562</v>
      </c>
      <c r="Q739" s="76">
        <v>75.561999999999998</v>
      </c>
      <c r="R739" s="76">
        <v>144760</v>
      </c>
      <c r="S739" s="76">
        <v>427.91699999999997</v>
      </c>
      <c r="T739" s="76"/>
      <c r="U739" s="76"/>
      <c r="V739" s="76">
        <v>140621</v>
      </c>
      <c r="W739" s="76">
        <v>415.68200000000002</v>
      </c>
      <c r="X739" s="76">
        <v>781403998</v>
      </c>
      <c r="Y739" s="76">
        <v>1562060</v>
      </c>
      <c r="Z739" s="76">
        <v>2318.723</v>
      </c>
      <c r="AA739" s="76">
        <v>4.6349999999999998</v>
      </c>
      <c r="AB739" s="76">
        <v>2183313</v>
      </c>
      <c r="AC739" s="76">
        <v>6.4790000000000001</v>
      </c>
      <c r="AD739" s="76">
        <v>0.248</v>
      </c>
      <c r="AE739" s="76">
        <v>4</v>
      </c>
      <c r="AF739" s="76" t="s">
        <v>1016</v>
      </c>
      <c r="AG739" s="76">
        <v>544556903</v>
      </c>
      <c r="AH739" s="76">
        <v>250601241</v>
      </c>
      <c r="AI739" s="76">
        <v>213619109</v>
      </c>
      <c r="AJ739" s="76">
        <v>90855445</v>
      </c>
      <c r="AK739" s="76">
        <v>800546</v>
      </c>
      <c r="AL739" s="76">
        <v>824801</v>
      </c>
      <c r="AM739" s="76">
        <v>164.02</v>
      </c>
      <c r="AN739" s="76">
        <v>75.48</v>
      </c>
      <c r="AO739" s="76">
        <v>64.34</v>
      </c>
      <c r="AP739" s="76">
        <v>27.37</v>
      </c>
      <c r="AQ739" s="76">
        <v>2484</v>
      </c>
      <c r="AR739" s="76">
        <v>212381</v>
      </c>
      <c r="AS739" s="76">
        <v>6.4000000000000001E-2</v>
      </c>
      <c r="AT739" s="76">
        <v>45.71</v>
      </c>
      <c r="AU739" s="76">
        <v>35.607999999999997</v>
      </c>
      <c r="AV739" s="76">
        <v>38.299999999999997</v>
      </c>
      <c r="AW739" s="76">
        <v>15.413</v>
      </c>
      <c r="AX739" s="76">
        <v>9.7319999999999993</v>
      </c>
      <c r="AY739" s="76">
        <v>54225.446000000004</v>
      </c>
      <c r="AZ739" s="76">
        <v>1.2</v>
      </c>
      <c r="BA739" s="76">
        <v>151.089</v>
      </c>
      <c r="BB739" s="76">
        <v>10.79</v>
      </c>
      <c r="BC739" s="76">
        <v>19.100000000000001</v>
      </c>
      <c r="BD739" s="76">
        <v>24.6</v>
      </c>
      <c r="BE739" s="76"/>
      <c r="BF739" s="76">
        <v>2.77</v>
      </c>
      <c r="BG739" s="76">
        <v>78.86</v>
      </c>
      <c r="BH739" s="76">
        <v>0.92600000000000005</v>
      </c>
      <c r="BI739" s="76">
        <v>338289856</v>
      </c>
      <c r="BJ739" s="76"/>
      <c r="BK739" s="76"/>
      <c r="BL739" s="76"/>
      <c r="BM739" s="76"/>
      <c r="BN739" s="76"/>
      <c r="BO739" s="76"/>
      <c r="BP739" s="76"/>
      <c r="BQ739" s="76"/>
    </row>
    <row r="740" spans="1:69" x14ac:dyDescent="0.25">
      <c r="A740" s="25">
        <v>44586</v>
      </c>
      <c r="B740" s="25"/>
      <c r="C740" s="76">
        <v>72546235</v>
      </c>
      <c r="D740" s="76">
        <v>492392</v>
      </c>
      <c r="E740" s="76">
        <v>649754.85699999996</v>
      </c>
      <c r="F740" s="76">
        <v>874140</v>
      </c>
      <c r="G740" s="76">
        <v>3156</v>
      </c>
      <c r="H740" s="76">
        <v>2414.857</v>
      </c>
      <c r="I740" s="76">
        <v>214449.927</v>
      </c>
      <c r="J740" s="76">
        <v>1455.5329999999999</v>
      </c>
      <c r="K740" s="76">
        <v>1920.7049999999999</v>
      </c>
      <c r="L740" s="76">
        <v>2583.9969999999998</v>
      </c>
      <c r="M740" s="76">
        <v>9.3290000000000006</v>
      </c>
      <c r="N740" s="76">
        <v>7.1379999999999999</v>
      </c>
      <c r="O740" s="76">
        <v>0.82</v>
      </c>
      <c r="P740" s="76">
        <v>25311</v>
      </c>
      <c r="Q740" s="76">
        <v>74.819999999999993</v>
      </c>
      <c r="R740" s="76">
        <v>143297</v>
      </c>
      <c r="S740" s="76">
        <v>423.59199999999998</v>
      </c>
      <c r="T740" s="76"/>
      <c r="U740" s="76"/>
      <c r="V740" s="76">
        <v>139162</v>
      </c>
      <c r="W740" s="76">
        <v>411.36900000000003</v>
      </c>
      <c r="X740" s="76">
        <v>783349059</v>
      </c>
      <c r="Y740" s="76">
        <v>1945061</v>
      </c>
      <c r="Z740" s="76">
        <v>2324.4940000000001</v>
      </c>
      <c r="AA740" s="76">
        <v>5.7720000000000002</v>
      </c>
      <c r="AB740" s="76">
        <v>2090426</v>
      </c>
      <c r="AC740" s="76">
        <v>6.2030000000000003</v>
      </c>
      <c r="AD740" s="76">
        <v>0.24099999999999999</v>
      </c>
      <c r="AE740" s="76">
        <v>4.0999999999999996</v>
      </c>
      <c r="AF740" s="76" t="s">
        <v>1016</v>
      </c>
      <c r="AG740" s="76">
        <v>545364465</v>
      </c>
      <c r="AH740" s="76">
        <v>250805142</v>
      </c>
      <c r="AI740" s="76">
        <v>213796071</v>
      </c>
      <c r="AJ740" s="76">
        <v>91278322</v>
      </c>
      <c r="AK740" s="76">
        <v>807562</v>
      </c>
      <c r="AL740" s="76">
        <v>796851</v>
      </c>
      <c r="AM740" s="76">
        <v>164.26</v>
      </c>
      <c r="AN740" s="76">
        <v>75.540000000000006</v>
      </c>
      <c r="AO740" s="76">
        <v>64.39</v>
      </c>
      <c r="AP740" s="76">
        <v>27.49</v>
      </c>
      <c r="AQ740" s="76">
        <v>2400</v>
      </c>
      <c r="AR740" s="76">
        <v>205267</v>
      </c>
      <c r="AS740" s="76">
        <v>6.2E-2</v>
      </c>
      <c r="AT740" s="76">
        <v>45.7</v>
      </c>
      <c r="AU740" s="76">
        <v>35.607999999999997</v>
      </c>
      <c r="AV740" s="76">
        <v>38.299999999999997</v>
      </c>
      <c r="AW740" s="76">
        <v>15.413</v>
      </c>
      <c r="AX740" s="76">
        <v>9.7319999999999993</v>
      </c>
      <c r="AY740" s="76">
        <v>54225.446000000004</v>
      </c>
      <c r="AZ740" s="76">
        <v>1.2</v>
      </c>
      <c r="BA740" s="76">
        <v>151.089</v>
      </c>
      <c r="BB740" s="76">
        <v>10.79</v>
      </c>
      <c r="BC740" s="76">
        <v>19.100000000000001</v>
      </c>
      <c r="BD740" s="76">
        <v>24.6</v>
      </c>
      <c r="BE740" s="76"/>
      <c r="BF740" s="76">
        <v>2.77</v>
      </c>
      <c r="BG740" s="76">
        <v>78.86</v>
      </c>
      <c r="BH740" s="76">
        <v>0.92600000000000005</v>
      </c>
      <c r="BI740" s="76">
        <v>338289856</v>
      </c>
      <c r="BJ740" s="76"/>
      <c r="BK740" s="76"/>
      <c r="BL740" s="76"/>
      <c r="BM740" s="76"/>
      <c r="BN740" s="76"/>
      <c r="BO740" s="76"/>
      <c r="BP740" s="76"/>
      <c r="BQ740" s="76"/>
    </row>
    <row r="741" spans="1:69" x14ac:dyDescent="0.25">
      <c r="A741" s="25">
        <v>44587</v>
      </c>
      <c r="B741" s="25"/>
      <c r="C741" s="76">
        <v>73223802</v>
      </c>
      <c r="D741" s="76">
        <v>677567</v>
      </c>
      <c r="E741" s="76">
        <v>616422.14300000004</v>
      </c>
      <c r="F741" s="76">
        <v>878007</v>
      </c>
      <c r="G741" s="76">
        <v>3867</v>
      </c>
      <c r="H741" s="76">
        <v>2470.143</v>
      </c>
      <c r="I741" s="76">
        <v>216452.84599999999</v>
      </c>
      <c r="J741" s="76">
        <v>2002.9179999999999</v>
      </c>
      <c r="K741" s="76">
        <v>1822.172</v>
      </c>
      <c r="L741" s="76">
        <v>2595.4279999999999</v>
      </c>
      <c r="M741" s="76">
        <v>11.430999999999999</v>
      </c>
      <c r="N741" s="76">
        <v>7.3019999999999996</v>
      </c>
      <c r="O741" s="76">
        <v>0.8</v>
      </c>
      <c r="P741" s="76">
        <v>25073</v>
      </c>
      <c r="Q741" s="76">
        <v>74.117000000000004</v>
      </c>
      <c r="R741" s="76">
        <v>141674</v>
      </c>
      <c r="S741" s="76">
        <v>418.79500000000002</v>
      </c>
      <c r="T741" s="76"/>
      <c r="U741" s="76"/>
      <c r="V741" s="76">
        <v>136257</v>
      </c>
      <c r="W741" s="76">
        <v>402.78199999999998</v>
      </c>
      <c r="X741" s="76">
        <v>785439617</v>
      </c>
      <c r="Y741" s="76">
        <v>2090558</v>
      </c>
      <c r="Z741" s="76">
        <v>2330.6979999999999</v>
      </c>
      <c r="AA741" s="76">
        <v>6.2030000000000003</v>
      </c>
      <c r="AB741" s="76">
        <v>1966331</v>
      </c>
      <c r="AC741" s="76">
        <v>5.835</v>
      </c>
      <c r="AD741" s="76">
        <v>0.23300000000000001</v>
      </c>
      <c r="AE741" s="76">
        <v>4.3</v>
      </c>
      <c r="AF741" s="76" t="s">
        <v>1016</v>
      </c>
      <c r="AG741" s="76">
        <v>546160946</v>
      </c>
      <c r="AH741" s="76">
        <v>251005724</v>
      </c>
      <c r="AI741" s="76">
        <v>213976901</v>
      </c>
      <c r="AJ741" s="76">
        <v>91689787</v>
      </c>
      <c r="AK741" s="76">
        <v>796481</v>
      </c>
      <c r="AL741" s="76">
        <v>769995</v>
      </c>
      <c r="AM741" s="76">
        <v>164.5</v>
      </c>
      <c r="AN741" s="76">
        <v>75.599999999999994</v>
      </c>
      <c r="AO741" s="76">
        <v>64.45</v>
      </c>
      <c r="AP741" s="76">
        <v>27.62</v>
      </c>
      <c r="AQ741" s="76">
        <v>2319</v>
      </c>
      <c r="AR741" s="76">
        <v>198231</v>
      </c>
      <c r="AS741" s="76">
        <v>0.06</v>
      </c>
      <c r="AT741" s="76">
        <v>45.69</v>
      </c>
      <c r="AU741" s="76">
        <v>35.607999999999997</v>
      </c>
      <c r="AV741" s="76">
        <v>38.299999999999997</v>
      </c>
      <c r="AW741" s="76">
        <v>15.413</v>
      </c>
      <c r="AX741" s="76">
        <v>9.7319999999999993</v>
      </c>
      <c r="AY741" s="76">
        <v>54225.446000000004</v>
      </c>
      <c r="AZ741" s="76">
        <v>1.2</v>
      </c>
      <c r="BA741" s="76">
        <v>151.089</v>
      </c>
      <c r="BB741" s="76">
        <v>10.79</v>
      </c>
      <c r="BC741" s="76">
        <v>19.100000000000001</v>
      </c>
      <c r="BD741" s="76">
        <v>24.6</v>
      </c>
      <c r="BE741" s="76"/>
      <c r="BF741" s="76">
        <v>2.77</v>
      </c>
      <c r="BG741" s="76">
        <v>78.86</v>
      </c>
      <c r="BH741" s="76">
        <v>0.92600000000000005</v>
      </c>
      <c r="BI741" s="76">
        <v>338289856</v>
      </c>
      <c r="BJ741" s="76"/>
      <c r="BK741" s="76"/>
      <c r="BL741" s="76"/>
      <c r="BM741" s="76"/>
      <c r="BN741" s="76"/>
      <c r="BO741" s="76"/>
      <c r="BP741" s="76"/>
      <c r="BQ741" s="76"/>
    </row>
    <row r="742" spans="1:69" x14ac:dyDescent="0.25">
      <c r="A742" s="25">
        <v>44588</v>
      </c>
      <c r="B742" s="25"/>
      <c r="C742" s="76">
        <v>73726746</v>
      </c>
      <c r="D742" s="76">
        <v>502944</v>
      </c>
      <c r="E742" s="76">
        <v>584095.571</v>
      </c>
      <c r="F742" s="76">
        <v>880628</v>
      </c>
      <c r="G742" s="76">
        <v>2621</v>
      </c>
      <c r="H742" s="76">
        <v>2425.857</v>
      </c>
      <c r="I742" s="76">
        <v>217939.571</v>
      </c>
      <c r="J742" s="76">
        <v>1486.7249999999999</v>
      </c>
      <c r="K742" s="76">
        <v>1726.6130000000001</v>
      </c>
      <c r="L742" s="76">
        <v>2603.1759999999999</v>
      </c>
      <c r="M742" s="76">
        <v>7.7480000000000002</v>
      </c>
      <c r="N742" s="76">
        <v>7.1710000000000003</v>
      </c>
      <c r="O742" s="76">
        <v>0.77</v>
      </c>
      <c r="P742" s="76">
        <v>24470</v>
      </c>
      <c r="Q742" s="76">
        <v>72.334000000000003</v>
      </c>
      <c r="R742" s="76">
        <v>137503</v>
      </c>
      <c r="S742" s="76">
        <v>406.46499999999997</v>
      </c>
      <c r="T742" s="76"/>
      <c r="U742" s="76"/>
      <c r="V742" s="76">
        <v>132859</v>
      </c>
      <c r="W742" s="76">
        <v>392.73700000000002</v>
      </c>
      <c r="X742" s="76">
        <v>787485088</v>
      </c>
      <c r="Y742" s="76">
        <v>2045471</v>
      </c>
      <c r="Z742" s="76">
        <v>2336.7669999999998</v>
      </c>
      <c r="AA742" s="76">
        <v>6.07</v>
      </c>
      <c r="AB742" s="76">
        <v>1859324</v>
      </c>
      <c r="AC742" s="76">
        <v>5.5170000000000003</v>
      </c>
      <c r="AD742" s="76">
        <v>0.223</v>
      </c>
      <c r="AE742" s="76">
        <v>4.5</v>
      </c>
      <c r="AF742" s="76" t="s">
        <v>1016</v>
      </c>
      <c r="AG742" s="76">
        <v>546955013</v>
      </c>
      <c r="AH742" s="76">
        <v>251203869</v>
      </c>
      <c r="AI742" s="76">
        <v>214153869</v>
      </c>
      <c r="AJ742" s="76">
        <v>92104113</v>
      </c>
      <c r="AK742" s="76">
        <v>794067</v>
      </c>
      <c r="AL742" s="76">
        <v>748864</v>
      </c>
      <c r="AM742" s="76">
        <v>164.74</v>
      </c>
      <c r="AN742" s="76">
        <v>75.66</v>
      </c>
      <c r="AO742" s="76">
        <v>64.5</v>
      </c>
      <c r="AP742" s="76">
        <v>27.74</v>
      </c>
      <c r="AQ742" s="76">
        <v>2256</v>
      </c>
      <c r="AR742" s="76">
        <v>192304</v>
      </c>
      <c r="AS742" s="76">
        <v>5.8000000000000003E-2</v>
      </c>
      <c r="AT742" s="76">
        <v>45.68</v>
      </c>
      <c r="AU742" s="76">
        <v>35.607999999999997</v>
      </c>
      <c r="AV742" s="76">
        <v>38.299999999999997</v>
      </c>
      <c r="AW742" s="76">
        <v>15.413</v>
      </c>
      <c r="AX742" s="76">
        <v>9.7319999999999993</v>
      </c>
      <c r="AY742" s="76">
        <v>54225.446000000004</v>
      </c>
      <c r="AZ742" s="76">
        <v>1.2</v>
      </c>
      <c r="BA742" s="76">
        <v>151.089</v>
      </c>
      <c r="BB742" s="76">
        <v>10.79</v>
      </c>
      <c r="BC742" s="76">
        <v>19.100000000000001</v>
      </c>
      <c r="BD742" s="76">
        <v>24.6</v>
      </c>
      <c r="BE742" s="76"/>
      <c r="BF742" s="76">
        <v>2.77</v>
      </c>
      <c r="BG742" s="76">
        <v>78.86</v>
      </c>
      <c r="BH742" s="76">
        <v>0.92600000000000005</v>
      </c>
      <c r="BI742" s="76">
        <v>338289856</v>
      </c>
      <c r="BJ742" s="76"/>
      <c r="BK742" s="76"/>
      <c r="BL742" s="76"/>
      <c r="BM742" s="76"/>
      <c r="BN742" s="76"/>
      <c r="BO742" s="76"/>
      <c r="BP742" s="76"/>
      <c r="BQ742" s="76"/>
    </row>
    <row r="743" spans="1:69" x14ac:dyDescent="0.25">
      <c r="A743" s="25">
        <v>44589</v>
      </c>
      <c r="B743" s="25"/>
      <c r="C743" s="76">
        <v>74339859</v>
      </c>
      <c r="D743" s="76">
        <v>613113</v>
      </c>
      <c r="E743" s="76">
        <v>553532.71400000004</v>
      </c>
      <c r="F743" s="76">
        <v>884719</v>
      </c>
      <c r="G743" s="76">
        <v>4091</v>
      </c>
      <c r="H743" s="76">
        <v>2526</v>
      </c>
      <c r="I743" s="76">
        <v>219751.96</v>
      </c>
      <c r="J743" s="76">
        <v>1812.39</v>
      </c>
      <c r="K743" s="76">
        <v>1636.268</v>
      </c>
      <c r="L743" s="76">
        <v>2615.2689999999998</v>
      </c>
      <c r="M743" s="76">
        <v>12.093</v>
      </c>
      <c r="N743" s="76">
        <v>7.4669999999999996</v>
      </c>
      <c r="O743" s="76">
        <v>0.75</v>
      </c>
      <c r="P743" s="76">
        <v>24021</v>
      </c>
      <c r="Q743" s="76">
        <v>71.007000000000005</v>
      </c>
      <c r="R743" s="76">
        <v>133318</v>
      </c>
      <c r="S743" s="76">
        <v>394.09399999999999</v>
      </c>
      <c r="T743" s="76"/>
      <c r="U743" s="76"/>
      <c r="V743" s="76">
        <v>129613</v>
      </c>
      <c r="W743" s="76">
        <v>383.142</v>
      </c>
      <c r="X743" s="76">
        <v>789372114</v>
      </c>
      <c r="Y743" s="76">
        <v>1887026</v>
      </c>
      <c r="Z743" s="76">
        <v>2342.3670000000002</v>
      </c>
      <c r="AA743" s="76">
        <v>5.6</v>
      </c>
      <c r="AB743" s="76">
        <v>1774898</v>
      </c>
      <c r="AC743" s="76">
        <v>5.2670000000000003</v>
      </c>
      <c r="AD743" s="76">
        <v>0.214</v>
      </c>
      <c r="AE743" s="76">
        <v>4.7</v>
      </c>
      <c r="AF743" s="76" t="s">
        <v>1016</v>
      </c>
      <c r="AG743" s="76">
        <v>547915208</v>
      </c>
      <c r="AH743" s="76">
        <v>251433783</v>
      </c>
      <c r="AI743" s="76">
        <v>214366561</v>
      </c>
      <c r="AJ743" s="76">
        <v>92613196</v>
      </c>
      <c r="AK743" s="76">
        <v>960195</v>
      </c>
      <c r="AL743" s="76">
        <v>730650</v>
      </c>
      <c r="AM743" s="76">
        <v>165.03</v>
      </c>
      <c r="AN743" s="76">
        <v>75.73</v>
      </c>
      <c r="AO743" s="76">
        <v>64.569999999999993</v>
      </c>
      <c r="AP743" s="76">
        <v>27.89</v>
      </c>
      <c r="AQ743" s="76">
        <v>2201</v>
      </c>
      <c r="AR743" s="76">
        <v>185680</v>
      </c>
      <c r="AS743" s="76">
        <v>5.6000000000000001E-2</v>
      </c>
      <c r="AT743" s="76">
        <v>45.67</v>
      </c>
      <c r="AU743" s="76">
        <v>35.607999999999997</v>
      </c>
      <c r="AV743" s="76">
        <v>38.299999999999997</v>
      </c>
      <c r="AW743" s="76">
        <v>15.413</v>
      </c>
      <c r="AX743" s="76">
        <v>9.7319999999999993</v>
      </c>
      <c r="AY743" s="76">
        <v>54225.446000000004</v>
      </c>
      <c r="AZ743" s="76">
        <v>1.2</v>
      </c>
      <c r="BA743" s="76">
        <v>151.089</v>
      </c>
      <c r="BB743" s="76">
        <v>10.79</v>
      </c>
      <c r="BC743" s="76">
        <v>19.100000000000001</v>
      </c>
      <c r="BD743" s="76">
        <v>24.6</v>
      </c>
      <c r="BE743" s="76"/>
      <c r="BF743" s="76">
        <v>2.77</v>
      </c>
      <c r="BG743" s="76">
        <v>78.86</v>
      </c>
      <c r="BH743" s="76">
        <v>0.92600000000000005</v>
      </c>
      <c r="BI743" s="76">
        <v>338289856</v>
      </c>
      <c r="BJ743" s="76"/>
      <c r="BK743" s="76"/>
      <c r="BL743" s="76"/>
      <c r="BM743" s="76"/>
      <c r="BN743" s="76"/>
      <c r="BO743" s="76"/>
      <c r="BP743" s="76"/>
      <c r="BQ743" s="76"/>
    </row>
    <row r="744" spans="1:69" x14ac:dyDescent="0.25">
      <c r="A744" s="25">
        <v>44590</v>
      </c>
      <c r="B744" s="25"/>
      <c r="C744" s="76">
        <v>74521487</v>
      </c>
      <c r="D744" s="76">
        <v>181628</v>
      </c>
      <c r="E744" s="76">
        <v>535465.429</v>
      </c>
      <c r="F744" s="76">
        <v>885929</v>
      </c>
      <c r="G744" s="76">
        <v>1210</v>
      </c>
      <c r="H744" s="76">
        <v>2551.7139999999999</v>
      </c>
      <c r="I744" s="76">
        <v>220288.861</v>
      </c>
      <c r="J744" s="76">
        <v>536.90099999999995</v>
      </c>
      <c r="K744" s="76">
        <v>1582.86</v>
      </c>
      <c r="L744" s="76">
        <v>2618.846</v>
      </c>
      <c r="M744" s="76">
        <v>3.577</v>
      </c>
      <c r="N744" s="76">
        <v>7.5430000000000001</v>
      </c>
      <c r="O744" s="76">
        <v>0.73</v>
      </c>
      <c r="P744" s="76">
        <v>23432</v>
      </c>
      <c r="Q744" s="76">
        <v>69.266000000000005</v>
      </c>
      <c r="R744" s="76">
        <v>127041</v>
      </c>
      <c r="S744" s="76">
        <v>375.53899999999999</v>
      </c>
      <c r="T744" s="76"/>
      <c r="U744" s="76"/>
      <c r="V744" s="76">
        <v>126717</v>
      </c>
      <c r="W744" s="76">
        <v>374.58100000000002</v>
      </c>
      <c r="X744" s="76">
        <v>790598136</v>
      </c>
      <c r="Y744" s="76">
        <v>1226022</v>
      </c>
      <c r="Z744" s="76">
        <v>2346.0050000000001</v>
      </c>
      <c r="AA744" s="76">
        <v>3.6379999999999999</v>
      </c>
      <c r="AB744" s="76">
        <v>1700205</v>
      </c>
      <c r="AC744" s="76">
        <v>5.0449999999999999</v>
      </c>
      <c r="AD744" s="76">
        <v>0.20799999999999999</v>
      </c>
      <c r="AE744" s="76">
        <v>4.8</v>
      </c>
      <c r="AF744" s="76" t="s">
        <v>1016</v>
      </c>
      <c r="AG744" s="76">
        <v>548387595</v>
      </c>
      <c r="AH744" s="76">
        <v>251554909</v>
      </c>
      <c r="AI744" s="76">
        <v>214479981</v>
      </c>
      <c r="AJ744" s="76">
        <v>92844637</v>
      </c>
      <c r="AK744" s="76">
        <v>472387</v>
      </c>
      <c r="AL744" s="76">
        <v>709113</v>
      </c>
      <c r="AM744" s="76">
        <v>165.17</v>
      </c>
      <c r="AN744" s="76">
        <v>75.77</v>
      </c>
      <c r="AO744" s="76">
        <v>64.599999999999994</v>
      </c>
      <c r="AP744" s="76">
        <v>27.96</v>
      </c>
      <c r="AQ744" s="76">
        <v>2136</v>
      </c>
      <c r="AR744" s="76">
        <v>178376</v>
      </c>
      <c r="AS744" s="76">
        <v>5.3999999999999999E-2</v>
      </c>
      <c r="AT744" s="76">
        <v>45.66</v>
      </c>
      <c r="AU744" s="76">
        <v>35.607999999999997</v>
      </c>
      <c r="AV744" s="76">
        <v>38.299999999999997</v>
      </c>
      <c r="AW744" s="76">
        <v>15.413</v>
      </c>
      <c r="AX744" s="76">
        <v>9.7319999999999993</v>
      </c>
      <c r="AY744" s="76">
        <v>54225.446000000004</v>
      </c>
      <c r="AZ744" s="76">
        <v>1.2</v>
      </c>
      <c r="BA744" s="76">
        <v>151.089</v>
      </c>
      <c r="BB744" s="76">
        <v>10.79</v>
      </c>
      <c r="BC744" s="76">
        <v>19.100000000000001</v>
      </c>
      <c r="BD744" s="76">
        <v>24.6</v>
      </c>
      <c r="BE744" s="76"/>
      <c r="BF744" s="76">
        <v>2.77</v>
      </c>
      <c r="BG744" s="76">
        <v>78.86</v>
      </c>
      <c r="BH744" s="76">
        <v>0.92600000000000005</v>
      </c>
      <c r="BI744" s="76">
        <v>338289856</v>
      </c>
      <c r="BJ744" s="76"/>
      <c r="BK744" s="76"/>
      <c r="BL744" s="76"/>
      <c r="BM744" s="76"/>
      <c r="BN744" s="76"/>
      <c r="BO744" s="76"/>
      <c r="BP744" s="76"/>
      <c r="BQ744" s="76"/>
    </row>
    <row r="745" spans="1:69" x14ac:dyDescent="0.25">
      <c r="A745" s="25">
        <v>44591</v>
      </c>
      <c r="B745" s="25"/>
      <c r="C745" s="76">
        <v>74721970</v>
      </c>
      <c r="D745" s="76">
        <v>200483</v>
      </c>
      <c r="E745" s="76">
        <v>511240.571</v>
      </c>
      <c r="F745" s="76">
        <v>886414</v>
      </c>
      <c r="G745" s="76">
        <v>485</v>
      </c>
      <c r="H745" s="76">
        <v>2515.7139999999999</v>
      </c>
      <c r="I745" s="76">
        <v>220881.49799999999</v>
      </c>
      <c r="J745" s="76">
        <v>592.63699999999994</v>
      </c>
      <c r="K745" s="76">
        <v>1511.25</v>
      </c>
      <c r="L745" s="76">
        <v>2620.2800000000002</v>
      </c>
      <c r="M745" s="76">
        <v>1.4339999999999999</v>
      </c>
      <c r="N745" s="76">
        <v>7.4370000000000003</v>
      </c>
      <c r="O745" s="76">
        <v>0.7</v>
      </c>
      <c r="P745" s="76">
        <v>23196</v>
      </c>
      <c r="Q745" s="76">
        <v>68.567999999999998</v>
      </c>
      <c r="R745" s="76">
        <v>125816</v>
      </c>
      <c r="S745" s="76">
        <v>371.91800000000001</v>
      </c>
      <c r="T745" s="76"/>
      <c r="U745" s="76"/>
      <c r="V745" s="76">
        <v>123493</v>
      </c>
      <c r="W745" s="76">
        <v>365.05099999999999</v>
      </c>
      <c r="X745" s="76">
        <v>791361923</v>
      </c>
      <c r="Y745" s="76">
        <v>763787</v>
      </c>
      <c r="Z745" s="76">
        <v>2348.2719999999999</v>
      </c>
      <c r="AA745" s="76">
        <v>2.266</v>
      </c>
      <c r="AB745" s="76">
        <v>1645712</v>
      </c>
      <c r="AC745" s="76">
        <v>4.883</v>
      </c>
      <c r="AD745" s="76">
        <v>0.20200000000000001</v>
      </c>
      <c r="AE745" s="76">
        <v>5</v>
      </c>
      <c r="AF745" s="76" t="s">
        <v>1016</v>
      </c>
      <c r="AG745" s="76">
        <v>548653567</v>
      </c>
      <c r="AH745" s="76">
        <v>251627311</v>
      </c>
      <c r="AI745" s="76">
        <v>214547727</v>
      </c>
      <c r="AJ745" s="76">
        <v>92967271</v>
      </c>
      <c r="AK745" s="76">
        <v>265972</v>
      </c>
      <c r="AL745" s="76">
        <v>699601</v>
      </c>
      <c r="AM745" s="76">
        <v>165.25</v>
      </c>
      <c r="AN745" s="76">
        <v>75.790000000000006</v>
      </c>
      <c r="AO745" s="76">
        <v>64.62</v>
      </c>
      <c r="AP745" s="76">
        <v>28</v>
      </c>
      <c r="AQ745" s="76">
        <v>2107</v>
      </c>
      <c r="AR745" s="76">
        <v>175673</v>
      </c>
      <c r="AS745" s="76">
        <v>5.2999999999999999E-2</v>
      </c>
      <c r="AT745" s="76">
        <v>45.66</v>
      </c>
      <c r="AU745" s="76">
        <v>35.607999999999997</v>
      </c>
      <c r="AV745" s="76">
        <v>38.299999999999997</v>
      </c>
      <c r="AW745" s="76">
        <v>15.413</v>
      </c>
      <c r="AX745" s="76">
        <v>9.7319999999999993</v>
      </c>
      <c r="AY745" s="76">
        <v>54225.446000000004</v>
      </c>
      <c r="AZ745" s="76">
        <v>1.2</v>
      </c>
      <c r="BA745" s="76">
        <v>151.089</v>
      </c>
      <c r="BB745" s="76">
        <v>10.79</v>
      </c>
      <c r="BC745" s="76">
        <v>19.100000000000001</v>
      </c>
      <c r="BD745" s="76">
        <v>24.6</v>
      </c>
      <c r="BE745" s="76"/>
      <c r="BF745" s="76">
        <v>2.77</v>
      </c>
      <c r="BG745" s="76">
        <v>78.86</v>
      </c>
      <c r="BH745" s="76">
        <v>0.92600000000000005</v>
      </c>
      <c r="BI745" s="76">
        <v>338289856</v>
      </c>
      <c r="BJ745" s="76">
        <v>1063719.3999999999</v>
      </c>
      <c r="BK745" s="76">
        <v>17.239999999999998</v>
      </c>
      <c r="BL745" s="76">
        <v>36.47</v>
      </c>
      <c r="BM745" s="76">
        <v>3156.4596431694699</v>
      </c>
      <c r="BN745" s="76"/>
      <c r="BO745" s="76"/>
      <c r="BP745" s="76"/>
      <c r="BQ745" s="76"/>
    </row>
    <row r="746" spans="1:69" x14ac:dyDescent="0.25">
      <c r="A746" s="25">
        <v>44592</v>
      </c>
      <c r="B746" s="25"/>
      <c r="C746" s="76">
        <v>75258542</v>
      </c>
      <c r="D746" s="76">
        <v>536572</v>
      </c>
      <c r="E746" s="76">
        <v>457814.14299999998</v>
      </c>
      <c r="F746" s="76">
        <v>889021</v>
      </c>
      <c r="G746" s="76">
        <v>2607</v>
      </c>
      <c r="H746" s="76">
        <v>2576.7139999999999</v>
      </c>
      <c r="I746" s="76">
        <v>222467.628</v>
      </c>
      <c r="J746" s="76">
        <v>1586.1310000000001</v>
      </c>
      <c r="K746" s="76">
        <v>1353.319</v>
      </c>
      <c r="L746" s="76">
        <v>2627.9859999999999</v>
      </c>
      <c r="M746" s="76">
        <v>7.7060000000000004</v>
      </c>
      <c r="N746" s="76">
        <v>7.617</v>
      </c>
      <c r="O746" s="76">
        <v>0.66</v>
      </c>
      <c r="P746" s="76">
        <v>22909</v>
      </c>
      <c r="Q746" s="76">
        <v>67.72</v>
      </c>
      <c r="R746" s="76">
        <v>124054</v>
      </c>
      <c r="S746" s="76">
        <v>366.709</v>
      </c>
      <c r="T746" s="76"/>
      <c r="U746" s="76"/>
      <c r="V746" s="76">
        <v>119864</v>
      </c>
      <c r="W746" s="76">
        <v>354.32299999999998</v>
      </c>
      <c r="X746" s="76">
        <v>792609107</v>
      </c>
      <c r="Y746" s="76">
        <v>1247184</v>
      </c>
      <c r="Z746" s="76">
        <v>2351.9720000000002</v>
      </c>
      <c r="AA746" s="76">
        <v>3.7010000000000001</v>
      </c>
      <c r="AB746" s="76">
        <v>1600730</v>
      </c>
      <c r="AC746" s="76">
        <v>4.75</v>
      </c>
      <c r="AD746" s="76">
        <v>0.19500000000000001</v>
      </c>
      <c r="AE746" s="76">
        <v>5.0999999999999996</v>
      </c>
      <c r="AF746" s="76" t="s">
        <v>1016</v>
      </c>
      <c r="AG746" s="76">
        <v>549287679</v>
      </c>
      <c r="AH746" s="76">
        <v>251787492</v>
      </c>
      <c r="AI746" s="76">
        <v>214707646</v>
      </c>
      <c r="AJ746" s="76">
        <v>93276993</v>
      </c>
      <c r="AK746" s="76">
        <v>634112</v>
      </c>
      <c r="AL746" s="76">
        <v>675825</v>
      </c>
      <c r="AM746" s="76">
        <v>165.44</v>
      </c>
      <c r="AN746" s="76">
        <v>75.84</v>
      </c>
      <c r="AO746" s="76">
        <v>64.67</v>
      </c>
      <c r="AP746" s="76">
        <v>28.09</v>
      </c>
      <c r="AQ746" s="76">
        <v>2036</v>
      </c>
      <c r="AR746" s="76">
        <v>169464</v>
      </c>
      <c r="AS746" s="76">
        <v>5.0999999999999997E-2</v>
      </c>
      <c r="AT746" s="76">
        <v>45.65</v>
      </c>
      <c r="AU746" s="76">
        <v>35.607999999999997</v>
      </c>
      <c r="AV746" s="76">
        <v>38.299999999999997</v>
      </c>
      <c r="AW746" s="76">
        <v>15.413</v>
      </c>
      <c r="AX746" s="76">
        <v>9.7319999999999993</v>
      </c>
      <c r="AY746" s="76">
        <v>54225.446000000004</v>
      </c>
      <c r="AZ746" s="76">
        <v>1.2</v>
      </c>
      <c r="BA746" s="76">
        <v>151.089</v>
      </c>
      <c r="BB746" s="76">
        <v>10.79</v>
      </c>
      <c r="BC746" s="76">
        <v>19.100000000000001</v>
      </c>
      <c r="BD746" s="76">
        <v>24.6</v>
      </c>
      <c r="BE746" s="76"/>
      <c r="BF746" s="76">
        <v>2.77</v>
      </c>
      <c r="BG746" s="76">
        <v>78.86</v>
      </c>
      <c r="BH746" s="76">
        <v>0.92600000000000005</v>
      </c>
      <c r="BI746" s="76">
        <v>338289856</v>
      </c>
      <c r="BJ746" s="76"/>
      <c r="BK746" s="76"/>
      <c r="BL746" s="76"/>
      <c r="BM746" s="76"/>
      <c r="BN746" s="76"/>
      <c r="BO746" s="76"/>
      <c r="BP746" s="76"/>
      <c r="BQ746" s="76"/>
    </row>
    <row r="747" spans="1:69" x14ac:dyDescent="0.25">
      <c r="A747" s="25">
        <v>44593</v>
      </c>
      <c r="B747" s="25"/>
      <c r="C747" s="76">
        <v>75584833</v>
      </c>
      <c r="D747" s="76">
        <v>326291</v>
      </c>
      <c r="E747" s="76">
        <v>434085.429</v>
      </c>
      <c r="F747" s="76">
        <v>892378</v>
      </c>
      <c r="G747" s="76">
        <v>3357</v>
      </c>
      <c r="H747" s="76">
        <v>2605.4290000000001</v>
      </c>
      <c r="I747" s="76">
        <v>223432.15900000001</v>
      </c>
      <c r="J747" s="76">
        <v>964.53099999999995</v>
      </c>
      <c r="K747" s="76">
        <v>1283.1759999999999</v>
      </c>
      <c r="L747" s="76">
        <v>2637.9090000000001</v>
      </c>
      <c r="M747" s="76">
        <v>9.923</v>
      </c>
      <c r="N747" s="76">
        <v>7.702</v>
      </c>
      <c r="O747" s="76">
        <v>0.63</v>
      </c>
      <c r="P747" s="76">
        <v>22670</v>
      </c>
      <c r="Q747" s="76">
        <v>67.013999999999996</v>
      </c>
      <c r="R747" s="76">
        <v>120533</v>
      </c>
      <c r="S747" s="76">
        <v>356.30099999999999</v>
      </c>
      <c r="T747" s="76"/>
      <c r="U747" s="76"/>
      <c r="V747" s="76">
        <v>115569</v>
      </c>
      <c r="W747" s="76">
        <v>341.62700000000001</v>
      </c>
      <c r="X747" s="76">
        <v>794381865</v>
      </c>
      <c r="Y747" s="76">
        <v>1772758</v>
      </c>
      <c r="Z747" s="76">
        <v>2357.2330000000002</v>
      </c>
      <c r="AA747" s="76">
        <v>5.26</v>
      </c>
      <c r="AB747" s="76">
        <v>1576115</v>
      </c>
      <c r="AC747" s="76">
        <v>4.6769999999999996</v>
      </c>
      <c r="AD747" s="76">
        <v>0.183</v>
      </c>
      <c r="AE747" s="76">
        <v>5.5</v>
      </c>
      <c r="AF747" s="76" t="s">
        <v>1016</v>
      </c>
      <c r="AG747" s="76">
        <v>549906652</v>
      </c>
      <c r="AH747" s="76">
        <v>251937236</v>
      </c>
      <c r="AI747" s="76">
        <v>214869229</v>
      </c>
      <c r="AJ747" s="76">
        <v>93578944</v>
      </c>
      <c r="AK747" s="76">
        <v>618973</v>
      </c>
      <c r="AL747" s="76">
        <v>648884</v>
      </c>
      <c r="AM747" s="76">
        <v>165.63</v>
      </c>
      <c r="AN747" s="76">
        <v>75.88</v>
      </c>
      <c r="AO747" s="76">
        <v>64.72</v>
      </c>
      <c r="AP747" s="76">
        <v>28.19</v>
      </c>
      <c r="AQ747" s="76">
        <v>1954</v>
      </c>
      <c r="AR747" s="76">
        <v>161728</v>
      </c>
      <c r="AS747" s="76">
        <v>4.9000000000000002E-2</v>
      </c>
      <c r="AT747" s="76">
        <v>45.64</v>
      </c>
      <c r="AU747" s="76">
        <v>35.607999999999997</v>
      </c>
      <c r="AV747" s="76">
        <v>38.299999999999997</v>
      </c>
      <c r="AW747" s="76">
        <v>15.413</v>
      </c>
      <c r="AX747" s="76">
        <v>9.7319999999999993</v>
      </c>
      <c r="AY747" s="76">
        <v>54225.446000000004</v>
      </c>
      <c r="AZ747" s="76">
        <v>1.2</v>
      </c>
      <c r="BA747" s="76">
        <v>151.089</v>
      </c>
      <c r="BB747" s="76">
        <v>10.79</v>
      </c>
      <c r="BC747" s="76">
        <v>19.100000000000001</v>
      </c>
      <c r="BD747" s="76">
        <v>24.6</v>
      </c>
      <c r="BE747" s="76"/>
      <c r="BF747" s="76">
        <v>2.77</v>
      </c>
      <c r="BG747" s="76">
        <v>78.86</v>
      </c>
      <c r="BH747" s="76">
        <v>0.92600000000000005</v>
      </c>
      <c r="BI747" s="76">
        <v>338289856</v>
      </c>
      <c r="BJ747" s="76"/>
      <c r="BK747" s="76"/>
      <c r="BL747" s="76"/>
      <c r="BM747" s="76"/>
      <c r="BN747" s="76"/>
      <c r="BO747" s="76"/>
      <c r="BP747" s="76"/>
      <c r="BQ747" s="76"/>
    </row>
    <row r="748" spans="1:69" x14ac:dyDescent="0.25">
      <c r="A748" s="25">
        <v>44594</v>
      </c>
      <c r="B748" s="25"/>
      <c r="C748" s="76">
        <v>75912572</v>
      </c>
      <c r="D748" s="76">
        <v>327739</v>
      </c>
      <c r="E748" s="76">
        <v>384110</v>
      </c>
      <c r="F748" s="76">
        <v>895966</v>
      </c>
      <c r="G748" s="76">
        <v>3588</v>
      </c>
      <c r="H748" s="76">
        <v>2565.5709999999999</v>
      </c>
      <c r="I748" s="76">
        <v>224400.97099999999</v>
      </c>
      <c r="J748" s="76">
        <v>968.81100000000004</v>
      </c>
      <c r="K748" s="76">
        <v>1135.4459999999999</v>
      </c>
      <c r="L748" s="76">
        <v>2648.5160000000001</v>
      </c>
      <c r="M748" s="76">
        <v>10.606</v>
      </c>
      <c r="N748" s="76">
        <v>7.5839999999999996</v>
      </c>
      <c r="O748" s="76">
        <v>0.62</v>
      </c>
      <c r="P748" s="76">
        <v>21913</v>
      </c>
      <c r="Q748" s="76">
        <v>64.775999999999996</v>
      </c>
      <c r="R748" s="76">
        <v>117190</v>
      </c>
      <c r="S748" s="76">
        <v>346.41899999999998</v>
      </c>
      <c r="T748" s="76"/>
      <c r="U748" s="76"/>
      <c r="V748" s="76">
        <v>111229</v>
      </c>
      <c r="W748" s="76">
        <v>328.798</v>
      </c>
      <c r="X748" s="76">
        <v>796274005</v>
      </c>
      <c r="Y748" s="76">
        <v>1892140</v>
      </c>
      <c r="Z748" s="76">
        <v>2362.848</v>
      </c>
      <c r="AA748" s="76">
        <v>5.6150000000000002</v>
      </c>
      <c r="AB748" s="76">
        <v>1547770</v>
      </c>
      <c r="AC748" s="76">
        <v>4.593</v>
      </c>
      <c r="AD748" s="76">
        <v>0.17100000000000001</v>
      </c>
      <c r="AE748" s="76">
        <v>5.8</v>
      </c>
      <c r="AF748" s="76" t="s">
        <v>1016</v>
      </c>
      <c r="AG748" s="76">
        <v>550482738</v>
      </c>
      <c r="AH748" s="76">
        <v>252082626</v>
      </c>
      <c r="AI748" s="76">
        <v>215025436</v>
      </c>
      <c r="AJ748" s="76">
        <v>93849624</v>
      </c>
      <c r="AK748" s="76">
        <v>576086</v>
      </c>
      <c r="AL748" s="76">
        <v>617399</v>
      </c>
      <c r="AM748" s="76">
        <v>165.8</v>
      </c>
      <c r="AN748" s="76">
        <v>75.930000000000007</v>
      </c>
      <c r="AO748" s="76">
        <v>64.760000000000005</v>
      </c>
      <c r="AP748" s="76">
        <v>28.27</v>
      </c>
      <c r="AQ748" s="76">
        <v>1860</v>
      </c>
      <c r="AR748" s="76">
        <v>153843</v>
      </c>
      <c r="AS748" s="76">
        <v>4.5999999999999999E-2</v>
      </c>
      <c r="AT748" s="76">
        <v>45.63</v>
      </c>
      <c r="AU748" s="76">
        <v>35.607999999999997</v>
      </c>
      <c r="AV748" s="76">
        <v>38.299999999999997</v>
      </c>
      <c r="AW748" s="76">
        <v>15.413</v>
      </c>
      <c r="AX748" s="76">
        <v>9.7319999999999993</v>
      </c>
      <c r="AY748" s="76">
        <v>54225.446000000004</v>
      </c>
      <c r="AZ748" s="76">
        <v>1.2</v>
      </c>
      <c r="BA748" s="76">
        <v>151.089</v>
      </c>
      <c r="BB748" s="76">
        <v>10.79</v>
      </c>
      <c r="BC748" s="76">
        <v>19.100000000000001</v>
      </c>
      <c r="BD748" s="76">
        <v>24.6</v>
      </c>
      <c r="BE748" s="76"/>
      <c r="BF748" s="76">
        <v>2.77</v>
      </c>
      <c r="BG748" s="76">
        <v>78.86</v>
      </c>
      <c r="BH748" s="76">
        <v>0.92600000000000005</v>
      </c>
      <c r="BI748" s="76">
        <v>338289856</v>
      </c>
      <c r="BJ748" s="76"/>
      <c r="BK748" s="76"/>
      <c r="BL748" s="76"/>
      <c r="BM748" s="76"/>
      <c r="BN748" s="76"/>
      <c r="BO748" s="76"/>
      <c r="BP748" s="76"/>
      <c r="BQ748" s="76"/>
    </row>
    <row r="749" spans="1:69" x14ac:dyDescent="0.25">
      <c r="A749" s="25">
        <v>44595</v>
      </c>
      <c r="B749" s="25"/>
      <c r="C749" s="76">
        <v>76185854</v>
      </c>
      <c r="D749" s="76">
        <v>273282</v>
      </c>
      <c r="E749" s="76">
        <v>351301.14299999998</v>
      </c>
      <c r="F749" s="76">
        <v>898448</v>
      </c>
      <c r="G749" s="76">
        <v>2482</v>
      </c>
      <c r="H749" s="76">
        <v>2545.7139999999999</v>
      </c>
      <c r="I749" s="76">
        <v>225208.804</v>
      </c>
      <c r="J749" s="76">
        <v>807.83399999999995</v>
      </c>
      <c r="K749" s="76">
        <v>1038.462</v>
      </c>
      <c r="L749" s="76">
        <v>2655.8530000000001</v>
      </c>
      <c r="M749" s="76">
        <v>7.3369999999999997</v>
      </c>
      <c r="N749" s="76">
        <v>7.5250000000000004</v>
      </c>
      <c r="O749" s="76">
        <v>0.61</v>
      </c>
      <c r="P749" s="76">
        <v>21330</v>
      </c>
      <c r="Q749" s="76">
        <v>63.052</v>
      </c>
      <c r="R749" s="76">
        <v>112678</v>
      </c>
      <c r="S749" s="76">
        <v>333.08100000000002</v>
      </c>
      <c r="T749" s="76"/>
      <c r="U749" s="76"/>
      <c r="V749" s="76">
        <v>107010</v>
      </c>
      <c r="W749" s="76">
        <v>316.32600000000002</v>
      </c>
      <c r="X749" s="76">
        <v>797874731</v>
      </c>
      <c r="Y749" s="76">
        <v>1600726</v>
      </c>
      <c r="Z749" s="76">
        <v>2367.5970000000002</v>
      </c>
      <c r="AA749" s="76">
        <v>4.75</v>
      </c>
      <c r="AB749" s="76">
        <v>1484235</v>
      </c>
      <c r="AC749" s="76">
        <v>4.4039999999999999</v>
      </c>
      <c r="AD749" s="76">
        <v>0.16200000000000001</v>
      </c>
      <c r="AE749" s="76">
        <v>6.2</v>
      </c>
      <c r="AF749" s="76" t="s">
        <v>1016</v>
      </c>
      <c r="AG749" s="76">
        <v>551006984</v>
      </c>
      <c r="AH749" s="76">
        <v>252212782</v>
      </c>
      <c r="AI749" s="76">
        <v>215166707</v>
      </c>
      <c r="AJ749" s="76">
        <v>94100502</v>
      </c>
      <c r="AK749" s="76">
        <v>524246</v>
      </c>
      <c r="AL749" s="76">
        <v>578853</v>
      </c>
      <c r="AM749" s="76">
        <v>165.96</v>
      </c>
      <c r="AN749" s="76">
        <v>75.97</v>
      </c>
      <c r="AO749" s="76">
        <v>64.81</v>
      </c>
      <c r="AP749" s="76">
        <v>28.34</v>
      </c>
      <c r="AQ749" s="76">
        <v>1743</v>
      </c>
      <c r="AR749" s="76">
        <v>144130</v>
      </c>
      <c r="AS749" s="76">
        <v>4.2999999999999997E-2</v>
      </c>
      <c r="AT749" s="76">
        <v>45.62</v>
      </c>
      <c r="AU749" s="76">
        <v>35.607999999999997</v>
      </c>
      <c r="AV749" s="76">
        <v>38.299999999999997</v>
      </c>
      <c r="AW749" s="76">
        <v>15.413</v>
      </c>
      <c r="AX749" s="76">
        <v>9.7319999999999993</v>
      </c>
      <c r="AY749" s="76">
        <v>54225.446000000004</v>
      </c>
      <c r="AZ749" s="76">
        <v>1.2</v>
      </c>
      <c r="BA749" s="76">
        <v>151.089</v>
      </c>
      <c r="BB749" s="76">
        <v>10.79</v>
      </c>
      <c r="BC749" s="76">
        <v>19.100000000000001</v>
      </c>
      <c r="BD749" s="76">
        <v>24.6</v>
      </c>
      <c r="BE749" s="76"/>
      <c r="BF749" s="76">
        <v>2.77</v>
      </c>
      <c r="BG749" s="76">
        <v>78.86</v>
      </c>
      <c r="BH749" s="76">
        <v>0.92600000000000005</v>
      </c>
      <c r="BI749" s="76">
        <v>338289856</v>
      </c>
      <c r="BJ749" s="76"/>
      <c r="BK749" s="76"/>
      <c r="BL749" s="76"/>
      <c r="BM749" s="76"/>
      <c r="BN749" s="76"/>
      <c r="BO749" s="76"/>
      <c r="BP749" s="76"/>
      <c r="BQ749" s="76"/>
    </row>
    <row r="750" spans="1:69" x14ac:dyDescent="0.25">
      <c r="A750" s="25">
        <v>44596</v>
      </c>
      <c r="B750" s="25"/>
      <c r="C750" s="76">
        <v>76540906</v>
      </c>
      <c r="D750" s="76">
        <v>355052</v>
      </c>
      <c r="E750" s="76">
        <v>314435.28600000002</v>
      </c>
      <c r="F750" s="76">
        <v>902570</v>
      </c>
      <c r="G750" s="76">
        <v>4122</v>
      </c>
      <c r="H750" s="76">
        <v>2550.143</v>
      </c>
      <c r="I750" s="76">
        <v>226258.35399999999</v>
      </c>
      <c r="J750" s="76">
        <v>1049.55</v>
      </c>
      <c r="K750" s="76">
        <v>929.48500000000001</v>
      </c>
      <c r="L750" s="76">
        <v>2668.0369999999998</v>
      </c>
      <c r="M750" s="76">
        <v>12.185</v>
      </c>
      <c r="N750" s="76">
        <v>7.5380000000000003</v>
      </c>
      <c r="O750" s="76">
        <v>0.6</v>
      </c>
      <c r="P750" s="76">
        <v>20576</v>
      </c>
      <c r="Q750" s="76">
        <v>60.823999999999998</v>
      </c>
      <c r="R750" s="76">
        <v>107689</v>
      </c>
      <c r="S750" s="76">
        <v>318.334</v>
      </c>
      <c r="T750" s="76"/>
      <c r="U750" s="76"/>
      <c r="V750" s="76">
        <v>101810</v>
      </c>
      <c r="W750" s="76">
        <v>300.95499999999998</v>
      </c>
      <c r="X750" s="76">
        <v>799357630</v>
      </c>
      <c r="Y750" s="76">
        <v>1482899</v>
      </c>
      <c r="Z750" s="76">
        <v>2371.998</v>
      </c>
      <c r="AA750" s="76">
        <v>4.4000000000000004</v>
      </c>
      <c r="AB750" s="76">
        <v>1426502</v>
      </c>
      <c r="AC750" s="76">
        <v>4.2329999999999997</v>
      </c>
      <c r="AD750" s="76">
        <v>0.152</v>
      </c>
      <c r="AE750" s="76">
        <v>6.6</v>
      </c>
      <c r="AF750" s="76" t="s">
        <v>1016</v>
      </c>
      <c r="AG750" s="76">
        <v>551667774</v>
      </c>
      <c r="AH750" s="76">
        <v>252366924</v>
      </c>
      <c r="AI750" s="76">
        <v>215352616</v>
      </c>
      <c r="AJ750" s="76">
        <v>94416575</v>
      </c>
      <c r="AK750" s="76">
        <v>660790</v>
      </c>
      <c r="AL750" s="76">
        <v>536081</v>
      </c>
      <c r="AM750" s="76">
        <v>166.16</v>
      </c>
      <c r="AN750" s="76">
        <v>76.010000000000005</v>
      </c>
      <c r="AO750" s="76">
        <v>64.86</v>
      </c>
      <c r="AP750" s="76">
        <v>28.44</v>
      </c>
      <c r="AQ750" s="76">
        <v>1615</v>
      </c>
      <c r="AR750" s="76">
        <v>133306</v>
      </c>
      <c r="AS750" s="76">
        <v>0.04</v>
      </c>
      <c r="AT750" s="76">
        <v>45.61</v>
      </c>
      <c r="AU750" s="76">
        <v>35.607999999999997</v>
      </c>
      <c r="AV750" s="76">
        <v>38.299999999999997</v>
      </c>
      <c r="AW750" s="76">
        <v>15.413</v>
      </c>
      <c r="AX750" s="76">
        <v>9.7319999999999993</v>
      </c>
      <c r="AY750" s="76">
        <v>54225.446000000004</v>
      </c>
      <c r="AZ750" s="76">
        <v>1.2</v>
      </c>
      <c r="BA750" s="76">
        <v>151.089</v>
      </c>
      <c r="BB750" s="76">
        <v>10.79</v>
      </c>
      <c r="BC750" s="76">
        <v>19.100000000000001</v>
      </c>
      <c r="BD750" s="76">
        <v>24.6</v>
      </c>
      <c r="BE750" s="76"/>
      <c r="BF750" s="76">
        <v>2.77</v>
      </c>
      <c r="BG750" s="76">
        <v>78.86</v>
      </c>
      <c r="BH750" s="76">
        <v>0.92600000000000005</v>
      </c>
      <c r="BI750" s="76">
        <v>338289856</v>
      </c>
      <c r="BJ750" s="76"/>
      <c r="BK750" s="76"/>
      <c r="BL750" s="76"/>
      <c r="BM750" s="76"/>
      <c r="BN750" s="76"/>
      <c r="BO750" s="76"/>
      <c r="BP750" s="76"/>
      <c r="BQ750" s="76"/>
    </row>
    <row r="751" spans="1:69" x14ac:dyDescent="0.25">
      <c r="A751" s="25">
        <v>44597</v>
      </c>
      <c r="B751" s="25"/>
      <c r="C751" s="76">
        <v>76628841</v>
      </c>
      <c r="D751" s="76">
        <v>87935</v>
      </c>
      <c r="E751" s="76">
        <v>301050.571</v>
      </c>
      <c r="F751" s="76">
        <v>903495</v>
      </c>
      <c r="G751" s="76">
        <v>925</v>
      </c>
      <c r="H751" s="76">
        <v>2509.4290000000001</v>
      </c>
      <c r="I751" s="76">
        <v>226518.29399999999</v>
      </c>
      <c r="J751" s="76">
        <v>259.94</v>
      </c>
      <c r="K751" s="76">
        <v>889.91899999999998</v>
      </c>
      <c r="L751" s="76">
        <v>2670.7719999999999</v>
      </c>
      <c r="M751" s="76">
        <v>2.734</v>
      </c>
      <c r="N751" s="76">
        <v>7.4180000000000001</v>
      </c>
      <c r="O751" s="76">
        <v>0.6</v>
      </c>
      <c r="P751" s="76">
        <v>19642</v>
      </c>
      <c r="Q751" s="76">
        <v>58.063000000000002</v>
      </c>
      <c r="R751" s="76">
        <v>101694</v>
      </c>
      <c r="S751" s="76">
        <v>300.61200000000002</v>
      </c>
      <c r="T751" s="76"/>
      <c r="U751" s="76"/>
      <c r="V751" s="76">
        <v>97298</v>
      </c>
      <c r="W751" s="76">
        <v>287.61700000000002</v>
      </c>
      <c r="X751" s="76">
        <v>800476134</v>
      </c>
      <c r="Y751" s="76">
        <v>1118504</v>
      </c>
      <c r="Z751" s="76">
        <v>2375.317</v>
      </c>
      <c r="AA751" s="76">
        <v>3.319</v>
      </c>
      <c r="AB751" s="76">
        <v>1411143</v>
      </c>
      <c r="AC751" s="76">
        <v>4.1870000000000003</v>
      </c>
      <c r="AD751" s="76">
        <v>0.14499999999999999</v>
      </c>
      <c r="AE751" s="76">
        <v>6.9</v>
      </c>
      <c r="AF751" s="76" t="s">
        <v>1016</v>
      </c>
      <c r="AG751" s="76">
        <v>552108857</v>
      </c>
      <c r="AH751" s="76">
        <v>252476570</v>
      </c>
      <c r="AI751" s="76">
        <v>215487101</v>
      </c>
      <c r="AJ751" s="76">
        <v>94608276</v>
      </c>
      <c r="AK751" s="76">
        <v>441083</v>
      </c>
      <c r="AL751" s="76">
        <v>531609</v>
      </c>
      <c r="AM751" s="76">
        <v>166.29</v>
      </c>
      <c r="AN751" s="76">
        <v>76.05</v>
      </c>
      <c r="AO751" s="76">
        <v>64.900000000000006</v>
      </c>
      <c r="AP751" s="76">
        <v>28.5</v>
      </c>
      <c r="AQ751" s="76">
        <v>1601</v>
      </c>
      <c r="AR751" s="76">
        <v>131666</v>
      </c>
      <c r="AS751" s="76">
        <v>0.04</v>
      </c>
      <c r="AT751" s="76">
        <v>45.6</v>
      </c>
      <c r="AU751" s="76">
        <v>35.607999999999997</v>
      </c>
      <c r="AV751" s="76">
        <v>38.299999999999997</v>
      </c>
      <c r="AW751" s="76">
        <v>15.413</v>
      </c>
      <c r="AX751" s="76">
        <v>9.7319999999999993</v>
      </c>
      <c r="AY751" s="76">
        <v>54225.446000000004</v>
      </c>
      <c r="AZ751" s="76">
        <v>1.2</v>
      </c>
      <c r="BA751" s="76">
        <v>151.089</v>
      </c>
      <c r="BB751" s="76">
        <v>10.79</v>
      </c>
      <c r="BC751" s="76">
        <v>19.100000000000001</v>
      </c>
      <c r="BD751" s="76">
        <v>24.6</v>
      </c>
      <c r="BE751" s="76"/>
      <c r="BF751" s="76">
        <v>2.77</v>
      </c>
      <c r="BG751" s="76">
        <v>78.86</v>
      </c>
      <c r="BH751" s="76">
        <v>0.92600000000000005</v>
      </c>
      <c r="BI751" s="76">
        <v>338289856</v>
      </c>
      <c r="BJ751" s="76"/>
      <c r="BK751" s="76"/>
      <c r="BL751" s="76"/>
      <c r="BM751" s="76"/>
      <c r="BN751" s="76"/>
      <c r="BO751" s="76"/>
      <c r="BP751" s="76"/>
      <c r="BQ751" s="76"/>
    </row>
    <row r="752" spans="1:69" x14ac:dyDescent="0.25">
      <c r="A752" s="25">
        <v>44598</v>
      </c>
      <c r="B752" s="25"/>
      <c r="C752" s="76">
        <v>76713599</v>
      </c>
      <c r="D752" s="76">
        <v>84758</v>
      </c>
      <c r="E752" s="76">
        <v>284518.429</v>
      </c>
      <c r="F752" s="76">
        <v>903961</v>
      </c>
      <c r="G752" s="76">
        <v>466</v>
      </c>
      <c r="H752" s="76">
        <v>2506.7139999999999</v>
      </c>
      <c r="I752" s="76">
        <v>226768.842</v>
      </c>
      <c r="J752" s="76">
        <v>250.548</v>
      </c>
      <c r="K752" s="76">
        <v>841.04899999999998</v>
      </c>
      <c r="L752" s="76">
        <v>2672.1489999999999</v>
      </c>
      <c r="M752" s="76">
        <v>1.3779999999999999</v>
      </c>
      <c r="N752" s="76">
        <v>7.41</v>
      </c>
      <c r="O752" s="76">
        <v>0.59</v>
      </c>
      <c r="P752" s="76">
        <v>19280</v>
      </c>
      <c r="Q752" s="76">
        <v>56.993000000000002</v>
      </c>
      <c r="R752" s="76">
        <v>99087</v>
      </c>
      <c r="S752" s="76">
        <v>292.90600000000001</v>
      </c>
      <c r="T752" s="76"/>
      <c r="U752" s="76"/>
      <c r="V752" s="76">
        <v>94038</v>
      </c>
      <c r="W752" s="76">
        <v>277.98099999999999</v>
      </c>
      <c r="X752" s="76">
        <v>801109105</v>
      </c>
      <c r="Y752" s="76">
        <v>632971</v>
      </c>
      <c r="Z752" s="76">
        <v>2377.1950000000002</v>
      </c>
      <c r="AA752" s="76">
        <v>1.8779999999999999</v>
      </c>
      <c r="AB752" s="76">
        <v>1392455</v>
      </c>
      <c r="AC752" s="76">
        <v>4.1319999999999997</v>
      </c>
      <c r="AD752" s="76">
        <v>0.14000000000000001</v>
      </c>
      <c r="AE752" s="76">
        <v>7.1</v>
      </c>
      <c r="AF752" s="76" t="s">
        <v>1016</v>
      </c>
      <c r="AG752" s="76">
        <v>552323825</v>
      </c>
      <c r="AH752" s="76">
        <v>252536160</v>
      </c>
      <c r="AI752" s="76">
        <v>215548791</v>
      </c>
      <c r="AJ752" s="76">
        <v>94699276</v>
      </c>
      <c r="AK752" s="76">
        <v>214968</v>
      </c>
      <c r="AL752" s="76">
        <v>524323</v>
      </c>
      <c r="AM752" s="76">
        <v>166.36</v>
      </c>
      <c r="AN752" s="76">
        <v>76.06</v>
      </c>
      <c r="AO752" s="76">
        <v>64.92</v>
      </c>
      <c r="AP752" s="76">
        <v>28.52</v>
      </c>
      <c r="AQ752" s="76">
        <v>1579</v>
      </c>
      <c r="AR752" s="76">
        <v>129836</v>
      </c>
      <c r="AS752" s="76">
        <v>3.9E-2</v>
      </c>
      <c r="AT752" s="76">
        <v>45.59</v>
      </c>
      <c r="AU752" s="76">
        <v>35.607999999999997</v>
      </c>
      <c r="AV752" s="76">
        <v>38.299999999999997</v>
      </c>
      <c r="AW752" s="76">
        <v>15.413</v>
      </c>
      <c r="AX752" s="76">
        <v>9.7319999999999993</v>
      </c>
      <c r="AY752" s="76">
        <v>54225.446000000004</v>
      </c>
      <c r="AZ752" s="76">
        <v>1.2</v>
      </c>
      <c r="BA752" s="76">
        <v>151.089</v>
      </c>
      <c r="BB752" s="76">
        <v>10.79</v>
      </c>
      <c r="BC752" s="76">
        <v>19.100000000000001</v>
      </c>
      <c r="BD752" s="76">
        <v>24.6</v>
      </c>
      <c r="BE752" s="76"/>
      <c r="BF752" s="76">
        <v>2.77</v>
      </c>
      <c r="BG752" s="76">
        <v>78.86</v>
      </c>
      <c r="BH752" s="76">
        <v>0.92600000000000005</v>
      </c>
      <c r="BI752" s="76">
        <v>338289856</v>
      </c>
      <c r="BJ752" s="76">
        <v>1082893.1000000001</v>
      </c>
      <c r="BK752" s="76">
        <v>17.38</v>
      </c>
      <c r="BL752" s="76">
        <v>30.95</v>
      </c>
      <c r="BM752" s="76">
        <v>3213.3552965346698</v>
      </c>
      <c r="BN752" s="76"/>
      <c r="BO752" s="76"/>
      <c r="BP752" s="76"/>
      <c r="BQ752" s="76"/>
    </row>
    <row r="753" spans="1:69" x14ac:dyDescent="0.25">
      <c r="A753" s="25">
        <v>44599</v>
      </c>
      <c r="B753" s="25"/>
      <c r="C753" s="76">
        <v>77057002</v>
      </c>
      <c r="D753" s="76">
        <v>343403</v>
      </c>
      <c r="E753" s="76">
        <v>256922.85699999999</v>
      </c>
      <c r="F753" s="76">
        <v>906850</v>
      </c>
      <c r="G753" s="76">
        <v>2889</v>
      </c>
      <c r="H753" s="76">
        <v>2547</v>
      </c>
      <c r="I753" s="76">
        <v>227783.95699999999</v>
      </c>
      <c r="J753" s="76">
        <v>1015.115</v>
      </c>
      <c r="K753" s="76">
        <v>759.47500000000002</v>
      </c>
      <c r="L753" s="76">
        <v>2680.6889999999999</v>
      </c>
      <c r="M753" s="76">
        <v>8.5399999999999991</v>
      </c>
      <c r="N753" s="76">
        <v>7.5289999999999999</v>
      </c>
      <c r="O753" s="76">
        <v>0.57999999999999996</v>
      </c>
      <c r="P753" s="76">
        <v>18979</v>
      </c>
      <c r="Q753" s="76">
        <v>56.103000000000002</v>
      </c>
      <c r="R753" s="76">
        <v>97280</v>
      </c>
      <c r="S753" s="76">
        <v>287.56400000000002</v>
      </c>
      <c r="T753" s="76"/>
      <c r="U753" s="76"/>
      <c r="V753" s="76">
        <v>90622</v>
      </c>
      <c r="W753" s="76">
        <v>267.88299999999998</v>
      </c>
      <c r="X753" s="76">
        <v>802360160</v>
      </c>
      <c r="Y753" s="76">
        <v>1251055</v>
      </c>
      <c r="Z753" s="76">
        <v>2380.9070000000002</v>
      </c>
      <c r="AA753" s="76">
        <v>3.7120000000000002</v>
      </c>
      <c r="AB753" s="76">
        <v>1393008</v>
      </c>
      <c r="AC753" s="76">
        <v>4.1340000000000003</v>
      </c>
      <c r="AD753" s="76">
        <v>0.13200000000000001</v>
      </c>
      <c r="AE753" s="76">
        <v>7.6</v>
      </c>
      <c r="AF753" s="76" t="s">
        <v>1016</v>
      </c>
      <c r="AG753" s="76">
        <v>552810950</v>
      </c>
      <c r="AH753" s="76">
        <v>252665636</v>
      </c>
      <c r="AI753" s="76">
        <v>215682395</v>
      </c>
      <c r="AJ753" s="76">
        <v>94919259</v>
      </c>
      <c r="AK753" s="76">
        <v>487125</v>
      </c>
      <c r="AL753" s="76">
        <v>503324</v>
      </c>
      <c r="AM753" s="76">
        <v>166.5</v>
      </c>
      <c r="AN753" s="76">
        <v>76.099999999999994</v>
      </c>
      <c r="AO753" s="76">
        <v>64.959999999999994</v>
      </c>
      <c r="AP753" s="76">
        <v>28.59</v>
      </c>
      <c r="AQ753" s="76">
        <v>1516</v>
      </c>
      <c r="AR753" s="76">
        <v>125449</v>
      </c>
      <c r="AS753" s="76">
        <v>3.7999999999999999E-2</v>
      </c>
      <c r="AT753" s="76">
        <v>45.59</v>
      </c>
      <c r="AU753" s="76">
        <v>35.607999999999997</v>
      </c>
      <c r="AV753" s="76">
        <v>38.299999999999997</v>
      </c>
      <c r="AW753" s="76">
        <v>15.413</v>
      </c>
      <c r="AX753" s="76">
        <v>9.7319999999999993</v>
      </c>
      <c r="AY753" s="76">
        <v>54225.446000000004</v>
      </c>
      <c r="AZ753" s="76">
        <v>1.2</v>
      </c>
      <c r="BA753" s="76">
        <v>151.089</v>
      </c>
      <c r="BB753" s="76">
        <v>10.79</v>
      </c>
      <c r="BC753" s="76">
        <v>19.100000000000001</v>
      </c>
      <c r="BD753" s="76">
        <v>24.6</v>
      </c>
      <c r="BE753" s="76"/>
      <c r="BF753" s="76">
        <v>2.77</v>
      </c>
      <c r="BG753" s="76">
        <v>78.86</v>
      </c>
      <c r="BH753" s="76">
        <v>0.92600000000000005</v>
      </c>
      <c r="BI753" s="76">
        <v>338289856</v>
      </c>
      <c r="BJ753" s="76"/>
      <c r="BK753" s="76"/>
      <c r="BL753" s="76"/>
      <c r="BM753" s="76"/>
      <c r="BN753" s="76"/>
      <c r="BO753" s="76"/>
      <c r="BP753" s="76"/>
      <c r="BQ753" s="76"/>
    </row>
    <row r="754" spans="1:69" x14ac:dyDescent="0.25">
      <c r="A754" s="25">
        <v>44600</v>
      </c>
      <c r="B754" s="25"/>
      <c r="C754" s="76">
        <v>77270770</v>
      </c>
      <c r="D754" s="76">
        <v>213768</v>
      </c>
      <c r="E754" s="76">
        <v>240848.14300000001</v>
      </c>
      <c r="F754" s="76">
        <v>909851</v>
      </c>
      <c r="G754" s="76">
        <v>3001</v>
      </c>
      <c r="H754" s="76">
        <v>2496.143</v>
      </c>
      <c r="I754" s="76">
        <v>228415.86499999999</v>
      </c>
      <c r="J754" s="76">
        <v>631.90800000000002</v>
      </c>
      <c r="K754" s="76">
        <v>711.95799999999997</v>
      </c>
      <c r="L754" s="76">
        <v>2689.56</v>
      </c>
      <c r="M754" s="76">
        <v>8.8710000000000004</v>
      </c>
      <c r="N754" s="76">
        <v>7.3789999999999996</v>
      </c>
      <c r="O754" s="76">
        <v>0.56999999999999995</v>
      </c>
      <c r="P754" s="76">
        <v>18351</v>
      </c>
      <c r="Q754" s="76">
        <v>54.246000000000002</v>
      </c>
      <c r="R754" s="76">
        <v>93609</v>
      </c>
      <c r="S754" s="76">
        <v>276.71199999999999</v>
      </c>
      <c r="T754" s="76"/>
      <c r="U754" s="76"/>
      <c r="V754" s="76">
        <v>86370</v>
      </c>
      <c r="W754" s="76">
        <v>255.31399999999999</v>
      </c>
      <c r="X754" s="76">
        <v>804007683</v>
      </c>
      <c r="Y754" s="76">
        <v>1647523</v>
      </c>
      <c r="Z754" s="76">
        <v>2385.7959999999998</v>
      </c>
      <c r="AA754" s="76">
        <v>4.8890000000000002</v>
      </c>
      <c r="AB754" s="76">
        <v>1375117</v>
      </c>
      <c r="AC754" s="76">
        <v>4.08</v>
      </c>
      <c r="AD754" s="76">
        <v>0.122</v>
      </c>
      <c r="AE754" s="76">
        <v>8.1999999999999993</v>
      </c>
      <c r="AF754" s="76" t="s">
        <v>1016</v>
      </c>
      <c r="AG754" s="76">
        <v>553316457</v>
      </c>
      <c r="AH754" s="76">
        <v>252792953</v>
      </c>
      <c r="AI754" s="76">
        <v>215829412</v>
      </c>
      <c r="AJ754" s="76">
        <v>95146869</v>
      </c>
      <c r="AK754" s="76">
        <v>505507</v>
      </c>
      <c r="AL754" s="76">
        <v>487115</v>
      </c>
      <c r="AM754" s="76">
        <v>166.66</v>
      </c>
      <c r="AN754" s="76">
        <v>76.14</v>
      </c>
      <c r="AO754" s="76">
        <v>65.010000000000005</v>
      </c>
      <c r="AP754" s="76">
        <v>28.66</v>
      </c>
      <c r="AQ754" s="76">
        <v>1467</v>
      </c>
      <c r="AR754" s="76">
        <v>122245</v>
      </c>
      <c r="AS754" s="76">
        <v>3.6999999999999998E-2</v>
      </c>
      <c r="AT754" s="76">
        <v>45.58</v>
      </c>
      <c r="AU754" s="76">
        <v>35.607999999999997</v>
      </c>
      <c r="AV754" s="76">
        <v>38.299999999999997</v>
      </c>
      <c r="AW754" s="76">
        <v>15.413</v>
      </c>
      <c r="AX754" s="76">
        <v>9.7319999999999993</v>
      </c>
      <c r="AY754" s="76">
        <v>54225.446000000004</v>
      </c>
      <c r="AZ754" s="76">
        <v>1.2</v>
      </c>
      <c r="BA754" s="76">
        <v>151.089</v>
      </c>
      <c r="BB754" s="76">
        <v>10.79</v>
      </c>
      <c r="BC754" s="76">
        <v>19.100000000000001</v>
      </c>
      <c r="BD754" s="76">
        <v>24.6</v>
      </c>
      <c r="BE754" s="76"/>
      <c r="BF754" s="76">
        <v>2.77</v>
      </c>
      <c r="BG754" s="76">
        <v>78.86</v>
      </c>
      <c r="BH754" s="76">
        <v>0.92600000000000005</v>
      </c>
      <c r="BI754" s="76">
        <v>338289856</v>
      </c>
      <c r="BJ754" s="76"/>
      <c r="BK754" s="76"/>
      <c r="BL754" s="76"/>
      <c r="BM754" s="76"/>
      <c r="BN754" s="76"/>
      <c r="BO754" s="76"/>
      <c r="BP754" s="76"/>
      <c r="BQ754" s="76"/>
    </row>
    <row r="755" spans="1:69" x14ac:dyDescent="0.25">
      <c r="A755" s="25">
        <v>44601</v>
      </c>
      <c r="B755" s="25"/>
      <c r="C755" s="76">
        <v>77458241</v>
      </c>
      <c r="D755" s="76">
        <v>187471</v>
      </c>
      <c r="E755" s="76">
        <v>220809.85699999999</v>
      </c>
      <c r="F755" s="76">
        <v>913187</v>
      </c>
      <c r="G755" s="76">
        <v>3336</v>
      </c>
      <c r="H755" s="76">
        <v>2460.143</v>
      </c>
      <c r="I755" s="76">
        <v>228970.03700000001</v>
      </c>
      <c r="J755" s="76">
        <v>554.173</v>
      </c>
      <c r="K755" s="76">
        <v>652.72400000000005</v>
      </c>
      <c r="L755" s="76">
        <v>2699.422</v>
      </c>
      <c r="M755" s="76">
        <v>9.8610000000000007</v>
      </c>
      <c r="N755" s="76">
        <v>7.2720000000000002</v>
      </c>
      <c r="O755" s="76">
        <v>0.55000000000000004</v>
      </c>
      <c r="P755" s="76">
        <v>17716</v>
      </c>
      <c r="Q755" s="76">
        <v>52.369</v>
      </c>
      <c r="R755" s="76">
        <v>90113</v>
      </c>
      <c r="S755" s="76">
        <v>266.37799999999999</v>
      </c>
      <c r="T755" s="76"/>
      <c r="U755" s="76"/>
      <c r="V755" s="76">
        <v>82452</v>
      </c>
      <c r="W755" s="76">
        <v>243.732</v>
      </c>
      <c r="X755" s="76">
        <v>805569797</v>
      </c>
      <c r="Y755" s="76">
        <v>1562114</v>
      </c>
      <c r="Z755" s="76">
        <v>2390.4319999999998</v>
      </c>
      <c r="AA755" s="76">
        <v>4.6349999999999998</v>
      </c>
      <c r="AB755" s="76">
        <v>1327970</v>
      </c>
      <c r="AC755" s="76">
        <v>3.9409999999999998</v>
      </c>
      <c r="AD755" s="76">
        <v>0.114</v>
      </c>
      <c r="AE755" s="76">
        <v>8.8000000000000007</v>
      </c>
      <c r="AF755" s="76" t="s">
        <v>1016</v>
      </c>
      <c r="AG755" s="76">
        <v>553831646</v>
      </c>
      <c r="AH755" s="76">
        <v>252924334</v>
      </c>
      <c r="AI755" s="76">
        <v>215976408</v>
      </c>
      <c r="AJ755" s="76">
        <v>95380407</v>
      </c>
      <c r="AK755" s="76">
        <v>515189</v>
      </c>
      <c r="AL755" s="76">
        <v>478415</v>
      </c>
      <c r="AM755" s="76">
        <v>166.81</v>
      </c>
      <c r="AN755" s="76">
        <v>76.180000000000007</v>
      </c>
      <c r="AO755" s="76">
        <v>65.05</v>
      </c>
      <c r="AP755" s="76">
        <v>28.73</v>
      </c>
      <c r="AQ755" s="76">
        <v>1441</v>
      </c>
      <c r="AR755" s="76">
        <v>120244</v>
      </c>
      <c r="AS755" s="76">
        <v>3.5999999999999997E-2</v>
      </c>
      <c r="AT755" s="76">
        <v>45.57</v>
      </c>
      <c r="AU755" s="76">
        <v>35.607999999999997</v>
      </c>
      <c r="AV755" s="76">
        <v>38.299999999999997</v>
      </c>
      <c r="AW755" s="76">
        <v>15.413</v>
      </c>
      <c r="AX755" s="76">
        <v>9.7319999999999993</v>
      </c>
      <c r="AY755" s="76">
        <v>54225.446000000004</v>
      </c>
      <c r="AZ755" s="76">
        <v>1.2</v>
      </c>
      <c r="BA755" s="76">
        <v>151.089</v>
      </c>
      <c r="BB755" s="76">
        <v>10.79</v>
      </c>
      <c r="BC755" s="76">
        <v>19.100000000000001</v>
      </c>
      <c r="BD755" s="76">
        <v>24.6</v>
      </c>
      <c r="BE755" s="76"/>
      <c r="BF755" s="76">
        <v>2.77</v>
      </c>
      <c r="BG755" s="76">
        <v>78.86</v>
      </c>
      <c r="BH755" s="76">
        <v>0.92600000000000005</v>
      </c>
      <c r="BI755" s="76">
        <v>338289856</v>
      </c>
      <c r="BJ755" s="76"/>
      <c r="BK755" s="76"/>
      <c r="BL755" s="76"/>
      <c r="BM755" s="76"/>
      <c r="BN755" s="76"/>
      <c r="BO755" s="76"/>
      <c r="BP755" s="76"/>
      <c r="BQ755" s="76"/>
    </row>
    <row r="756" spans="1:69" x14ac:dyDescent="0.25">
      <c r="A756" s="25">
        <v>44602</v>
      </c>
      <c r="B756" s="25"/>
      <c r="C756" s="76">
        <v>77628599</v>
      </c>
      <c r="D756" s="76">
        <v>170358</v>
      </c>
      <c r="E756" s="76">
        <v>206106.429</v>
      </c>
      <c r="F756" s="76">
        <v>916438</v>
      </c>
      <c r="G756" s="76">
        <v>3251</v>
      </c>
      <c r="H756" s="76">
        <v>2570</v>
      </c>
      <c r="I756" s="76">
        <v>229473.62299999999</v>
      </c>
      <c r="J756" s="76">
        <v>503.58600000000001</v>
      </c>
      <c r="K756" s="76">
        <v>609.26</v>
      </c>
      <c r="L756" s="76">
        <v>2709.0320000000002</v>
      </c>
      <c r="M756" s="76">
        <v>9.61</v>
      </c>
      <c r="N756" s="76">
        <v>7.5970000000000004</v>
      </c>
      <c r="O756" s="76">
        <v>0.55000000000000004</v>
      </c>
      <c r="P756" s="76">
        <v>17049</v>
      </c>
      <c r="Q756" s="76">
        <v>50.398000000000003</v>
      </c>
      <c r="R756" s="76">
        <v>86057</v>
      </c>
      <c r="S756" s="76">
        <v>254.38800000000001</v>
      </c>
      <c r="T756" s="76"/>
      <c r="U756" s="76"/>
      <c r="V756" s="76">
        <v>78756</v>
      </c>
      <c r="W756" s="76">
        <v>232.80600000000001</v>
      </c>
      <c r="X756" s="76">
        <v>807040293</v>
      </c>
      <c r="Y756" s="76">
        <v>1470496</v>
      </c>
      <c r="Z756" s="76">
        <v>2394.7950000000001</v>
      </c>
      <c r="AA756" s="76">
        <v>4.3639999999999999</v>
      </c>
      <c r="AB756" s="76">
        <v>1309366</v>
      </c>
      <c r="AC756" s="76">
        <v>3.8849999999999998</v>
      </c>
      <c r="AD756" s="76">
        <v>0.106</v>
      </c>
      <c r="AE756" s="76">
        <v>9.4</v>
      </c>
      <c r="AF756" s="76" t="s">
        <v>1016</v>
      </c>
      <c r="AG756" s="76">
        <v>554344981</v>
      </c>
      <c r="AH756" s="76">
        <v>253054055</v>
      </c>
      <c r="AI756" s="76">
        <v>216117781</v>
      </c>
      <c r="AJ756" s="76">
        <v>95618796</v>
      </c>
      <c r="AK756" s="76">
        <v>513335</v>
      </c>
      <c r="AL756" s="76">
        <v>476857</v>
      </c>
      <c r="AM756" s="76">
        <v>166.97</v>
      </c>
      <c r="AN756" s="76">
        <v>76.22</v>
      </c>
      <c r="AO756" s="76">
        <v>65.09</v>
      </c>
      <c r="AP756" s="76">
        <v>28.8</v>
      </c>
      <c r="AQ756" s="76">
        <v>1436</v>
      </c>
      <c r="AR756" s="76">
        <v>120182</v>
      </c>
      <c r="AS756" s="76">
        <v>3.5999999999999997E-2</v>
      </c>
      <c r="AT756" s="76">
        <v>45.56</v>
      </c>
      <c r="AU756" s="76">
        <v>35.607999999999997</v>
      </c>
      <c r="AV756" s="76">
        <v>38.299999999999997</v>
      </c>
      <c r="AW756" s="76">
        <v>15.413</v>
      </c>
      <c r="AX756" s="76">
        <v>9.7319999999999993</v>
      </c>
      <c r="AY756" s="76">
        <v>54225.446000000004</v>
      </c>
      <c r="AZ756" s="76">
        <v>1.2</v>
      </c>
      <c r="BA756" s="76">
        <v>151.089</v>
      </c>
      <c r="BB756" s="76">
        <v>10.79</v>
      </c>
      <c r="BC756" s="76">
        <v>19.100000000000001</v>
      </c>
      <c r="BD756" s="76">
        <v>24.6</v>
      </c>
      <c r="BE756" s="76"/>
      <c r="BF756" s="76">
        <v>2.77</v>
      </c>
      <c r="BG756" s="76">
        <v>78.86</v>
      </c>
      <c r="BH756" s="76">
        <v>0.92600000000000005</v>
      </c>
      <c r="BI756" s="76">
        <v>338289856</v>
      </c>
      <c r="BJ756" s="76"/>
      <c r="BK756" s="76"/>
      <c r="BL756" s="76"/>
      <c r="BM756" s="76"/>
      <c r="BN756" s="76"/>
      <c r="BO756" s="76"/>
      <c r="BP756" s="76"/>
      <c r="BQ756" s="76"/>
    </row>
    <row r="757" spans="1:69" x14ac:dyDescent="0.25">
      <c r="A757" s="25">
        <v>44603</v>
      </c>
      <c r="B757" s="25"/>
      <c r="C757" s="76">
        <v>77837057</v>
      </c>
      <c r="D757" s="76">
        <v>208458</v>
      </c>
      <c r="E757" s="76">
        <v>185164.429</v>
      </c>
      <c r="F757" s="76">
        <v>919140</v>
      </c>
      <c r="G757" s="76">
        <v>2702</v>
      </c>
      <c r="H757" s="76">
        <v>2367.143</v>
      </c>
      <c r="I757" s="76">
        <v>230089.83499999999</v>
      </c>
      <c r="J757" s="76">
        <v>616.21100000000001</v>
      </c>
      <c r="K757" s="76">
        <v>547.35400000000004</v>
      </c>
      <c r="L757" s="76">
        <v>2717.0189999999998</v>
      </c>
      <c r="M757" s="76">
        <v>7.9870000000000001</v>
      </c>
      <c r="N757" s="76">
        <v>6.9969999999999999</v>
      </c>
      <c r="O757" s="76">
        <v>0.55000000000000004</v>
      </c>
      <c r="P757" s="76">
        <v>16125</v>
      </c>
      <c r="Q757" s="76">
        <v>47.665999999999997</v>
      </c>
      <c r="R757" s="76">
        <v>81518</v>
      </c>
      <c r="S757" s="76">
        <v>240.971</v>
      </c>
      <c r="T757" s="76"/>
      <c r="U757" s="76"/>
      <c r="V757" s="76">
        <v>75989</v>
      </c>
      <c r="W757" s="76">
        <v>224.62700000000001</v>
      </c>
      <c r="X757" s="76">
        <v>808445919</v>
      </c>
      <c r="Y757" s="76">
        <v>1405626</v>
      </c>
      <c r="Z757" s="76">
        <v>2398.9659999999999</v>
      </c>
      <c r="AA757" s="76">
        <v>4.1710000000000003</v>
      </c>
      <c r="AB757" s="76">
        <v>1298327</v>
      </c>
      <c r="AC757" s="76">
        <v>3.8530000000000002</v>
      </c>
      <c r="AD757" s="76">
        <v>9.9000000000000005E-2</v>
      </c>
      <c r="AE757" s="76">
        <v>10.1</v>
      </c>
      <c r="AF757" s="76" t="s">
        <v>1016</v>
      </c>
      <c r="AG757" s="76">
        <v>554973398</v>
      </c>
      <c r="AH757" s="76">
        <v>253207015</v>
      </c>
      <c r="AI757" s="76">
        <v>216293756</v>
      </c>
      <c r="AJ757" s="76">
        <v>95911693</v>
      </c>
      <c r="AK757" s="76">
        <v>628417</v>
      </c>
      <c r="AL757" s="76">
        <v>472232</v>
      </c>
      <c r="AM757" s="76">
        <v>167.16</v>
      </c>
      <c r="AN757" s="76">
        <v>76.27</v>
      </c>
      <c r="AO757" s="76">
        <v>65.150000000000006</v>
      </c>
      <c r="AP757" s="76">
        <v>28.89</v>
      </c>
      <c r="AQ757" s="76">
        <v>1422</v>
      </c>
      <c r="AR757" s="76">
        <v>120013</v>
      </c>
      <c r="AS757" s="76">
        <v>3.5999999999999997E-2</v>
      </c>
      <c r="AT757" s="76">
        <v>45.55</v>
      </c>
      <c r="AU757" s="76">
        <v>35.607999999999997</v>
      </c>
      <c r="AV757" s="76">
        <v>38.299999999999997</v>
      </c>
      <c r="AW757" s="76">
        <v>15.413</v>
      </c>
      <c r="AX757" s="76">
        <v>9.7319999999999993</v>
      </c>
      <c r="AY757" s="76">
        <v>54225.446000000004</v>
      </c>
      <c r="AZ757" s="76">
        <v>1.2</v>
      </c>
      <c r="BA757" s="76">
        <v>151.089</v>
      </c>
      <c r="BB757" s="76">
        <v>10.79</v>
      </c>
      <c r="BC757" s="76">
        <v>19.100000000000001</v>
      </c>
      <c r="BD757" s="76">
        <v>24.6</v>
      </c>
      <c r="BE757" s="76"/>
      <c r="BF757" s="76">
        <v>2.77</v>
      </c>
      <c r="BG757" s="76">
        <v>78.86</v>
      </c>
      <c r="BH757" s="76">
        <v>0.92600000000000005</v>
      </c>
      <c r="BI757" s="76">
        <v>338289856</v>
      </c>
      <c r="BJ757" s="76"/>
      <c r="BK757" s="76"/>
      <c r="BL757" s="76"/>
      <c r="BM757" s="76"/>
      <c r="BN757" s="76"/>
      <c r="BO757" s="76"/>
      <c r="BP757" s="76"/>
      <c r="BQ757" s="76"/>
    </row>
    <row r="758" spans="1:69" x14ac:dyDescent="0.25">
      <c r="A758" s="25">
        <v>44604</v>
      </c>
      <c r="B758" s="25"/>
      <c r="C758" s="76">
        <v>77889691</v>
      </c>
      <c r="D758" s="76">
        <v>52634</v>
      </c>
      <c r="E758" s="76">
        <v>180121.429</v>
      </c>
      <c r="F758" s="76">
        <v>919962</v>
      </c>
      <c r="G758" s="76">
        <v>822</v>
      </c>
      <c r="H758" s="76">
        <v>2352.4290000000001</v>
      </c>
      <c r="I758" s="76">
        <v>230245.42300000001</v>
      </c>
      <c r="J758" s="76">
        <v>155.58799999999999</v>
      </c>
      <c r="K758" s="76">
        <v>532.447</v>
      </c>
      <c r="L758" s="76">
        <v>2719.4490000000001</v>
      </c>
      <c r="M758" s="76">
        <v>2.4300000000000002</v>
      </c>
      <c r="N758" s="76">
        <v>6.9539999999999997</v>
      </c>
      <c r="O758" s="76">
        <v>0.55000000000000004</v>
      </c>
      <c r="P758" s="76">
        <v>15437</v>
      </c>
      <c r="Q758" s="76">
        <v>45.631999999999998</v>
      </c>
      <c r="R758" s="76">
        <v>76841</v>
      </c>
      <c r="S758" s="76">
        <v>227.14500000000001</v>
      </c>
      <c r="T758" s="76"/>
      <c r="U758" s="76"/>
      <c r="V758" s="76">
        <v>72921</v>
      </c>
      <c r="W758" s="76">
        <v>215.55799999999999</v>
      </c>
      <c r="X758" s="76">
        <v>809333628</v>
      </c>
      <c r="Y758" s="76">
        <v>887709</v>
      </c>
      <c r="Z758" s="76">
        <v>2401.6</v>
      </c>
      <c r="AA758" s="76">
        <v>2.6339999999999999</v>
      </c>
      <c r="AB758" s="76">
        <v>1265356</v>
      </c>
      <c r="AC758" s="76">
        <v>3.7549999999999999</v>
      </c>
      <c r="AD758" s="76">
        <v>9.4E-2</v>
      </c>
      <c r="AE758" s="76">
        <v>10.6</v>
      </c>
      <c r="AF758" s="76" t="s">
        <v>1016</v>
      </c>
      <c r="AG758" s="76">
        <v>555322491</v>
      </c>
      <c r="AH758" s="76">
        <v>253298295</v>
      </c>
      <c r="AI758" s="76">
        <v>216397392</v>
      </c>
      <c r="AJ758" s="76">
        <v>96061182</v>
      </c>
      <c r="AK758" s="76">
        <v>349093</v>
      </c>
      <c r="AL758" s="76">
        <v>459091</v>
      </c>
      <c r="AM758" s="76">
        <v>167.26</v>
      </c>
      <c r="AN758" s="76">
        <v>76.290000000000006</v>
      </c>
      <c r="AO758" s="76">
        <v>65.180000000000007</v>
      </c>
      <c r="AP758" s="76">
        <v>28.93</v>
      </c>
      <c r="AQ758" s="76">
        <v>1383</v>
      </c>
      <c r="AR758" s="76">
        <v>117389</v>
      </c>
      <c r="AS758" s="76">
        <v>3.5000000000000003E-2</v>
      </c>
      <c r="AT758" s="76">
        <v>45.54</v>
      </c>
      <c r="AU758" s="76">
        <v>35.607999999999997</v>
      </c>
      <c r="AV758" s="76">
        <v>38.299999999999997</v>
      </c>
      <c r="AW758" s="76">
        <v>15.413</v>
      </c>
      <c r="AX758" s="76">
        <v>9.7319999999999993</v>
      </c>
      <c r="AY758" s="76">
        <v>54225.446000000004</v>
      </c>
      <c r="AZ758" s="76">
        <v>1.2</v>
      </c>
      <c r="BA758" s="76">
        <v>151.089</v>
      </c>
      <c r="BB758" s="76">
        <v>10.79</v>
      </c>
      <c r="BC758" s="76">
        <v>19.100000000000001</v>
      </c>
      <c r="BD758" s="76">
        <v>24.6</v>
      </c>
      <c r="BE758" s="76"/>
      <c r="BF758" s="76">
        <v>2.77</v>
      </c>
      <c r="BG758" s="76">
        <v>78.86</v>
      </c>
      <c r="BH758" s="76">
        <v>0.92600000000000005</v>
      </c>
      <c r="BI758" s="76">
        <v>338289856</v>
      </c>
      <c r="BJ758" s="76"/>
      <c r="BK758" s="76"/>
      <c r="BL758" s="76"/>
      <c r="BM758" s="76"/>
      <c r="BN758" s="76"/>
      <c r="BO758" s="76"/>
      <c r="BP758" s="76"/>
      <c r="BQ758" s="76"/>
    </row>
    <row r="759" spans="1:69" x14ac:dyDescent="0.25">
      <c r="A759" s="25">
        <v>44605</v>
      </c>
      <c r="B759" s="25"/>
      <c r="C759" s="76">
        <v>77948761</v>
      </c>
      <c r="D759" s="76">
        <v>59070</v>
      </c>
      <c r="E759" s="76">
        <v>176451.71400000001</v>
      </c>
      <c r="F759" s="76">
        <v>920544</v>
      </c>
      <c r="G759" s="76">
        <v>582</v>
      </c>
      <c r="H759" s="76">
        <v>2369</v>
      </c>
      <c r="I759" s="76">
        <v>230420.03700000001</v>
      </c>
      <c r="J759" s="76">
        <v>174.614</v>
      </c>
      <c r="K759" s="76">
        <v>521.59900000000005</v>
      </c>
      <c r="L759" s="76">
        <v>2721.1689999999999</v>
      </c>
      <c r="M759" s="76">
        <v>1.72</v>
      </c>
      <c r="N759" s="76">
        <v>7.0030000000000001</v>
      </c>
      <c r="O759" s="76">
        <v>0.54</v>
      </c>
      <c r="P759" s="76">
        <v>14891</v>
      </c>
      <c r="Q759" s="76">
        <v>44.018000000000001</v>
      </c>
      <c r="R759" s="76">
        <v>74351</v>
      </c>
      <c r="S759" s="76">
        <v>219.785</v>
      </c>
      <c r="T759" s="76"/>
      <c r="U759" s="76"/>
      <c r="V759" s="76">
        <v>69701</v>
      </c>
      <c r="W759" s="76">
        <v>206.03899999999999</v>
      </c>
      <c r="X759" s="76">
        <v>809833333</v>
      </c>
      <c r="Y759" s="76">
        <v>499705</v>
      </c>
      <c r="Z759" s="76">
        <v>2403.0830000000001</v>
      </c>
      <c r="AA759" s="76">
        <v>1.4830000000000001</v>
      </c>
      <c r="AB759" s="76">
        <v>1246318</v>
      </c>
      <c r="AC759" s="76">
        <v>3.698</v>
      </c>
      <c r="AD759" s="76">
        <v>0.09</v>
      </c>
      <c r="AE759" s="76">
        <v>11.1</v>
      </c>
      <c r="AF759" s="76" t="s">
        <v>1016</v>
      </c>
      <c r="AG759" s="76">
        <v>555476183</v>
      </c>
      <c r="AH759" s="76">
        <v>253341504</v>
      </c>
      <c r="AI759" s="76">
        <v>216444215</v>
      </c>
      <c r="AJ759" s="76">
        <v>96122415</v>
      </c>
      <c r="AK759" s="76">
        <v>153692</v>
      </c>
      <c r="AL759" s="76">
        <v>450337</v>
      </c>
      <c r="AM759" s="76">
        <v>167.31</v>
      </c>
      <c r="AN759" s="76">
        <v>76.31</v>
      </c>
      <c r="AO759" s="76">
        <v>65.19</v>
      </c>
      <c r="AP759" s="76">
        <v>28.95</v>
      </c>
      <c r="AQ759" s="76">
        <v>1356</v>
      </c>
      <c r="AR759" s="76">
        <v>115049</v>
      </c>
      <c r="AS759" s="76">
        <v>3.5000000000000003E-2</v>
      </c>
      <c r="AT759" s="76">
        <v>45.54</v>
      </c>
      <c r="AU759" s="76">
        <v>35.607999999999997</v>
      </c>
      <c r="AV759" s="76">
        <v>38.299999999999997</v>
      </c>
      <c r="AW759" s="76">
        <v>15.413</v>
      </c>
      <c r="AX759" s="76">
        <v>9.7319999999999993</v>
      </c>
      <c r="AY759" s="76">
        <v>54225.446000000004</v>
      </c>
      <c r="AZ759" s="76">
        <v>1.2</v>
      </c>
      <c r="BA759" s="76">
        <v>151.089</v>
      </c>
      <c r="BB759" s="76">
        <v>10.79</v>
      </c>
      <c r="BC759" s="76">
        <v>19.100000000000001</v>
      </c>
      <c r="BD759" s="76">
        <v>24.6</v>
      </c>
      <c r="BE759" s="76"/>
      <c r="BF759" s="76">
        <v>2.77</v>
      </c>
      <c r="BG759" s="76">
        <v>78.86</v>
      </c>
      <c r="BH759" s="76">
        <v>0.92600000000000005</v>
      </c>
      <c r="BI759" s="76">
        <v>338289856</v>
      </c>
      <c r="BJ759" s="76">
        <v>1097822</v>
      </c>
      <c r="BK759" s="76">
        <v>17.440000000000001</v>
      </c>
      <c r="BL759" s="76">
        <v>24.04</v>
      </c>
      <c r="BM759" s="76">
        <v>3257.6550153956</v>
      </c>
      <c r="BN759" s="76"/>
      <c r="BO759" s="76"/>
      <c r="BP759" s="76"/>
      <c r="BQ759" s="76"/>
    </row>
    <row r="760" spans="1:69" x14ac:dyDescent="0.25">
      <c r="A760" s="25">
        <v>44606</v>
      </c>
      <c r="B760" s="25"/>
      <c r="C760" s="76">
        <v>78116360</v>
      </c>
      <c r="D760" s="76">
        <v>167599</v>
      </c>
      <c r="E760" s="76">
        <v>151336.85699999999</v>
      </c>
      <c r="F760" s="76">
        <v>923726</v>
      </c>
      <c r="G760" s="76">
        <v>3182</v>
      </c>
      <c r="H760" s="76">
        <v>2410.857</v>
      </c>
      <c r="I760" s="76">
        <v>230915.467</v>
      </c>
      <c r="J760" s="76">
        <v>495.43</v>
      </c>
      <c r="K760" s="76">
        <v>447.35899999999998</v>
      </c>
      <c r="L760" s="76">
        <v>2730.576</v>
      </c>
      <c r="M760" s="76">
        <v>9.4060000000000006</v>
      </c>
      <c r="N760" s="76">
        <v>7.1269999999999998</v>
      </c>
      <c r="O760" s="76">
        <v>0.53</v>
      </c>
      <c r="P760" s="76">
        <v>14396</v>
      </c>
      <c r="Q760" s="76">
        <v>42.555</v>
      </c>
      <c r="R760" s="76">
        <v>72105</v>
      </c>
      <c r="S760" s="76">
        <v>213.14599999999999</v>
      </c>
      <c r="T760" s="76"/>
      <c r="U760" s="76"/>
      <c r="V760" s="76">
        <v>66530</v>
      </c>
      <c r="W760" s="76">
        <v>196.666</v>
      </c>
      <c r="X760" s="76">
        <v>810818134</v>
      </c>
      <c r="Y760" s="76">
        <v>984801</v>
      </c>
      <c r="Z760" s="76">
        <v>2406.0050000000001</v>
      </c>
      <c r="AA760" s="76">
        <v>2.9220000000000002</v>
      </c>
      <c r="AB760" s="76">
        <v>1208282</v>
      </c>
      <c r="AC760" s="76">
        <v>3.585</v>
      </c>
      <c r="AD760" s="76">
        <v>8.4000000000000005E-2</v>
      </c>
      <c r="AE760" s="76">
        <v>11.9</v>
      </c>
      <c r="AF760" s="76" t="s">
        <v>1016</v>
      </c>
      <c r="AG760" s="76">
        <v>555819550</v>
      </c>
      <c r="AH760" s="76">
        <v>253430925</v>
      </c>
      <c r="AI760" s="76">
        <v>216542457</v>
      </c>
      <c r="AJ760" s="76">
        <v>96275833</v>
      </c>
      <c r="AK760" s="76">
        <v>343367</v>
      </c>
      <c r="AL760" s="76">
        <v>429800</v>
      </c>
      <c r="AM760" s="76">
        <v>167.41</v>
      </c>
      <c r="AN760" s="76">
        <v>76.33</v>
      </c>
      <c r="AO760" s="76">
        <v>65.22</v>
      </c>
      <c r="AP760" s="76">
        <v>29</v>
      </c>
      <c r="AQ760" s="76">
        <v>1295</v>
      </c>
      <c r="AR760" s="76">
        <v>109327</v>
      </c>
      <c r="AS760" s="76">
        <v>3.3000000000000002E-2</v>
      </c>
      <c r="AT760" s="76">
        <v>45.53</v>
      </c>
      <c r="AU760" s="76">
        <v>35.607999999999997</v>
      </c>
      <c r="AV760" s="76">
        <v>38.299999999999997</v>
      </c>
      <c r="AW760" s="76">
        <v>15.413</v>
      </c>
      <c r="AX760" s="76">
        <v>9.7319999999999993</v>
      </c>
      <c r="AY760" s="76">
        <v>54225.446000000004</v>
      </c>
      <c r="AZ760" s="76">
        <v>1.2</v>
      </c>
      <c r="BA760" s="76">
        <v>151.089</v>
      </c>
      <c r="BB760" s="76">
        <v>10.79</v>
      </c>
      <c r="BC760" s="76">
        <v>19.100000000000001</v>
      </c>
      <c r="BD760" s="76">
        <v>24.6</v>
      </c>
      <c r="BE760" s="76"/>
      <c r="BF760" s="76">
        <v>2.77</v>
      </c>
      <c r="BG760" s="76">
        <v>78.86</v>
      </c>
      <c r="BH760" s="76">
        <v>0.92600000000000005</v>
      </c>
      <c r="BI760" s="76">
        <v>338289856</v>
      </c>
      <c r="BJ760" s="76"/>
      <c r="BK760" s="76"/>
      <c r="BL760" s="76"/>
      <c r="BM760" s="76"/>
      <c r="BN760" s="76"/>
      <c r="BO760" s="76"/>
      <c r="BP760" s="76"/>
      <c r="BQ760" s="76"/>
    </row>
    <row r="761" spans="1:69" x14ac:dyDescent="0.25">
      <c r="A761" s="25">
        <v>44607</v>
      </c>
      <c r="B761" s="25"/>
      <c r="C761" s="76">
        <v>78226848</v>
      </c>
      <c r="D761" s="76">
        <v>110488</v>
      </c>
      <c r="E761" s="76">
        <v>136582.571</v>
      </c>
      <c r="F761" s="76">
        <v>926333</v>
      </c>
      <c r="G761" s="76">
        <v>2607</v>
      </c>
      <c r="H761" s="76">
        <v>2354.5709999999999</v>
      </c>
      <c r="I761" s="76">
        <v>231242.07399999999</v>
      </c>
      <c r="J761" s="76">
        <v>326.60700000000003</v>
      </c>
      <c r="K761" s="76">
        <v>403.74400000000003</v>
      </c>
      <c r="L761" s="76">
        <v>2738.2820000000002</v>
      </c>
      <c r="M761" s="76">
        <v>7.7060000000000004</v>
      </c>
      <c r="N761" s="76">
        <v>6.96</v>
      </c>
      <c r="O761" s="76">
        <v>0.52</v>
      </c>
      <c r="P761" s="76">
        <v>13819</v>
      </c>
      <c r="Q761" s="76">
        <v>40.85</v>
      </c>
      <c r="R761" s="76">
        <v>68725</v>
      </c>
      <c r="S761" s="76">
        <v>203.154</v>
      </c>
      <c r="T761" s="76"/>
      <c r="U761" s="76"/>
      <c r="V761" s="76">
        <v>62775</v>
      </c>
      <c r="W761" s="76">
        <v>185.566</v>
      </c>
      <c r="X761" s="76">
        <v>812397574</v>
      </c>
      <c r="Y761" s="76">
        <v>1579440</v>
      </c>
      <c r="Z761" s="76">
        <v>2410.692</v>
      </c>
      <c r="AA761" s="76">
        <v>4.6870000000000003</v>
      </c>
      <c r="AB761" s="76">
        <v>1198556</v>
      </c>
      <c r="AC761" s="76">
        <v>3.5569999999999999</v>
      </c>
      <c r="AD761" s="76">
        <v>7.8E-2</v>
      </c>
      <c r="AE761" s="76">
        <v>12.8</v>
      </c>
      <c r="AF761" s="76" t="s">
        <v>1016</v>
      </c>
      <c r="AG761" s="76">
        <v>556224640</v>
      </c>
      <c r="AH761" s="76">
        <v>253532645</v>
      </c>
      <c r="AI761" s="76">
        <v>216659009</v>
      </c>
      <c r="AJ761" s="76">
        <v>96459991</v>
      </c>
      <c r="AK761" s="76">
        <v>405090</v>
      </c>
      <c r="AL761" s="76">
        <v>415455</v>
      </c>
      <c r="AM761" s="76">
        <v>167.53</v>
      </c>
      <c r="AN761" s="76">
        <v>76.36</v>
      </c>
      <c r="AO761" s="76">
        <v>65.260000000000005</v>
      </c>
      <c r="AP761" s="76">
        <v>29.05</v>
      </c>
      <c r="AQ761" s="76">
        <v>1251</v>
      </c>
      <c r="AR761" s="76">
        <v>105670</v>
      </c>
      <c r="AS761" s="76">
        <v>3.2000000000000001E-2</v>
      </c>
      <c r="AT761" s="76">
        <v>45.53</v>
      </c>
      <c r="AU761" s="76">
        <v>35.607999999999997</v>
      </c>
      <c r="AV761" s="76">
        <v>38.299999999999997</v>
      </c>
      <c r="AW761" s="76">
        <v>15.413</v>
      </c>
      <c r="AX761" s="76">
        <v>9.7319999999999993</v>
      </c>
      <c r="AY761" s="76">
        <v>54225.446000000004</v>
      </c>
      <c r="AZ761" s="76">
        <v>1.2</v>
      </c>
      <c r="BA761" s="76">
        <v>151.089</v>
      </c>
      <c r="BB761" s="76">
        <v>10.79</v>
      </c>
      <c r="BC761" s="76">
        <v>19.100000000000001</v>
      </c>
      <c r="BD761" s="76">
        <v>24.6</v>
      </c>
      <c r="BE761" s="76"/>
      <c r="BF761" s="76">
        <v>2.77</v>
      </c>
      <c r="BG761" s="76">
        <v>78.86</v>
      </c>
      <c r="BH761" s="76">
        <v>0.92600000000000005</v>
      </c>
      <c r="BI761" s="76">
        <v>338289856</v>
      </c>
      <c r="BJ761" s="76"/>
      <c r="BK761" s="76"/>
      <c r="BL761" s="76"/>
      <c r="BM761" s="76"/>
      <c r="BN761" s="76"/>
      <c r="BO761" s="76"/>
      <c r="BP761" s="76"/>
      <c r="BQ761" s="76"/>
    </row>
    <row r="762" spans="1:69" x14ac:dyDescent="0.25">
      <c r="A762" s="25">
        <v>44608</v>
      </c>
      <c r="B762" s="25"/>
      <c r="C762" s="76">
        <v>78340774</v>
      </c>
      <c r="D762" s="76">
        <v>113926</v>
      </c>
      <c r="E762" s="76">
        <v>126076.143</v>
      </c>
      <c r="F762" s="76">
        <v>929516</v>
      </c>
      <c r="G762" s="76">
        <v>3183</v>
      </c>
      <c r="H762" s="76">
        <v>2332.7139999999999</v>
      </c>
      <c r="I762" s="76">
        <v>231578.845</v>
      </c>
      <c r="J762" s="76">
        <v>336.77</v>
      </c>
      <c r="K762" s="76">
        <v>372.68700000000001</v>
      </c>
      <c r="L762" s="76">
        <v>2747.6909999999998</v>
      </c>
      <c r="M762" s="76">
        <v>9.4090000000000007</v>
      </c>
      <c r="N762" s="76">
        <v>6.8959999999999999</v>
      </c>
      <c r="O762" s="76">
        <v>0.52</v>
      </c>
      <c r="P762" s="76">
        <v>13150</v>
      </c>
      <c r="Q762" s="76">
        <v>38.872</v>
      </c>
      <c r="R762" s="76">
        <v>65267</v>
      </c>
      <c r="S762" s="76">
        <v>192.93199999999999</v>
      </c>
      <c r="T762" s="76"/>
      <c r="U762" s="76"/>
      <c r="V762" s="76">
        <v>59318</v>
      </c>
      <c r="W762" s="76">
        <v>175.34700000000001</v>
      </c>
      <c r="X762" s="76">
        <v>814038641</v>
      </c>
      <c r="Y762" s="76">
        <v>1641067</v>
      </c>
      <c r="Z762" s="76">
        <v>2415.5619999999999</v>
      </c>
      <c r="AA762" s="76">
        <v>4.87</v>
      </c>
      <c r="AB762" s="76">
        <v>1209835</v>
      </c>
      <c r="AC762" s="76">
        <v>3.59</v>
      </c>
      <c r="AD762" s="76">
        <v>7.1999999999999995E-2</v>
      </c>
      <c r="AE762" s="76">
        <v>13.9</v>
      </c>
      <c r="AF762" s="76" t="s">
        <v>1016</v>
      </c>
      <c r="AG762" s="76">
        <v>556642364</v>
      </c>
      <c r="AH762" s="76">
        <v>253636783</v>
      </c>
      <c r="AI762" s="76">
        <v>216777259</v>
      </c>
      <c r="AJ762" s="76">
        <v>96652739</v>
      </c>
      <c r="AK762" s="76">
        <v>417724</v>
      </c>
      <c r="AL762" s="76">
        <v>401531</v>
      </c>
      <c r="AM762" s="76">
        <v>167.66</v>
      </c>
      <c r="AN762" s="76">
        <v>76.39</v>
      </c>
      <c r="AO762" s="76">
        <v>65.290000000000006</v>
      </c>
      <c r="AP762" s="76">
        <v>29.11</v>
      </c>
      <c r="AQ762" s="76">
        <v>1209</v>
      </c>
      <c r="AR762" s="76">
        <v>101778</v>
      </c>
      <c r="AS762" s="76">
        <v>3.1E-2</v>
      </c>
      <c r="AT762" s="76">
        <v>45.52</v>
      </c>
      <c r="AU762" s="76">
        <v>35.607999999999997</v>
      </c>
      <c r="AV762" s="76">
        <v>38.299999999999997</v>
      </c>
      <c r="AW762" s="76">
        <v>15.413</v>
      </c>
      <c r="AX762" s="76">
        <v>9.7319999999999993</v>
      </c>
      <c r="AY762" s="76">
        <v>54225.446000000004</v>
      </c>
      <c r="AZ762" s="76">
        <v>1.2</v>
      </c>
      <c r="BA762" s="76">
        <v>151.089</v>
      </c>
      <c r="BB762" s="76">
        <v>10.79</v>
      </c>
      <c r="BC762" s="76">
        <v>19.100000000000001</v>
      </c>
      <c r="BD762" s="76">
        <v>24.6</v>
      </c>
      <c r="BE762" s="76"/>
      <c r="BF762" s="76">
        <v>2.77</v>
      </c>
      <c r="BG762" s="76">
        <v>78.86</v>
      </c>
      <c r="BH762" s="76">
        <v>0.92600000000000005</v>
      </c>
      <c r="BI762" s="76">
        <v>338289856</v>
      </c>
      <c r="BJ762" s="76"/>
      <c r="BK762" s="76"/>
      <c r="BL762" s="76"/>
      <c r="BM762" s="76"/>
      <c r="BN762" s="76"/>
      <c r="BO762" s="76"/>
      <c r="BP762" s="76"/>
      <c r="BQ762" s="76"/>
    </row>
    <row r="763" spans="1:69" x14ac:dyDescent="0.25">
      <c r="A763" s="25">
        <v>44609</v>
      </c>
      <c r="B763" s="25"/>
      <c r="C763" s="76">
        <v>78441480</v>
      </c>
      <c r="D763" s="76">
        <v>100706</v>
      </c>
      <c r="E763" s="76">
        <v>116125.857</v>
      </c>
      <c r="F763" s="76">
        <v>932468</v>
      </c>
      <c r="G763" s="76">
        <v>2952</v>
      </c>
      <c r="H763" s="76">
        <v>2290</v>
      </c>
      <c r="I763" s="76">
        <v>231876.53599999999</v>
      </c>
      <c r="J763" s="76">
        <v>297.69099999999997</v>
      </c>
      <c r="K763" s="76">
        <v>343.27300000000002</v>
      </c>
      <c r="L763" s="76">
        <v>2756.4169999999999</v>
      </c>
      <c r="M763" s="76">
        <v>8.7260000000000009</v>
      </c>
      <c r="N763" s="76">
        <v>6.7690000000000001</v>
      </c>
      <c r="O763" s="76">
        <v>0.53</v>
      </c>
      <c r="P763" s="76">
        <v>12551</v>
      </c>
      <c r="Q763" s="76">
        <v>37.100999999999999</v>
      </c>
      <c r="R763" s="76">
        <v>61872</v>
      </c>
      <c r="S763" s="76">
        <v>182.89599999999999</v>
      </c>
      <c r="T763" s="76"/>
      <c r="U763" s="76"/>
      <c r="V763" s="76">
        <v>56155</v>
      </c>
      <c r="W763" s="76">
        <v>165.99700000000001</v>
      </c>
      <c r="X763" s="76">
        <v>815558797</v>
      </c>
      <c r="Y763" s="76">
        <v>1520156</v>
      </c>
      <c r="Z763" s="76">
        <v>2420.0729999999999</v>
      </c>
      <c r="AA763" s="76">
        <v>4.5110000000000001</v>
      </c>
      <c r="AB763" s="76">
        <v>1216929</v>
      </c>
      <c r="AC763" s="76">
        <v>3.6110000000000002</v>
      </c>
      <c r="AD763" s="76">
        <v>6.7000000000000004E-2</v>
      </c>
      <c r="AE763" s="76">
        <v>14.9</v>
      </c>
      <c r="AF763" s="76" t="s">
        <v>1016</v>
      </c>
      <c r="AG763" s="76">
        <v>557053210</v>
      </c>
      <c r="AH763" s="76">
        <v>253736924</v>
      </c>
      <c r="AI763" s="76">
        <v>216888319</v>
      </c>
      <c r="AJ763" s="76">
        <v>96847888</v>
      </c>
      <c r="AK763" s="76">
        <v>410846</v>
      </c>
      <c r="AL763" s="76">
        <v>386890</v>
      </c>
      <c r="AM763" s="76">
        <v>167.78</v>
      </c>
      <c r="AN763" s="76">
        <v>76.42</v>
      </c>
      <c r="AO763" s="76">
        <v>65.33</v>
      </c>
      <c r="AP763" s="76">
        <v>29.17</v>
      </c>
      <c r="AQ763" s="76">
        <v>1165</v>
      </c>
      <c r="AR763" s="76">
        <v>97553</v>
      </c>
      <c r="AS763" s="76">
        <v>2.9000000000000001E-2</v>
      </c>
      <c r="AT763" s="76">
        <v>45.51</v>
      </c>
      <c r="AU763" s="76">
        <v>35.607999999999997</v>
      </c>
      <c r="AV763" s="76">
        <v>38.299999999999997</v>
      </c>
      <c r="AW763" s="76">
        <v>15.413</v>
      </c>
      <c r="AX763" s="76">
        <v>9.7319999999999993</v>
      </c>
      <c r="AY763" s="76">
        <v>54225.446000000004</v>
      </c>
      <c r="AZ763" s="76">
        <v>1.2</v>
      </c>
      <c r="BA763" s="76">
        <v>151.089</v>
      </c>
      <c r="BB763" s="76">
        <v>10.79</v>
      </c>
      <c r="BC763" s="76">
        <v>19.100000000000001</v>
      </c>
      <c r="BD763" s="76">
        <v>24.6</v>
      </c>
      <c r="BE763" s="76"/>
      <c r="BF763" s="76">
        <v>2.77</v>
      </c>
      <c r="BG763" s="76">
        <v>78.86</v>
      </c>
      <c r="BH763" s="76">
        <v>0.92600000000000005</v>
      </c>
      <c r="BI763" s="76">
        <v>338289856</v>
      </c>
      <c r="BJ763" s="76"/>
      <c r="BK763" s="76"/>
      <c r="BL763" s="76"/>
      <c r="BM763" s="76"/>
      <c r="BN763" s="76"/>
      <c r="BO763" s="76"/>
      <c r="BP763" s="76"/>
      <c r="BQ763" s="76"/>
    </row>
    <row r="764" spans="1:69" x14ac:dyDescent="0.25">
      <c r="A764" s="25">
        <v>44610</v>
      </c>
      <c r="B764" s="25"/>
      <c r="C764" s="76">
        <v>78585473</v>
      </c>
      <c r="D764" s="76">
        <v>143993</v>
      </c>
      <c r="E764" s="76">
        <v>106916.571</v>
      </c>
      <c r="F764" s="76">
        <v>934971</v>
      </c>
      <c r="G764" s="76">
        <v>2503</v>
      </c>
      <c r="H764" s="76">
        <v>2261.5709999999999</v>
      </c>
      <c r="I764" s="76">
        <v>232302.18599999999</v>
      </c>
      <c r="J764" s="76">
        <v>425.65</v>
      </c>
      <c r="K764" s="76">
        <v>316.05</v>
      </c>
      <c r="L764" s="76">
        <v>2763.8159999999998</v>
      </c>
      <c r="M764" s="76">
        <v>7.399</v>
      </c>
      <c r="N764" s="76">
        <v>6.6849999999999996</v>
      </c>
      <c r="O764" s="76">
        <v>0.54</v>
      </c>
      <c r="P764" s="76">
        <v>11923</v>
      </c>
      <c r="Q764" s="76">
        <v>35.244999999999997</v>
      </c>
      <c r="R764" s="76">
        <v>58685</v>
      </c>
      <c r="S764" s="76">
        <v>173.47499999999999</v>
      </c>
      <c r="T764" s="76"/>
      <c r="U764" s="76"/>
      <c r="V764" s="76">
        <v>53004</v>
      </c>
      <c r="W764" s="76">
        <v>156.68199999999999</v>
      </c>
      <c r="X764" s="76">
        <v>816926605</v>
      </c>
      <c r="Y764" s="76">
        <v>1367808</v>
      </c>
      <c r="Z764" s="76">
        <v>2424.1320000000001</v>
      </c>
      <c r="AA764" s="76">
        <v>4.0590000000000002</v>
      </c>
      <c r="AB764" s="76">
        <v>1211527</v>
      </c>
      <c r="AC764" s="76">
        <v>3.5950000000000002</v>
      </c>
      <c r="AD764" s="76">
        <v>6.3E-2</v>
      </c>
      <c r="AE764" s="76">
        <v>15.9</v>
      </c>
      <c r="AF764" s="76" t="s">
        <v>1016</v>
      </c>
      <c r="AG764" s="76">
        <v>557582813</v>
      </c>
      <c r="AH764" s="76">
        <v>253861898</v>
      </c>
      <c r="AI764" s="76">
        <v>217032241</v>
      </c>
      <c r="AJ764" s="76">
        <v>97101495</v>
      </c>
      <c r="AK764" s="76">
        <v>529603</v>
      </c>
      <c r="AL764" s="76">
        <v>372774</v>
      </c>
      <c r="AM764" s="76">
        <v>167.94</v>
      </c>
      <c r="AN764" s="76">
        <v>76.459999999999994</v>
      </c>
      <c r="AO764" s="76">
        <v>65.37</v>
      </c>
      <c r="AP764" s="76">
        <v>29.25</v>
      </c>
      <c r="AQ764" s="76">
        <v>1123</v>
      </c>
      <c r="AR764" s="76">
        <v>93555</v>
      </c>
      <c r="AS764" s="76">
        <v>2.8000000000000001E-2</v>
      </c>
      <c r="AT764" s="76">
        <v>45.5</v>
      </c>
      <c r="AU764" s="76">
        <v>35.607999999999997</v>
      </c>
      <c r="AV764" s="76">
        <v>38.299999999999997</v>
      </c>
      <c r="AW764" s="76">
        <v>15.413</v>
      </c>
      <c r="AX764" s="76">
        <v>9.7319999999999993</v>
      </c>
      <c r="AY764" s="76">
        <v>54225.446000000004</v>
      </c>
      <c r="AZ764" s="76">
        <v>1.2</v>
      </c>
      <c r="BA764" s="76">
        <v>151.089</v>
      </c>
      <c r="BB764" s="76">
        <v>10.79</v>
      </c>
      <c r="BC764" s="76">
        <v>19.100000000000001</v>
      </c>
      <c r="BD764" s="76">
        <v>24.6</v>
      </c>
      <c r="BE764" s="76"/>
      <c r="BF764" s="76">
        <v>2.77</v>
      </c>
      <c r="BG764" s="76">
        <v>78.86</v>
      </c>
      <c r="BH764" s="76">
        <v>0.92600000000000005</v>
      </c>
      <c r="BI764" s="76">
        <v>338289856</v>
      </c>
      <c r="BJ764" s="76"/>
      <c r="BK764" s="76"/>
      <c r="BL764" s="76"/>
      <c r="BM764" s="76"/>
      <c r="BN764" s="76"/>
      <c r="BO764" s="76"/>
      <c r="BP764" s="76"/>
      <c r="BQ764" s="76"/>
    </row>
    <row r="765" spans="1:69" x14ac:dyDescent="0.25">
      <c r="A765" s="25">
        <v>44611</v>
      </c>
      <c r="B765" s="25"/>
      <c r="C765" s="76">
        <v>78617450</v>
      </c>
      <c r="D765" s="76">
        <v>31977</v>
      </c>
      <c r="E765" s="76">
        <v>103965.571</v>
      </c>
      <c r="F765" s="76">
        <v>935657</v>
      </c>
      <c r="G765" s="76">
        <v>686</v>
      </c>
      <c r="H765" s="76">
        <v>2242.143</v>
      </c>
      <c r="I765" s="76">
        <v>232396.71100000001</v>
      </c>
      <c r="J765" s="76">
        <v>94.525000000000006</v>
      </c>
      <c r="K765" s="76">
        <v>307.327</v>
      </c>
      <c r="L765" s="76">
        <v>2765.8440000000001</v>
      </c>
      <c r="M765" s="76">
        <v>2.028</v>
      </c>
      <c r="N765" s="76">
        <v>6.6280000000000001</v>
      </c>
      <c r="O765" s="76">
        <v>0.54</v>
      </c>
      <c r="P765" s="76">
        <v>11238</v>
      </c>
      <c r="Q765" s="76">
        <v>33.22</v>
      </c>
      <c r="R765" s="76">
        <v>54818</v>
      </c>
      <c r="S765" s="76">
        <v>162.04400000000001</v>
      </c>
      <c r="T765" s="76"/>
      <c r="U765" s="76"/>
      <c r="V765" s="76">
        <v>49949</v>
      </c>
      <c r="W765" s="76">
        <v>147.65100000000001</v>
      </c>
      <c r="X765" s="76">
        <v>817825587</v>
      </c>
      <c r="Y765" s="76">
        <v>898982</v>
      </c>
      <c r="Z765" s="76">
        <v>2426.799</v>
      </c>
      <c r="AA765" s="76">
        <v>2.6680000000000001</v>
      </c>
      <c r="AB765" s="76">
        <v>1213137</v>
      </c>
      <c r="AC765" s="76">
        <v>3.6</v>
      </c>
      <c r="AD765" s="76">
        <v>5.8999999999999997E-2</v>
      </c>
      <c r="AE765" s="76">
        <v>16.899999999999999</v>
      </c>
      <c r="AF765" s="76" t="s">
        <v>1016</v>
      </c>
      <c r="AG765" s="76">
        <v>557866977</v>
      </c>
      <c r="AH765" s="76">
        <v>253937045</v>
      </c>
      <c r="AI765" s="76">
        <v>217111229</v>
      </c>
      <c r="AJ765" s="76">
        <v>97226668</v>
      </c>
      <c r="AK765" s="76">
        <v>284164</v>
      </c>
      <c r="AL765" s="76">
        <v>363498</v>
      </c>
      <c r="AM765" s="76">
        <v>168.03</v>
      </c>
      <c r="AN765" s="76">
        <v>76.489999999999995</v>
      </c>
      <c r="AO765" s="76">
        <v>65.39</v>
      </c>
      <c r="AP765" s="76">
        <v>29.28</v>
      </c>
      <c r="AQ765" s="76">
        <v>1095</v>
      </c>
      <c r="AR765" s="76">
        <v>91250</v>
      </c>
      <c r="AS765" s="76">
        <v>2.7E-2</v>
      </c>
      <c r="AT765" s="76">
        <v>45.5</v>
      </c>
      <c r="AU765" s="76">
        <v>35.607999999999997</v>
      </c>
      <c r="AV765" s="76">
        <v>38.299999999999997</v>
      </c>
      <c r="AW765" s="76">
        <v>15.413</v>
      </c>
      <c r="AX765" s="76">
        <v>9.7319999999999993</v>
      </c>
      <c r="AY765" s="76">
        <v>54225.446000000004</v>
      </c>
      <c r="AZ765" s="76">
        <v>1.2</v>
      </c>
      <c r="BA765" s="76">
        <v>151.089</v>
      </c>
      <c r="BB765" s="76">
        <v>10.79</v>
      </c>
      <c r="BC765" s="76">
        <v>19.100000000000001</v>
      </c>
      <c r="BD765" s="76">
        <v>24.6</v>
      </c>
      <c r="BE765" s="76"/>
      <c r="BF765" s="76">
        <v>2.77</v>
      </c>
      <c r="BG765" s="76">
        <v>78.86</v>
      </c>
      <c r="BH765" s="76">
        <v>0.92600000000000005</v>
      </c>
      <c r="BI765" s="76">
        <v>338289856</v>
      </c>
      <c r="BJ765" s="76"/>
      <c r="BK765" s="76"/>
      <c r="BL765" s="76"/>
      <c r="BM765" s="76"/>
      <c r="BN765" s="76"/>
      <c r="BO765" s="76"/>
      <c r="BP765" s="76"/>
      <c r="BQ765" s="76"/>
    </row>
    <row r="766" spans="1:69" x14ac:dyDescent="0.25">
      <c r="A766" s="25">
        <v>44612</v>
      </c>
      <c r="B766" s="25"/>
      <c r="C766" s="76">
        <v>78640956</v>
      </c>
      <c r="D766" s="76">
        <v>23506</v>
      </c>
      <c r="E766" s="76">
        <v>98885</v>
      </c>
      <c r="F766" s="76">
        <v>936103</v>
      </c>
      <c r="G766" s="76">
        <v>446</v>
      </c>
      <c r="H766" s="76">
        <v>2222.7139999999999</v>
      </c>
      <c r="I766" s="76">
        <v>232466.196</v>
      </c>
      <c r="J766" s="76">
        <v>69.484999999999999</v>
      </c>
      <c r="K766" s="76">
        <v>292.30799999999999</v>
      </c>
      <c r="L766" s="76">
        <v>2767.1619999999998</v>
      </c>
      <c r="M766" s="76">
        <v>1.3180000000000001</v>
      </c>
      <c r="N766" s="76">
        <v>6.57</v>
      </c>
      <c r="O766" s="76">
        <v>0.54</v>
      </c>
      <c r="P766" s="76">
        <v>10778</v>
      </c>
      <c r="Q766" s="76">
        <v>31.86</v>
      </c>
      <c r="R766" s="76">
        <v>52978</v>
      </c>
      <c r="S766" s="76">
        <v>156.60499999999999</v>
      </c>
      <c r="T766" s="76"/>
      <c r="U766" s="76"/>
      <c r="V766" s="76">
        <v>47658</v>
      </c>
      <c r="W766" s="76">
        <v>140.87899999999999</v>
      </c>
      <c r="X766" s="76">
        <v>818285082</v>
      </c>
      <c r="Y766" s="76">
        <v>459495</v>
      </c>
      <c r="Z766" s="76">
        <v>2428.163</v>
      </c>
      <c r="AA766" s="76">
        <v>1.363</v>
      </c>
      <c r="AB766" s="76">
        <v>1207393</v>
      </c>
      <c r="AC766" s="76">
        <v>3.5830000000000002</v>
      </c>
      <c r="AD766" s="76">
        <v>5.7000000000000002E-2</v>
      </c>
      <c r="AE766" s="76">
        <v>17.5</v>
      </c>
      <c r="AF766" s="76" t="s">
        <v>1016</v>
      </c>
      <c r="AG766" s="76">
        <v>558022170</v>
      </c>
      <c r="AH766" s="76">
        <v>253979711</v>
      </c>
      <c r="AI766" s="76">
        <v>217153689</v>
      </c>
      <c r="AJ766" s="76">
        <v>97293586</v>
      </c>
      <c r="AK766" s="76">
        <v>155193</v>
      </c>
      <c r="AL766" s="76">
        <v>363712</v>
      </c>
      <c r="AM766" s="76">
        <v>168.07</v>
      </c>
      <c r="AN766" s="76">
        <v>76.5</v>
      </c>
      <c r="AO766" s="76">
        <v>65.41</v>
      </c>
      <c r="AP766" s="76">
        <v>29.3</v>
      </c>
      <c r="AQ766" s="76">
        <v>1095</v>
      </c>
      <c r="AR766" s="76">
        <v>91172</v>
      </c>
      <c r="AS766" s="76">
        <v>2.7E-2</v>
      </c>
      <c r="AT766" s="76">
        <v>45.5</v>
      </c>
      <c r="AU766" s="76">
        <v>35.607999999999997</v>
      </c>
      <c r="AV766" s="76">
        <v>38.299999999999997</v>
      </c>
      <c r="AW766" s="76">
        <v>15.413</v>
      </c>
      <c r="AX766" s="76">
        <v>9.7319999999999993</v>
      </c>
      <c r="AY766" s="76">
        <v>54225.446000000004</v>
      </c>
      <c r="AZ766" s="76">
        <v>1.2</v>
      </c>
      <c r="BA766" s="76">
        <v>151.089</v>
      </c>
      <c r="BB766" s="76">
        <v>10.79</v>
      </c>
      <c r="BC766" s="76">
        <v>19.100000000000001</v>
      </c>
      <c r="BD766" s="76">
        <v>24.6</v>
      </c>
      <c r="BE766" s="76"/>
      <c r="BF766" s="76">
        <v>2.77</v>
      </c>
      <c r="BG766" s="76">
        <v>78.86</v>
      </c>
      <c r="BH766" s="76">
        <v>0.92600000000000005</v>
      </c>
      <c r="BI766" s="76">
        <v>338289856</v>
      </c>
      <c r="BJ766" s="76">
        <v>1106856.1000000001</v>
      </c>
      <c r="BK766" s="76">
        <v>17.420000000000002</v>
      </c>
      <c r="BL766" s="76">
        <v>14.63</v>
      </c>
      <c r="BM766" s="76">
        <v>3284.4626227987901</v>
      </c>
      <c r="BN766" s="76"/>
      <c r="BO766" s="76"/>
      <c r="BP766" s="76"/>
      <c r="BQ766" s="76"/>
    </row>
    <row r="767" spans="1:69" x14ac:dyDescent="0.25">
      <c r="A767" s="25">
        <v>44613</v>
      </c>
      <c r="B767" s="25"/>
      <c r="C767" s="76">
        <v>78720837</v>
      </c>
      <c r="D767" s="76">
        <v>79881</v>
      </c>
      <c r="E767" s="76">
        <v>86353.857000000004</v>
      </c>
      <c r="F767" s="76">
        <v>937019</v>
      </c>
      <c r="G767" s="76">
        <v>916</v>
      </c>
      <c r="H767" s="76">
        <v>1899</v>
      </c>
      <c r="I767" s="76">
        <v>232702.32800000001</v>
      </c>
      <c r="J767" s="76">
        <v>236.13200000000001</v>
      </c>
      <c r="K767" s="76">
        <v>255.26599999999999</v>
      </c>
      <c r="L767" s="76">
        <v>2769.87</v>
      </c>
      <c r="M767" s="76">
        <v>2.7080000000000002</v>
      </c>
      <c r="N767" s="76">
        <v>5.6139999999999999</v>
      </c>
      <c r="O767" s="76">
        <v>0.54</v>
      </c>
      <c r="P767" s="76">
        <v>10456</v>
      </c>
      <c r="Q767" s="76">
        <v>30.908000000000001</v>
      </c>
      <c r="R767" s="76">
        <v>51326</v>
      </c>
      <c r="S767" s="76">
        <v>151.72200000000001</v>
      </c>
      <c r="T767" s="76"/>
      <c r="U767" s="76"/>
      <c r="V767" s="76">
        <v>45707</v>
      </c>
      <c r="W767" s="76">
        <v>135.11199999999999</v>
      </c>
      <c r="X767" s="76">
        <v>819001368</v>
      </c>
      <c r="Y767" s="76">
        <v>716286</v>
      </c>
      <c r="Z767" s="76">
        <v>2430.288</v>
      </c>
      <c r="AA767" s="76">
        <v>2.125</v>
      </c>
      <c r="AB767" s="76">
        <v>1169033</v>
      </c>
      <c r="AC767" s="76">
        <v>3.4689999999999999</v>
      </c>
      <c r="AD767" s="76">
        <v>5.6000000000000001E-2</v>
      </c>
      <c r="AE767" s="76">
        <v>17.899999999999999</v>
      </c>
      <c r="AF767" s="76" t="s">
        <v>1016</v>
      </c>
      <c r="AG767" s="76">
        <v>558341085</v>
      </c>
      <c r="AH767" s="76">
        <v>254060184</v>
      </c>
      <c r="AI767" s="76">
        <v>217242232</v>
      </c>
      <c r="AJ767" s="76">
        <v>97438361</v>
      </c>
      <c r="AK767" s="76">
        <v>318915</v>
      </c>
      <c r="AL767" s="76">
        <v>360219</v>
      </c>
      <c r="AM767" s="76">
        <v>168.17</v>
      </c>
      <c r="AN767" s="76">
        <v>76.52</v>
      </c>
      <c r="AO767" s="76">
        <v>65.430000000000007</v>
      </c>
      <c r="AP767" s="76">
        <v>29.35</v>
      </c>
      <c r="AQ767" s="76">
        <v>1085</v>
      </c>
      <c r="AR767" s="76">
        <v>89894</v>
      </c>
      <c r="AS767" s="76">
        <v>2.7E-2</v>
      </c>
      <c r="AT767" s="76">
        <v>45.49</v>
      </c>
      <c r="AU767" s="76">
        <v>35.607999999999997</v>
      </c>
      <c r="AV767" s="76">
        <v>38.299999999999997</v>
      </c>
      <c r="AW767" s="76">
        <v>15.413</v>
      </c>
      <c r="AX767" s="76">
        <v>9.7319999999999993</v>
      </c>
      <c r="AY767" s="76">
        <v>54225.446000000004</v>
      </c>
      <c r="AZ767" s="76">
        <v>1.2</v>
      </c>
      <c r="BA767" s="76">
        <v>151.089</v>
      </c>
      <c r="BB767" s="76">
        <v>10.79</v>
      </c>
      <c r="BC767" s="76">
        <v>19.100000000000001</v>
      </c>
      <c r="BD767" s="76">
        <v>24.6</v>
      </c>
      <c r="BE767" s="76"/>
      <c r="BF767" s="76">
        <v>2.77</v>
      </c>
      <c r="BG767" s="76">
        <v>78.86</v>
      </c>
      <c r="BH767" s="76">
        <v>0.92600000000000005</v>
      </c>
      <c r="BI767" s="76">
        <v>338289856</v>
      </c>
      <c r="BJ767" s="76"/>
      <c r="BK767" s="76"/>
      <c r="BL767" s="76"/>
      <c r="BM767" s="76"/>
      <c r="BN767" s="76"/>
      <c r="BO767" s="76"/>
      <c r="BP767" s="76"/>
      <c r="BQ767" s="76"/>
    </row>
    <row r="768" spans="1:69" x14ac:dyDescent="0.25">
      <c r="A768" s="25">
        <v>44614</v>
      </c>
      <c r="B768" s="25"/>
      <c r="C768" s="76">
        <v>78810018</v>
      </c>
      <c r="D768" s="76">
        <v>89181</v>
      </c>
      <c r="E768" s="76">
        <v>83310</v>
      </c>
      <c r="F768" s="76">
        <v>939192</v>
      </c>
      <c r="G768" s="76">
        <v>2173</v>
      </c>
      <c r="H768" s="76">
        <v>1837</v>
      </c>
      <c r="I768" s="76">
        <v>232965.951</v>
      </c>
      <c r="J768" s="76">
        <v>263.62299999999999</v>
      </c>
      <c r="K768" s="76">
        <v>246.268</v>
      </c>
      <c r="L768" s="76">
        <v>2776.2939999999999</v>
      </c>
      <c r="M768" s="76">
        <v>6.423</v>
      </c>
      <c r="N768" s="76">
        <v>5.43</v>
      </c>
      <c r="O768" s="76">
        <v>0.56000000000000005</v>
      </c>
      <c r="P768" s="76">
        <v>10177</v>
      </c>
      <c r="Q768" s="76">
        <v>30.084</v>
      </c>
      <c r="R768" s="76">
        <v>49434</v>
      </c>
      <c r="S768" s="76">
        <v>146.12899999999999</v>
      </c>
      <c r="T768" s="76"/>
      <c r="U768" s="76"/>
      <c r="V768" s="76">
        <v>43480</v>
      </c>
      <c r="W768" s="76">
        <v>128.529</v>
      </c>
      <c r="X768" s="76">
        <v>820224304</v>
      </c>
      <c r="Y768" s="76">
        <v>1222936</v>
      </c>
      <c r="Z768" s="76">
        <v>2433.9169999999999</v>
      </c>
      <c r="AA768" s="76">
        <v>3.629</v>
      </c>
      <c r="AB768" s="76">
        <v>1118104</v>
      </c>
      <c r="AC768" s="76">
        <v>3.3180000000000001</v>
      </c>
      <c r="AD768" s="76">
        <v>5.2999999999999999E-2</v>
      </c>
      <c r="AE768" s="76">
        <v>18.899999999999999</v>
      </c>
      <c r="AF768" s="76" t="s">
        <v>1016</v>
      </c>
      <c r="AG768" s="76">
        <v>558696041</v>
      </c>
      <c r="AH768" s="76">
        <v>254151166</v>
      </c>
      <c r="AI768" s="76">
        <v>217341721</v>
      </c>
      <c r="AJ768" s="76">
        <v>97599434</v>
      </c>
      <c r="AK768" s="76">
        <v>354956</v>
      </c>
      <c r="AL768" s="76">
        <v>353057</v>
      </c>
      <c r="AM768" s="76">
        <v>168.28</v>
      </c>
      <c r="AN768" s="76">
        <v>76.55</v>
      </c>
      <c r="AO768" s="76">
        <v>65.459999999999994</v>
      </c>
      <c r="AP768" s="76">
        <v>29.4</v>
      </c>
      <c r="AQ768" s="76">
        <v>1063</v>
      </c>
      <c r="AR768" s="76">
        <v>88360</v>
      </c>
      <c r="AS768" s="76">
        <v>2.7E-2</v>
      </c>
      <c r="AT768" s="76">
        <v>45.48</v>
      </c>
      <c r="AU768" s="76">
        <v>35.607999999999997</v>
      </c>
      <c r="AV768" s="76">
        <v>38.299999999999997</v>
      </c>
      <c r="AW768" s="76">
        <v>15.413</v>
      </c>
      <c r="AX768" s="76">
        <v>9.7319999999999993</v>
      </c>
      <c r="AY768" s="76">
        <v>54225.446000000004</v>
      </c>
      <c r="AZ768" s="76">
        <v>1.2</v>
      </c>
      <c r="BA768" s="76">
        <v>151.089</v>
      </c>
      <c r="BB768" s="76">
        <v>10.79</v>
      </c>
      <c r="BC768" s="76">
        <v>19.100000000000001</v>
      </c>
      <c r="BD768" s="76">
        <v>24.6</v>
      </c>
      <c r="BE768" s="76"/>
      <c r="BF768" s="76">
        <v>2.77</v>
      </c>
      <c r="BG768" s="76">
        <v>78.86</v>
      </c>
      <c r="BH768" s="76">
        <v>0.92600000000000005</v>
      </c>
      <c r="BI768" s="76">
        <v>338289856</v>
      </c>
      <c r="BJ768" s="76"/>
      <c r="BK768" s="76"/>
      <c r="BL768" s="76"/>
      <c r="BM768" s="76"/>
      <c r="BN768" s="76"/>
      <c r="BO768" s="76"/>
      <c r="BP768" s="76"/>
      <c r="BQ768" s="76"/>
    </row>
    <row r="769" spans="1:69" x14ac:dyDescent="0.25">
      <c r="A769" s="25">
        <v>44615</v>
      </c>
      <c r="B769" s="25"/>
      <c r="C769" s="76">
        <v>78894150</v>
      </c>
      <c r="D769" s="76">
        <v>84132</v>
      </c>
      <c r="E769" s="76">
        <v>79053.714000000007</v>
      </c>
      <c r="F769" s="76">
        <v>942284</v>
      </c>
      <c r="G769" s="76">
        <v>3092</v>
      </c>
      <c r="H769" s="76">
        <v>1824</v>
      </c>
      <c r="I769" s="76">
        <v>233214.649</v>
      </c>
      <c r="J769" s="76">
        <v>248.69800000000001</v>
      </c>
      <c r="K769" s="76">
        <v>233.68600000000001</v>
      </c>
      <c r="L769" s="76">
        <v>2785.4340000000002</v>
      </c>
      <c r="M769" s="76">
        <v>9.14</v>
      </c>
      <c r="N769" s="76">
        <v>5.3920000000000003</v>
      </c>
      <c r="O769" s="76">
        <v>0.56000000000000005</v>
      </c>
      <c r="P769" s="76">
        <v>9631</v>
      </c>
      <c r="Q769" s="76">
        <v>28.47</v>
      </c>
      <c r="R769" s="76">
        <v>47079</v>
      </c>
      <c r="S769" s="76">
        <v>139.16800000000001</v>
      </c>
      <c r="T769" s="76"/>
      <c r="U769" s="76"/>
      <c r="V769" s="76">
        <v>41232</v>
      </c>
      <c r="W769" s="76">
        <v>121.884</v>
      </c>
      <c r="X769" s="76">
        <v>821602495</v>
      </c>
      <c r="Y769" s="76">
        <v>1378191</v>
      </c>
      <c r="Z769" s="76">
        <v>2438.0070000000001</v>
      </c>
      <c r="AA769" s="76">
        <v>4.09</v>
      </c>
      <c r="AB769" s="76">
        <v>1080551</v>
      </c>
      <c r="AC769" s="76">
        <v>3.206</v>
      </c>
      <c r="AD769" s="76">
        <v>5.0999999999999997E-2</v>
      </c>
      <c r="AE769" s="76">
        <v>19.600000000000001</v>
      </c>
      <c r="AF769" s="76" t="s">
        <v>1016</v>
      </c>
      <c r="AG769" s="76">
        <v>559041966</v>
      </c>
      <c r="AH769" s="76">
        <v>254239314</v>
      </c>
      <c r="AI769" s="76">
        <v>217435673</v>
      </c>
      <c r="AJ769" s="76">
        <v>97760490</v>
      </c>
      <c r="AK769" s="76">
        <v>345925</v>
      </c>
      <c r="AL769" s="76">
        <v>342800</v>
      </c>
      <c r="AM769" s="76">
        <v>168.38</v>
      </c>
      <c r="AN769" s="76">
        <v>76.58</v>
      </c>
      <c r="AO769" s="76">
        <v>65.489999999999995</v>
      </c>
      <c r="AP769" s="76">
        <v>29.45</v>
      </c>
      <c r="AQ769" s="76">
        <v>1033</v>
      </c>
      <c r="AR769" s="76">
        <v>86076</v>
      </c>
      <c r="AS769" s="76">
        <v>2.5999999999999999E-2</v>
      </c>
      <c r="AT769" s="76">
        <v>45.48</v>
      </c>
      <c r="AU769" s="76">
        <v>35.607999999999997</v>
      </c>
      <c r="AV769" s="76">
        <v>38.299999999999997</v>
      </c>
      <c r="AW769" s="76">
        <v>15.413</v>
      </c>
      <c r="AX769" s="76">
        <v>9.7319999999999993</v>
      </c>
      <c r="AY769" s="76">
        <v>54225.446000000004</v>
      </c>
      <c r="AZ769" s="76">
        <v>1.2</v>
      </c>
      <c r="BA769" s="76">
        <v>151.089</v>
      </c>
      <c r="BB769" s="76">
        <v>10.79</v>
      </c>
      <c r="BC769" s="76">
        <v>19.100000000000001</v>
      </c>
      <c r="BD769" s="76">
        <v>24.6</v>
      </c>
      <c r="BE769" s="76"/>
      <c r="BF769" s="76">
        <v>2.77</v>
      </c>
      <c r="BG769" s="76">
        <v>78.86</v>
      </c>
      <c r="BH769" s="76">
        <v>0.92600000000000005</v>
      </c>
      <c r="BI769" s="76">
        <v>338289856</v>
      </c>
      <c r="BJ769" s="76"/>
      <c r="BK769" s="76"/>
      <c r="BL769" s="76"/>
      <c r="BM769" s="76"/>
      <c r="BN769" s="76"/>
      <c r="BO769" s="76"/>
      <c r="BP769" s="76"/>
      <c r="BQ769" s="76"/>
    </row>
    <row r="770" spans="1:69" x14ac:dyDescent="0.25">
      <c r="A770" s="25">
        <v>44616</v>
      </c>
      <c r="B770" s="25"/>
      <c r="C770" s="76">
        <v>78960617</v>
      </c>
      <c r="D770" s="76">
        <v>66467</v>
      </c>
      <c r="E770" s="76">
        <v>74162.429000000004</v>
      </c>
      <c r="F770" s="76">
        <v>945239</v>
      </c>
      <c r="G770" s="76">
        <v>2955</v>
      </c>
      <c r="H770" s="76">
        <v>1824.4290000000001</v>
      </c>
      <c r="I770" s="76">
        <v>233411.128</v>
      </c>
      <c r="J770" s="76">
        <v>196.47900000000001</v>
      </c>
      <c r="K770" s="76">
        <v>219.227</v>
      </c>
      <c r="L770" s="76">
        <v>2794.1689999999999</v>
      </c>
      <c r="M770" s="76">
        <v>8.7349999999999994</v>
      </c>
      <c r="N770" s="76">
        <v>5.3929999999999998</v>
      </c>
      <c r="O770" s="76">
        <v>0.56999999999999995</v>
      </c>
      <c r="P770" s="76">
        <v>9122</v>
      </c>
      <c r="Q770" s="76">
        <v>26.965</v>
      </c>
      <c r="R770" s="76">
        <v>44421</v>
      </c>
      <c r="S770" s="76">
        <v>131.31</v>
      </c>
      <c r="T770" s="76"/>
      <c r="U770" s="76"/>
      <c r="V770" s="76">
        <v>38918</v>
      </c>
      <c r="W770" s="76">
        <v>115.04300000000001</v>
      </c>
      <c r="X770" s="76">
        <v>822839137</v>
      </c>
      <c r="Y770" s="76">
        <v>1236642</v>
      </c>
      <c r="Z770" s="76">
        <v>2441.6759999999999</v>
      </c>
      <c r="AA770" s="76">
        <v>3.67</v>
      </c>
      <c r="AB770" s="76">
        <v>1040049</v>
      </c>
      <c r="AC770" s="76">
        <v>3.0859999999999999</v>
      </c>
      <c r="AD770" s="76">
        <v>4.9000000000000002E-2</v>
      </c>
      <c r="AE770" s="76">
        <v>20.399999999999999</v>
      </c>
      <c r="AF770" s="76" t="s">
        <v>1016</v>
      </c>
      <c r="AG770" s="76">
        <v>559372532</v>
      </c>
      <c r="AH770" s="76">
        <v>254322283</v>
      </c>
      <c r="AI770" s="76">
        <v>217521209</v>
      </c>
      <c r="AJ770" s="76">
        <v>97919798</v>
      </c>
      <c r="AK770" s="76">
        <v>330566</v>
      </c>
      <c r="AL770" s="76">
        <v>331332</v>
      </c>
      <c r="AM770" s="76">
        <v>168.48</v>
      </c>
      <c r="AN770" s="76">
        <v>76.599999999999994</v>
      </c>
      <c r="AO770" s="76">
        <v>65.52</v>
      </c>
      <c r="AP770" s="76">
        <v>29.49</v>
      </c>
      <c r="AQ770" s="76">
        <v>998</v>
      </c>
      <c r="AR770" s="76">
        <v>83623</v>
      </c>
      <c r="AS770" s="76">
        <v>2.5000000000000001E-2</v>
      </c>
      <c r="AT770" s="76">
        <v>45.47</v>
      </c>
      <c r="AU770" s="76">
        <v>35.607999999999997</v>
      </c>
      <c r="AV770" s="76">
        <v>38.299999999999997</v>
      </c>
      <c r="AW770" s="76">
        <v>15.413</v>
      </c>
      <c r="AX770" s="76">
        <v>9.7319999999999993</v>
      </c>
      <c r="AY770" s="76">
        <v>54225.446000000004</v>
      </c>
      <c r="AZ770" s="76">
        <v>1.2</v>
      </c>
      <c r="BA770" s="76">
        <v>151.089</v>
      </c>
      <c r="BB770" s="76">
        <v>10.79</v>
      </c>
      <c r="BC770" s="76">
        <v>19.100000000000001</v>
      </c>
      <c r="BD770" s="76">
        <v>24.6</v>
      </c>
      <c r="BE770" s="76"/>
      <c r="BF770" s="76">
        <v>2.77</v>
      </c>
      <c r="BG770" s="76">
        <v>78.86</v>
      </c>
      <c r="BH770" s="76">
        <v>0.92600000000000005</v>
      </c>
      <c r="BI770" s="76">
        <v>338289856</v>
      </c>
      <c r="BJ770" s="76"/>
      <c r="BK770" s="76"/>
      <c r="BL770" s="76"/>
      <c r="BM770" s="76"/>
      <c r="BN770" s="76"/>
      <c r="BO770" s="76"/>
      <c r="BP770" s="76"/>
      <c r="BQ770" s="76"/>
    </row>
    <row r="771" spans="1:69" x14ac:dyDescent="0.25">
      <c r="A771" s="25">
        <v>44617</v>
      </c>
      <c r="B771" s="25"/>
      <c r="C771" s="76">
        <v>79034308</v>
      </c>
      <c r="D771" s="76">
        <v>73691</v>
      </c>
      <c r="E771" s="76">
        <v>64119.286</v>
      </c>
      <c r="F771" s="76">
        <v>947320</v>
      </c>
      <c r="G771" s="76">
        <v>2081</v>
      </c>
      <c r="H771" s="76">
        <v>1764.143</v>
      </c>
      <c r="I771" s="76">
        <v>233628.962</v>
      </c>
      <c r="J771" s="76">
        <v>217.834</v>
      </c>
      <c r="K771" s="76">
        <v>189.53899999999999</v>
      </c>
      <c r="L771" s="76">
        <v>2800.32</v>
      </c>
      <c r="M771" s="76">
        <v>6.1520000000000001</v>
      </c>
      <c r="N771" s="76">
        <v>5.2149999999999999</v>
      </c>
      <c r="O771" s="76">
        <v>0.59</v>
      </c>
      <c r="P771" s="76">
        <v>8615</v>
      </c>
      <c r="Q771" s="76">
        <v>25.466000000000001</v>
      </c>
      <c r="R771" s="76">
        <v>42077</v>
      </c>
      <c r="S771" s="76">
        <v>124.38200000000001</v>
      </c>
      <c r="T771" s="76"/>
      <c r="U771" s="76"/>
      <c r="V771" s="76">
        <v>36957</v>
      </c>
      <c r="W771" s="76">
        <v>109.247</v>
      </c>
      <c r="X771" s="76">
        <v>823971491</v>
      </c>
      <c r="Y771" s="76">
        <v>1132354</v>
      </c>
      <c r="Z771" s="76">
        <v>2445.0360000000001</v>
      </c>
      <c r="AA771" s="76">
        <v>3.36</v>
      </c>
      <c r="AB771" s="76">
        <v>1006412</v>
      </c>
      <c r="AC771" s="76">
        <v>2.9860000000000002</v>
      </c>
      <c r="AD771" s="76">
        <v>4.5999999999999999E-2</v>
      </c>
      <c r="AE771" s="76">
        <v>21.7</v>
      </c>
      <c r="AF771" s="76" t="s">
        <v>1016</v>
      </c>
      <c r="AG771" s="76">
        <v>559768135</v>
      </c>
      <c r="AH771" s="76">
        <v>254418265</v>
      </c>
      <c r="AI771" s="76">
        <v>217626712</v>
      </c>
      <c r="AJ771" s="76">
        <v>98108471</v>
      </c>
      <c r="AK771" s="76">
        <v>395603</v>
      </c>
      <c r="AL771" s="76">
        <v>312189</v>
      </c>
      <c r="AM771" s="76">
        <v>168.6</v>
      </c>
      <c r="AN771" s="76">
        <v>76.63</v>
      </c>
      <c r="AO771" s="76">
        <v>65.55</v>
      </c>
      <c r="AP771" s="76">
        <v>29.55</v>
      </c>
      <c r="AQ771" s="76">
        <v>940</v>
      </c>
      <c r="AR771" s="76">
        <v>79481</v>
      </c>
      <c r="AS771" s="76">
        <v>2.4E-2</v>
      </c>
      <c r="AT771" s="76">
        <v>45.47</v>
      </c>
      <c r="AU771" s="76">
        <v>35.607999999999997</v>
      </c>
      <c r="AV771" s="76">
        <v>38.299999999999997</v>
      </c>
      <c r="AW771" s="76">
        <v>15.413</v>
      </c>
      <c r="AX771" s="76">
        <v>9.7319999999999993</v>
      </c>
      <c r="AY771" s="76">
        <v>54225.446000000004</v>
      </c>
      <c r="AZ771" s="76">
        <v>1.2</v>
      </c>
      <c r="BA771" s="76">
        <v>151.089</v>
      </c>
      <c r="BB771" s="76">
        <v>10.79</v>
      </c>
      <c r="BC771" s="76">
        <v>19.100000000000001</v>
      </c>
      <c r="BD771" s="76">
        <v>24.6</v>
      </c>
      <c r="BE771" s="76"/>
      <c r="BF771" s="76">
        <v>2.77</v>
      </c>
      <c r="BG771" s="76">
        <v>78.86</v>
      </c>
      <c r="BH771" s="76">
        <v>0.92600000000000005</v>
      </c>
      <c r="BI771" s="76">
        <v>338289856</v>
      </c>
      <c r="BJ771" s="76"/>
      <c r="BK771" s="76"/>
      <c r="BL771" s="76"/>
      <c r="BM771" s="76"/>
      <c r="BN771" s="76"/>
      <c r="BO771" s="76"/>
      <c r="BP771" s="76"/>
      <c r="BQ771" s="76"/>
    </row>
    <row r="772" spans="1:69" x14ac:dyDescent="0.25">
      <c r="A772" s="25">
        <v>44618</v>
      </c>
      <c r="B772" s="25"/>
      <c r="C772" s="76">
        <v>79082026</v>
      </c>
      <c r="D772" s="76">
        <v>47718</v>
      </c>
      <c r="E772" s="76">
        <v>66368</v>
      </c>
      <c r="F772" s="76">
        <v>948082</v>
      </c>
      <c r="G772" s="76">
        <v>762</v>
      </c>
      <c r="H772" s="76">
        <v>1775</v>
      </c>
      <c r="I772" s="76">
        <v>233770.019</v>
      </c>
      <c r="J772" s="76">
        <v>141.05699999999999</v>
      </c>
      <c r="K772" s="76">
        <v>196.18700000000001</v>
      </c>
      <c r="L772" s="76">
        <v>2802.5729999999999</v>
      </c>
      <c r="M772" s="76">
        <v>2.2530000000000001</v>
      </c>
      <c r="N772" s="76">
        <v>5.2469999999999999</v>
      </c>
      <c r="O772" s="76">
        <v>0.62</v>
      </c>
      <c r="P772" s="76">
        <v>8009</v>
      </c>
      <c r="Q772" s="76">
        <v>23.675000000000001</v>
      </c>
      <c r="R772" s="76">
        <v>39323</v>
      </c>
      <c r="S772" s="76">
        <v>116.241</v>
      </c>
      <c r="T772" s="76"/>
      <c r="U772" s="76"/>
      <c r="V772" s="76">
        <v>35235</v>
      </c>
      <c r="W772" s="76">
        <v>104.15600000000001</v>
      </c>
      <c r="X772" s="76">
        <v>824675471</v>
      </c>
      <c r="Y772" s="76">
        <v>703980</v>
      </c>
      <c r="Z772" s="76">
        <v>2447.125</v>
      </c>
      <c r="AA772" s="76">
        <v>2.089</v>
      </c>
      <c r="AB772" s="76">
        <v>978555</v>
      </c>
      <c r="AC772" s="76">
        <v>2.9039999999999999</v>
      </c>
      <c r="AD772" s="76">
        <v>4.4999999999999998E-2</v>
      </c>
      <c r="AE772" s="76">
        <v>22.2</v>
      </c>
      <c r="AF772" s="76" t="s">
        <v>1016</v>
      </c>
      <c r="AG772" s="76">
        <v>560012558</v>
      </c>
      <c r="AH772" s="76">
        <v>254483872</v>
      </c>
      <c r="AI772" s="76">
        <v>217691673</v>
      </c>
      <c r="AJ772" s="76">
        <v>98217748</v>
      </c>
      <c r="AK772" s="76">
        <v>244423</v>
      </c>
      <c r="AL772" s="76">
        <v>306512</v>
      </c>
      <c r="AM772" s="76">
        <v>168.67</v>
      </c>
      <c r="AN772" s="76">
        <v>76.650000000000006</v>
      </c>
      <c r="AO772" s="76">
        <v>65.569999999999993</v>
      </c>
      <c r="AP772" s="76">
        <v>29.58</v>
      </c>
      <c r="AQ772" s="76">
        <v>923</v>
      </c>
      <c r="AR772" s="76">
        <v>78118</v>
      </c>
      <c r="AS772" s="76">
        <v>2.4E-2</v>
      </c>
      <c r="AT772" s="76">
        <v>45.46</v>
      </c>
      <c r="AU772" s="76">
        <v>35.607999999999997</v>
      </c>
      <c r="AV772" s="76">
        <v>38.299999999999997</v>
      </c>
      <c r="AW772" s="76">
        <v>15.413</v>
      </c>
      <c r="AX772" s="76">
        <v>9.7319999999999993</v>
      </c>
      <c r="AY772" s="76">
        <v>54225.446000000004</v>
      </c>
      <c r="AZ772" s="76">
        <v>1.2</v>
      </c>
      <c r="BA772" s="76">
        <v>151.089</v>
      </c>
      <c r="BB772" s="76">
        <v>10.79</v>
      </c>
      <c r="BC772" s="76">
        <v>19.100000000000001</v>
      </c>
      <c r="BD772" s="76">
        <v>24.6</v>
      </c>
      <c r="BE772" s="76"/>
      <c r="BF772" s="76">
        <v>2.77</v>
      </c>
      <c r="BG772" s="76">
        <v>78.86</v>
      </c>
      <c r="BH772" s="76">
        <v>0.92600000000000005</v>
      </c>
      <c r="BI772" s="76">
        <v>338289856</v>
      </c>
      <c r="BJ772" s="76"/>
      <c r="BK772" s="76"/>
      <c r="BL772" s="76"/>
      <c r="BM772" s="76"/>
      <c r="BN772" s="76"/>
      <c r="BO772" s="76"/>
      <c r="BP772" s="76"/>
      <c r="BQ772" s="76"/>
    </row>
    <row r="773" spans="1:69" x14ac:dyDescent="0.25">
      <c r="A773" s="25">
        <v>44619</v>
      </c>
      <c r="B773" s="25"/>
      <c r="C773" s="76">
        <v>79100541</v>
      </c>
      <c r="D773" s="76">
        <v>18515</v>
      </c>
      <c r="E773" s="76">
        <v>65655</v>
      </c>
      <c r="F773" s="76">
        <v>948307</v>
      </c>
      <c r="G773" s="76">
        <v>225</v>
      </c>
      <c r="H773" s="76">
        <v>1743.4290000000001</v>
      </c>
      <c r="I773" s="76">
        <v>233824.75</v>
      </c>
      <c r="J773" s="76">
        <v>54.731000000000002</v>
      </c>
      <c r="K773" s="76">
        <v>194.07900000000001</v>
      </c>
      <c r="L773" s="76">
        <v>2803.2379999999998</v>
      </c>
      <c r="M773" s="76">
        <v>0.66500000000000004</v>
      </c>
      <c r="N773" s="76">
        <v>5.1539999999999999</v>
      </c>
      <c r="O773" s="76">
        <v>0.62</v>
      </c>
      <c r="P773" s="76">
        <v>7605</v>
      </c>
      <c r="Q773" s="76">
        <v>22.481000000000002</v>
      </c>
      <c r="R773" s="76">
        <v>38005</v>
      </c>
      <c r="S773" s="76">
        <v>112.34399999999999</v>
      </c>
      <c r="T773" s="76"/>
      <c r="U773" s="76"/>
      <c r="V773" s="76">
        <v>33776</v>
      </c>
      <c r="W773" s="76">
        <v>99.843000000000004</v>
      </c>
      <c r="X773" s="76">
        <v>825098976</v>
      </c>
      <c r="Y773" s="76">
        <v>423505</v>
      </c>
      <c r="Z773" s="76">
        <v>2448.3820000000001</v>
      </c>
      <c r="AA773" s="76">
        <v>1.2569999999999999</v>
      </c>
      <c r="AB773" s="76">
        <v>973413</v>
      </c>
      <c r="AC773" s="76">
        <v>2.8879999999999999</v>
      </c>
      <c r="AD773" s="76">
        <v>4.2999999999999997E-2</v>
      </c>
      <c r="AE773" s="76">
        <v>23.3</v>
      </c>
      <c r="AF773" s="76" t="s">
        <v>1016</v>
      </c>
      <c r="AG773" s="76">
        <v>560136434</v>
      </c>
      <c r="AH773" s="76">
        <v>254518134</v>
      </c>
      <c r="AI773" s="76">
        <v>217723782</v>
      </c>
      <c r="AJ773" s="76">
        <v>98272564</v>
      </c>
      <c r="AK773" s="76">
        <v>123876</v>
      </c>
      <c r="AL773" s="76">
        <v>302038</v>
      </c>
      <c r="AM773" s="76">
        <v>168.71</v>
      </c>
      <c r="AN773" s="76">
        <v>76.66</v>
      </c>
      <c r="AO773" s="76">
        <v>65.58</v>
      </c>
      <c r="AP773" s="76">
        <v>29.6</v>
      </c>
      <c r="AQ773" s="76">
        <v>910</v>
      </c>
      <c r="AR773" s="76">
        <v>76918</v>
      </c>
      <c r="AS773" s="76">
        <v>2.3E-2</v>
      </c>
      <c r="AT773" s="76">
        <v>45.46</v>
      </c>
      <c r="AU773" s="76">
        <v>35.607999999999997</v>
      </c>
      <c r="AV773" s="76">
        <v>38.299999999999997</v>
      </c>
      <c r="AW773" s="76">
        <v>15.413</v>
      </c>
      <c r="AX773" s="76">
        <v>9.7319999999999993</v>
      </c>
      <c r="AY773" s="76">
        <v>54225.446000000004</v>
      </c>
      <c r="AZ773" s="76">
        <v>1.2</v>
      </c>
      <c r="BA773" s="76">
        <v>151.089</v>
      </c>
      <c r="BB773" s="76">
        <v>10.79</v>
      </c>
      <c r="BC773" s="76">
        <v>19.100000000000001</v>
      </c>
      <c r="BD773" s="76">
        <v>24.6</v>
      </c>
      <c r="BE773" s="76"/>
      <c r="BF773" s="76">
        <v>2.77</v>
      </c>
      <c r="BG773" s="76">
        <v>78.86</v>
      </c>
      <c r="BH773" s="76">
        <v>0.92600000000000005</v>
      </c>
      <c r="BI773" s="76">
        <v>338289856</v>
      </c>
      <c r="BJ773" s="76">
        <v>1111766.2</v>
      </c>
      <c r="BK773" s="76">
        <v>17.329999999999998</v>
      </c>
      <c r="BL773" s="76">
        <v>8.0399999999999991</v>
      </c>
      <c r="BM773" s="76">
        <v>3299.0327551983</v>
      </c>
      <c r="BN773" s="76"/>
      <c r="BO773" s="76"/>
      <c r="BP773" s="76"/>
      <c r="BQ773" s="76"/>
    </row>
    <row r="774" spans="1:69" x14ac:dyDescent="0.25">
      <c r="A774" s="25">
        <v>44620</v>
      </c>
      <c r="B774" s="25"/>
      <c r="C774" s="76">
        <v>79197440</v>
      </c>
      <c r="D774" s="76">
        <v>96899</v>
      </c>
      <c r="E774" s="76">
        <v>68086.142999999996</v>
      </c>
      <c r="F774" s="76">
        <v>950449</v>
      </c>
      <c r="G774" s="76">
        <v>2142</v>
      </c>
      <c r="H774" s="76">
        <v>1918.5709999999999</v>
      </c>
      <c r="I774" s="76">
        <v>234111.18799999999</v>
      </c>
      <c r="J774" s="76">
        <v>286.43799999999999</v>
      </c>
      <c r="K774" s="76">
        <v>201.26599999999999</v>
      </c>
      <c r="L774" s="76">
        <v>2809.57</v>
      </c>
      <c r="M774" s="76">
        <v>6.3319999999999999</v>
      </c>
      <c r="N774" s="76">
        <v>5.6710000000000003</v>
      </c>
      <c r="O774" s="76">
        <v>0.62</v>
      </c>
      <c r="P774" s="76">
        <v>7360</v>
      </c>
      <c r="Q774" s="76">
        <v>21.756</v>
      </c>
      <c r="R774" s="76">
        <v>36982</v>
      </c>
      <c r="S774" s="76">
        <v>109.32</v>
      </c>
      <c r="T774" s="76"/>
      <c r="U774" s="76"/>
      <c r="V774" s="76">
        <v>32412</v>
      </c>
      <c r="W774" s="76">
        <v>95.811000000000007</v>
      </c>
      <c r="X774" s="76">
        <v>825994580</v>
      </c>
      <c r="Y774" s="76">
        <v>895604</v>
      </c>
      <c r="Z774" s="76">
        <v>2451.04</v>
      </c>
      <c r="AA774" s="76">
        <v>2.6579999999999999</v>
      </c>
      <c r="AB774" s="76">
        <v>999030</v>
      </c>
      <c r="AC774" s="76">
        <v>2.9649999999999999</v>
      </c>
      <c r="AD774" s="76">
        <v>4.1000000000000002E-2</v>
      </c>
      <c r="AE774" s="76">
        <v>24.4</v>
      </c>
      <c r="AF774" s="76" t="s">
        <v>1016</v>
      </c>
      <c r="AG774" s="76">
        <v>560454337</v>
      </c>
      <c r="AH774" s="76">
        <v>254594827</v>
      </c>
      <c r="AI774" s="76">
        <v>217805325</v>
      </c>
      <c r="AJ774" s="76">
        <v>98428048</v>
      </c>
      <c r="AK774" s="76">
        <v>317903</v>
      </c>
      <c r="AL774" s="76">
        <v>301893</v>
      </c>
      <c r="AM774" s="76">
        <v>168.81</v>
      </c>
      <c r="AN774" s="76">
        <v>76.680000000000007</v>
      </c>
      <c r="AO774" s="76">
        <v>65.599999999999994</v>
      </c>
      <c r="AP774" s="76">
        <v>29.65</v>
      </c>
      <c r="AQ774" s="76">
        <v>909</v>
      </c>
      <c r="AR774" s="76">
        <v>76378</v>
      </c>
      <c r="AS774" s="76">
        <v>2.3E-2</v>
      </c>
      <c r="AT774" s="76">
        <v>37.159999999999997</v>
      </c>
      <c r="AU774" s="76">
        <v>35.607999999999997</v>
      </c>
      <c r="AV774" s="76">
        <v>38.299999999999997</v>
      </c>
      <c r="AW774" s="76">
        <v>15.413</v>
      </c>
      <c r="AX774" s="76">
        <v>9.7319999999999993</v>
      </c>
      <c r="AY774" s="76">
        <v>54225.446000000004</v>
      </c>
      <c r="AZ774" s="76">
        <v>1.2</v>
      </c>
      <c r="BA774" s="76">
        <v>151.089</v>
      </c>
      <c r="BB774" s="76">
        <v>10.79</v>
      </c>
      <c r="BC774" s="76">
        <v>19.100000000000001</v>
      </c>
      <c r="BD774" s="76">
        <v>24.6</v>
      </c>
      <c r="BE774" s="76"/>
      <c r="BF774" s="76">
        <v>2.77</v>
      </c>
      <c r="BG774" s="76">
        <v>78.86</v>
      </c>
      <c r="BH774" s="76">
        <v>0.92600000000000005</v>
      </c>
      <c r="BI774" s="76">
        <v>338289856</v>
      </c>
      <c r="BJ774" s="76"/>
      <c r="BK774" s="76"/>
      <c r="BL774" s="76"/>
      <c r="BM774" s="76"/>
      <c r="BN774" s="76"/>
      <c r="BO774" s="76"/>
      <c r="BP774" s="76"/>
      <c r="BQ774" s="76"/>
    </row>
    <row r="775" spans="1:69" x14ac:dyDescent="0.25">
      <c r="A775" s="25">
        <v>44621</v>
      </c>
      <c r="B775" s="25"/>
      <c r="C775" s="76">
        <v>79243848</v>
      </c>
      <c r="D775" s="76">
        <v>46408</v>
      </c>
      <c r="E775" s="76">
        <v>61975.714</v>
      </c>
      <c r="F775" s="76">
        <v>952217</v>
      </c>
      <c r="G775" s="76">
        <v>1768</v>
      </c>
      <c r="H775" s="76">
        <v>1860.7139999999999</v>
      </c>
      <c r="I775" s="76">
        <v>234248.372</v>
      </c>
      <c r="J775" s="76">
        <v>137.184</v>
      </c>
      <c r="K775" s="76">
        <v>183.203</v>
      </c>
      <c r="L775" s="76">
        <v>2814.7959999999998</v>
      </c>
      <c r="M775" s="76">
        <v>5.226</v>
      </c>
      <c r="N775" s="76">
        <v>5.5</v>
      </c>
      <c r="O775" s="76">
        <v>0.61</v>
      </c>
      <c r="P775" s="76">
        <v>7150</v>
      </c>
      <c r="Q775" s="76">
        <v>21.135999999999999</v>
      </c>
      <c r="R775" s="76">
        <v>35347</v>
      </c>
      <c r="S775" s="76">
        <v>104.48699999999999</v>
      </c>
      <c r="T775" s="76"/>
      <c r="U775" s="76"/>
      <c r="V775" s="76">
        <v>30848</v>
      </c>
      <c r="W775" s="76">
        <v>91.188000000000002</v>
      </c>
      <c r="X775" s="76">
        <v>827271976</v>
      </c>
      <c r="Y775" s="76">
        <v>1277396</v>
      </c>
      <c r="Z775" s="76">
        <v>2454.83</v>
      </c>
      <c r="AA775" s="76">
        <v>3.7909999999999999</v>
      </c>
      <c r="AB775" s="76">
        <v>1006810</v>
      </c>
      <c r="AC775" s="76">
        <v>2.988</v>
      </c>
      <c r="AD775" s="76">
        <v>3.7999999999999999E-2</v>
      </c>
      <c r="AE775" s="76">
        <v>26.3</v>
      </c>
      <c r="AF775" s="76" t="s">
        <v>1016</v>
      </c>
      <c r="AG775" s="76">
        <v>560734606</v>
      </c>
      <c r="AH775" s="76">
        <v>254663441</v>
      </c>
      <c r="AI775" s="76">
        <v>217878434</v>
      </c>
      <c r="AJ775" s="76">
        <v>98561837</v>
      </c>
      <c r="AK775" s="76">
        <v>280269</v>
      </c>
      <c r="AL775" s="76">
        <v>291224</v>
      </c>
      <c r="AM775" s="76">
        <v>168.89</v>
      </c>
      <c r="AN775" s="76">
        <v>76.7</v>
      </c>
      <c r="AO775" s="76">
        <v>65.62</v>
      </c>
      <c r="AP775" s="76">
        <v>29.69</v>
      </c>
      <c r="AQ775" s="76">
        <v>877</v>
      </c>
      <c r="AR775" s="76">
        <v>73182</v>
      </c>
      <c r="AS775" s="76">
        <v>2.1999999999999999E-2</v>
      </c>
      <c r="AT775" s="76">
        <v>37.159999999999997</v>
      </c>
      <c r="AU775" s="76">
        <v>35.607999999999997</v>
      </c>
      <c r="AV775" s="76">
        <v>38.299999999999997</v>
      </c>
      <c r="AW775" s="76">
        <v>15.413</v>
      </c>
      <c r="AX775" s="76">
        <v>9.7319999999999993</v>
      </c>
      <c r="AY775" s="76">
        <v>54225.446000000004</v>
      </c>
      <c r="AZ775" s="76">
        <v>1.2</v>
      </c>
      <c r="BA775" s="76">
        <v>151.089</v>
      </c>
      <c r="BB775" s="76">
        <v>10.79</v>
      </c>
      <c r="BC775" s="76">
        <v>19.100000000000001</v>
      </c>
      <c r="BD775" s="76">
        <v>24.6</v>
      </c>
      <c r="BE775" s="76"/>
      <c r="BF775" s="76">
        <v>2.77</v>
      </c>
      <c r="BG775" s="76">
        <v>78.86</v>
      </c>
      <c r="BH775" s="76">
        <v>0.92600000000000005</v>
      </c>
      <c r="BI775" s="76">
        <v>338289856</v>
      </c>
      <c r="BJ775" s="76"/>
      <c r="BK775" s="76"/>
      <c r="BL775" s="76"/>
      <c r="BM775" s="76"/>
      <c r="BN775" s="76"/>
      <c r="BO775" s="76"/>
      <c r="BP775" s="76"/>
      <c r="BQ775" s="76"/>
    </row>
    <row r="776" spans="1:69" x14ac:dyDescent="0.25">
      <c r="A776" s="25">
        <v>44622</v>
      </c>
      <c r="B776" s="25"/>
      <c r="C776" s="76">
        <v>79296924</v>
      </c>
      <c r="D776" s="76">
        <v>53076</v>
      </c>
      <c r="E776" s="76">
        <v>57539.142999999996</v>
      </c>
      <c r="F776" s="76">
        <v>954309</v>
      </c>
      <c r="G776" s="76">
        <v>2092</v>
      </c>
      <c r="H776" s="76">
        <v>1717.857</v>
      </c>
      <c r="I776" s="76">
        <v>234405.26699999999</v>
      </c>
      <c r="J776" s="76">
        <v>156.89500000000001</v>
      </c>
      <c r="K776" s="76">
        <v>170.08799999999999</v>
      </c>
      <c r="L776" s="76">
        <v>2820.98</v>
      </c>
      <c r="M776" s="76">
        <v>6.1840000000000002</v>
      </c>
      <c r="N776" s="76">
        <v>5.0780000000000003</v>
      </c>
      <c r="O776" s="76">
        <v>0.59</v>
      </c>
      <c r="P776" s="76">
        <v>6799</v>
      </c>
      <c r="Q776" s="76">
        <v>20.097999999999999</v>
      </c>
      <c r="R776" s="76">
        <v>33775</v>
      </c>
      <c r="S776" s="76">
        <v>99.84</v>
      </c>
      <c r="T776" s="76"/>
      <c r="U776" s="76"/>
      <c r="V776" s="76">
        <v>29349</v>
      </c>
      <c r="W776" s="76">
        <v>86.757000000000005</v>
      </c>
      <c r="X776" s="76">
        <v>828517572</v>
      </c>
      <c r="Y776" s="76">
        <v>1245596</v>
      </c>
      <c r="Z776" s="76">
        <v>2458.5259999999998</v>
      </c>
      <c r="AA776" s="76">
        <v>3.6960000000000002</v>
      </c>
      <c r="AB776" s="76">
        <v>987868</v>
      </c>
      <c r="AC776" s="76">
        <v>2.931</v>
      </c>
      <c r="AD776" s="76">
        <v>3.5000000000000003E-2</v>
      </c>
      <c r="AE776" s="76">
        <v>28.6</v>
      </c>
      <c r="AF776" s="76" t="s">
        <v>1016</v>
      </c>
      <c r="AG776" s="76">
        <v>560994930</v>
      </c>
      <c r="AH776" s="76">
        <v>254730383</v>
      </c>
      <c r="AI776" s="76">
        <v>217950255</v>
      </c>
      <c r="AJ776" s="76">
        <v>98680420</v>
      </c>
      <c r="AK776" s="76">
        <v>260324</v>
      </c>
      <c r="AL776" s="76">
        <v>278995</v>
      </c>
      <c r="AM776" s="76">
        <v>168.97</v>
      </c>
      <c r="AN776" s="76">
        <v>76.72</v>
      </c>
      <c r="AO776" s="76">
        <v>65.650000000000006</v>
      </c>
      <c r="AP776" s="76">
        <v>29.72</v>
      </c>
      <c r="AQ776" s="76">
        <v>840</v>
      </c>
      <c r="AR776" s="76">
        <v>70153</v>
      </c>
      <c r="AS776" s="76">
        <v>2.1000000000000001E-2</v>
      </c>
      <c r="AT776" s="76">
        <v>37.15</v>
      </c>
      <c r="AU776" s="76">
        <v>35.607999999999997</v>
      </c>
      <c r="AV776" s="76">
        <v>38.299999999999997</v>
      </c>
      <c r="AW776" s="76">
        <v>15.413</v>
      </c>
      <c r="AX776" s="76">
        <v>9.7319999999999993</v>
      </c>
      <c r="AY776" s="76">
        <v>54225.446000000004</v>
      </c>
      <c r="AZ776" s="76">
        <v>1.2</v>
      </c>
      <c r="BA776" s="76">
        <v>151.089</v>
      </c>
      <c r="BB776" s="76">
        <v>10.79</v>
      </c>
      <c r="BC776" s="76">
        <v>19.100000000000001</v>
      </c>
      <c r="BD776" s="76">
        <v>24.6</v>
      </c>
      <c r="BE776" s="76"/>
      <c r="BF776" s="76">
        <v>2.77</v>
      </c>
      <c r="BG776" s="76">
        <v>78.86</v>
      </c>
      <c r="BH776" s="76">
        <v>0.92600000000000005</v>
      </c>
      <c r="BI776" s="76">
        <v>338289856</v>
      </c>
      <c r="BJ776" s="76"/>
      <c r="BK776" s="76"/>
      <c r="BL776" s="76"/>
      <c r="BM776" s="76"/>
      <c r="BN776" s="76"/>
      <c r="BO776" s="76"/>
      <c r="BP776" s="76"/>
      <c r="BQ776" s="76"/>
    </row>
    <row r="777" spans="1:69" x14ac:dyDescent="0.25">
      <c r="A777" s="25">
        <v>44623</v>
      </c>
      <c r="B777" s="25"/>
      <c r="C777" s="76">
        <v>79345382</v>
      </c>
      <c r="D777" s="76">
        <v>48458</v>
      </c>
      <c r="E777" s="76">
        <v>54966.428999999996</v>
      </c>
      <c r="F777" s="76">
        <v>956017</v>
      </c>
      <c r="G777" s="76">
        <v>1708</v>
      </c>
      <c r="H777" s="76">
        <v>1539.7139999999999</v>
      </c>
      <c r="I777" s="76">
        <v>234548.511</v>
      </c>
      <c r="J777" s="76">
        <v>143.244</v>
      </c>
      <c r="K777" s="76">
        <v>162.483</v>
      </c>
      <c r="L777" s="76">
        <v>2826.029</v>
      </c>
      <c r="M777" s="76">
        <v>5.0490000000000004</v>
      </c>
      <c r="N777" s="76">
        <v>4.5510000000000002</v>
      </c>
      <c r="O777" s="76">
        <v>0.59</v>
      </c>
      <c r="P777" s="76">
        <v>6489</v>
      </c>
      <c r="Q777" s="76">
        <v>19.181999999999999</v>
      </c>
      <c r="R777" s="76">
        <v>31998</v>
      </c>
      <c r="S777" s="76">
        <v>94.587999999999994</v>
      </c>
      <c r="T777" s="76"/>
      <c r="U777" s="76"/>
      <c r="V777" s="76">
        <v>28064</v>
      </c>
      <c r="W777" s="76">
        <v>82.957999999999998</v>
      </c>
      <c r="X777" s="76">
        <v>829726397</v>
      </c>
      <c r="Y777" s="76">
        <v>1208825</v>
      </c>
      <c r="Z777" s="76">
        <v>2462.1129999999998</v>
      </c>
      <c r="AA777" s="76">
        <v>3.5870000000000002</v>
      </c>
      <c r="AB777" s="76">
        <v>983894</v>
      </c>
      <c r="AC777" s="76">
        <v>2.92</v>
      </c>
      <c r="AD777" s="76">
        <v>3.3000000000000002E-2</v>
      </c>
      <c r="AE777" s="76">
        <v>30.3</v>
      </c>
      <c r="AF777" s="76" t="s">
        <v>1016</v>
      </c>
      <c r="AG777" s="76">
        <v>561251401</v>
      </c>
      <c r="AH777" s="76">
        <v>254795688</v>
      </c>
      <c r="AI777" s="76">
        <v>218019824</v>
      </c>
      <c r="AJ777" s="76">
        <v>98799285</v>
      </c>
      <c r="AK777" s="76">
        <v>256471</v>
      </c>
      <c r="AL777" s="76">
        <v>268410</v>
      </c>
      <c r="AM777" s="76">
        <v>169.05</v>
      </c>
      <c r="AN777" s="76">
        <v>76.739999999999995</v>
      </c>
      <c r="AO777" s="76">
        <v>65.67</v>
      </c>
      <c r="AP777" s="76">
        <v>29.76</v>
      </c>
      <c r="AQ777" s="76">
        <v>808</v>
      </c>
      <c r="AR777" s="76">
        <v>67629</v>
      </c>
      <c r="AS777" s="76">
        <v>0.02</v>
      </c>
      <c r="AT777" s="76">
        <v>34.72</v>
      </c>
      <c r="AU777" s="76">
        <v>35.607999999999997</v>
      </c>
      <c r="AV777" s="76">
        <v>38.299999999999997</v>
      </c>
      <c r="AW777" s="76">
        <v>15.413</v>
      </c>
      <c r="AX777" s="76">
        <v>9.7319999999999993</v>
      </c>
      <c r="AY777" s="76">
        <v>54225.446000000004</v>
      </c>
      <c r="AZ777" s="76">
        <v>1.2</v>
      </c>
      <c r="BA777" s="76">
        <v>151.089</v>
      </c>
      <c r="BB777" s="76">
        <v>10.79</v>
      </c>
      <c r="BC777" s="76">
        <v>19.100000000000001</v>
      </c>
      <c r="BD777" s="76">
        <v>24.6</v>
      </c>
      <c r="BE777" s="76"/>
      <c r="BF777" s="76">
        <v>2.77</v>
      </c>
      <c r="BG777" s="76">
        <v>78.86</v>
      </c>
      <c r="BH777" s="76">
        <v>0.92600000000000005</v>
      </c>
      <c r="BI777" s="76">
        <v>338289856</v>
      </c>
      <c r="BJ777" s="76"/>
      <c r="BK777" s="76"/>
      <c r="BL777" s="76"/>
      <c r="BM777" s="76"/>
      <c r="BN777" s="76"/>
      <c r="BO777" s="76"/>
      <c r="BP777" s="76"/>
      <c r="BQ777" s="76"/>
    </row>
    <row r="778" spans="1:69" x14ac:dyDescent="0.25">
      <c r="A778" s="25">
        <v>44624</v>
      </c>
      <c r="B778" s="25"/>
      <c r="C778" s="76">
        <v>79396085</v>
      </c>
      <c r="D778" s="76">
        <v>50703</v>
      </c>
      <c r="E778" s="76">
        <v>51682.428999999996</v>
      </c>
      <c r="F778" s="76">
        <v>957755</v>
      </c>
      <c r="G778" s="76">
        <v>1738</v>
      </c>
      <c r="H778" s="76">
        <v>1490.7139999999999</v>
      </c>
      <c r="I778" s="76">
        <v>234698.391</v>
      </c>
      <c r="J778" s="76">
        <v>149.88</v>
      </c>
      <c r="K778" s="76">
        <v>152.77600000000001</v>
      </c>
      <c r="L778" s="76">
        <v>2831.1669999999999</v>
      </c>
      <c r="M778" s="76">
        <v>5.1379999999999999</v>
      </c>
      <c r="N778" s="76">
        <v>4.407</v>
      </c>
      <c r="O778" s="76">
        <v>0.6</v>
      </c>
      <c r="P778" s="76">
        <v>6040</v>
      </c>
      <c r="Q778" s="76">
        <v>17.855</v>
      </c>
      <c r="R778" s="76">
        <v>29871</v>
      </c>
      <c r="S778" s="76">
        <v>88.3</v>
      </c>
      <c r="T778" s="76"/>
      <c r="U778" s="76"/>
      <c r="V778" s="76">
        <v>26774</v>
      </c>
      <c r="W778" s="76">
        <v>79.144999999999996</v>
      </c>
      <c r="X778" s="76">
        <v>830796369</v>
      </c>
      <c r="Y778" s="76">
        <v>1069972</v>
      </c>
      <c r="Z778" s="76">
        <v>2465.2890000000002</v>
      </c>
      <c r="AA778" s="76">
        <v>3.1749999999999998</v>
      </c>
      <c r="AB778" s="76">
        <v>974983</v>
      </c>
      <c r="AC778" s="76">
        <v>2.8929999999999998</v>
      </c>
      <c r="AD778" s="76">
        <v>3.1E-2</v>
      </c>
      <c r="AE778" s="76">
        <v>32.299999999999997</v>
      </c>
      <c r="AF778" s="76" t="s">
        <v>1016</v>
      </c>
      <c r="AG778" s="76">
        <v>561572366</v>
      </c>
      <c r="AH778" s="76">
        <v>254874581</v>
      </c>
      <c r="AI778" s="76">
        <v>218108956</v>
      </c>
      <c r="AJ778" s="76">
        <v>98947337</v>
      </c>
      <c r="AK778" s="76">
        <v>320965</v>
      </c>
      <c r="AL778" s="76">
        <v>257747</v>
      </c>
      <c r="AM778" s="76">
        <v>169.14</v>
      </c>
      <c r="AN778" s="76">
        <v>76.77</v>
      </c>
      <c r="AO778" s="76">
        <v>65.69</v>
      </c>
      <c r="AP778" s="76">
        <v>29.8</v>
      </c>
      <c r="AQ778" s="76">
        <v>776</v>
      </c>
      <c r="AR778" s="76">
        <v>65188</v>
      </c>
      <c r="AS778" s="76">
        <v>0.02</v>
      </c>
      <c r="AT778" s="76">
        <v>34.71</v>
      </c>
      <c r="AU778" s="76">
        <v>35.607999999999997</v>
      </c>
      <c r="AV778" s="76">
        <v>38.299999999999997</v>
      </c>
      <c r="AW778" s="76">
        <v>15.413</v>
      </c>
      <c r="AX778" s="76">
        <v>9.7319999999999993</v>
      </c>
      <c r="AY778" s="76">
        <v>54225.446000000004</v>
      </c>
      <c r="AZ778" s="76">
        <v>1.2</v>
      </c>
      <c r="BA778" s="76">
        <v>151.089</v>
      </c>
      <c r="BB778" s="76">
        <v>10.79</v>
      </c>
      <c r="BC778" s="76">
        <v>19.100000000000001</v>
      </c>
      <c r="BD778" s="76">
        <v>24.6</v>
      </c>
      <c r="BE778" s="76"/>
      <c r="BF778" s="76">
        <v>2.77</v>
      </c>
      <c r="BG778" s="76">
        <v>78.86</v>
      </c>
      <c r="BH778" s="76">
        <v>0.92600000000000005</v>
      </c>
      <c r="BI778" s="76">
        <v>338289856</v>
      </c>
      <c r="BJ778" s="76"/>
      <c r="BK778" s="76"/>
      <c r="BL778" s="76"/>
      <c r="BM778" s="76"/>
      <c r="BN778" s="76"/>
      <c r="BO778" s="76"/>
      <c r="BP778" s="76"/>
      <c r="BQ778" s="76"/>
    </row>
    <row r="779" spans="1:69" x14ac:dyDescent="0.25">
      <c r="A779" s="25">
        <v>44625</v>
      </c>
      <c r="B779" s="25"/>
      <c r="C779" s="76">
        <v>79411291</v>
      </c>
      <c r="D779" s="76">
        <v>15206</v>
      </c>
      <c r="E779" s="76">
        <v>47037.857000000004</v>
      </c>
      <c r="F779" s="76">
        <v>958064</v>
      </c>
      <c r="G779" s="76">
        <v>309</v>
      </c>
      <c r="H779" s="76">
        <v>1426</v>
      </c>
      <c r="I779" s="76">
        <v>234743.34099999999</v>
      </c>
      <c r="J779" s="76">
        <v>44.95</v>
      </c>
      <c r="K779" s="76">
        <v>139.04599999999999</v>
      </c>
      <c r="L779" s="76">
        <v>2832.08</v>
      </c>
      <c r="M779" s="76">
        <v>0.91300000000000003</v>
      </c>
      <c r="N779" s="76">
        <v>4.2149999999999999</v>
      </c>
      <c r="O779" s="76">
        <v>0.62</v>
      </c>
      <c r="P779" s="76">
        <v>5682</v>
      </c>
      <c r="Q779" s="76">
        <v>16.795999999999999</v>
      </c>
      <c r="R779" s="76">
        <v>27804</v>
      </c>
      <c r="S779" s="76">
        <v>82.19</v>
      </c>
      <c r="T779" s="76"/>
      <c r="U779" s="76"/>
      <c r="V779" s="76">
        <v>25653</v>
      </c>
      <c r="W779" s="76">
        <v>75.831000000000003</v>
      </c>
      <c r="X779" s="76">
        <v>831464823</v>
      </c>
      <c r="Y779" s="76">
        <v>668454</v>
      </c>
      <c r="Z779" s="76">
        <v>2467.2719999999999</v>
      </c>
      <c r="AA779" s="76">
        <v>1.984</v>
      </c>
      <c r="AB779" s="76">
        <v>969907</v>
      </c>
      <c r="AC779" s="76">
        <v>2.8780000000000001</v>
      </c>
      <c r="AD779" s="76">
        <v>0.03</v>
      </c>
      <c r="AE779" s="76">
        <v>33.299999999999997</v>
      </c>
      <c r="AF779" s="76" t="s">
        <v>1016</v>
      </c>
      <c r="AG779" s="76">
        <v>561755490</v>
      </c>
      <c r="AH779" s="76">
        <v>254924421</v>
      </c>
      <c r="AI779" s="76">
        <v>218161204</v>
      </c>
      <c r="AJ779" s="76">
        <v>99024961</v>
      </c>
      <c r="AK779" s="76">
        <v>183124</v>
      </c>
      <c r="AL779" s="76">
        <v>248990</v>
      </c>
      <c r="AM779" s="76">
        <v>169.2</v>
      </c>
      <c r="AN779" s="76">
        <v>76.78</v>
      </c>
      <c r="AO779" s="76">
        <v>65.709999999999994</v>
      </c>
      <c r="AP779" s="76">
        <v>29.83</v>
      </c>
      <c r="AQ779" s="76">
        <v>750</v>
      </c>
      <c r="AR779" s="76">
        <v>62936</v>
      </c>
      <c r="AS779" s="76">
        <v>1.9E-2</v>
      </c>
      <c r="AT779" s="76">
        <v>34.71</v>
      </c>
      <c r="AU779" s="76">
        <v>35.607999999999997</v>
      </c>
      <c r="AV779" s="76">
        <v>38.299999999999997</v>
      </c>
      <c r="AW779" s="76">
        <v>15.413</v>
      </c>
      <c r="AX779" s="76">
        <v>9.7319999999999993</v>
      </c>
      <c r="AY779" s="76">
        <v>54225.446000000004</v>
      </c>
      <c r="AZ779" s="76">
        <v>1.2</v>
      </c>
      <c r="BA779" s="76">
        <v>151.089</v>
      </c>
      <c r="BB779" s="76">
        <v>10.79</v>
      </c>
      <c r="BC779" s="76">
        <v>19.100000000000001</v>
      </c>
      <c r="BD779" s="76">
        <v>24.6</v>
      </c>
      <c r="BE779" s="76"/>
      <c r="BF779" s="76">
        <v>2.77</v>
      </c>
      <c r="BG779" s="76">
        <v>78.86</v>
      </c>
      <c r="BH779" s="76">
        <v>0.92600000000000005</v>
      </c>
      <c r="BI779" s="76">
        <v>338289856</v>
      </c>
      <c r="BJ779" s="76"/>
      <c r="BK779" s="76"/>
      <c r="BL779" s="76"/>
      <c r="BM779" s="76"/>
      <c r="BN779" s="76"/>
      <c r="BO779" s="76"/>
      <c r="BP779" s="76"/>
      <c r="BQ779" s="76"/>
    </row>
    <row r="780" spans="1:69" x14ac:dyDescent="0.25">
      <c r="A780" s="25">
        <v>44626</v>
      </c>
      <c r="B780" s="25"/>
      <c r="C780" s="76">
        <v>79423894</v>
      </c>
      <c r="D780" s="76">
        <v>12603</v>
      </c>
      <c r="E780" s="76">
        <v>46193.286</v>
      </c>
      <c r="F780" s="76">
        <v>958278</v>
      </c>
      <c r="G780" s="76">
        <v>214</v>
      </c>
      <c r="H780" s="76">
        <v>1424.4290000000001</v>
      </c>
      <c r="I780" s="76">
        <v>234780.59599999999</v>
      </c>
      <c r="J780" s="76">
        <v>37.255000000000003</v>
      </c>
      <c r="K780" s="76">
        <v>136.54900000000001</v>
      </c>
      <c r="L780" s="76">
        <v>2832.7130000000002</v>
      </c>
      <c r="M780" s="76">
        <v>0.63300000000000001</v>
      </c>
      <c r="N780" s="76">
        <v>4.2110000000000003</v>
      </c>
      <c r="O780" s="76">
        <v>0.64</v>
      </c>
      <c r="P780" s="76">
        <v>5493</v>
      </c>
      <c r="Q780" s="76">
        <v>16.238</v>
      </c>
      <c r="R780" s="76">
        <v>27015</v>
      </c>
      <c r="S780" s="76">
        <v>79.858000000000004</v>
      </c>
      <c r="T780" s="76"/>
      <c r="U780" s="76"/>
      <c r="V780" s="76">
        <v>24772</v>
      </c>
      <c r="W780" s="76">
        <v>73.227000000000004</v>
      </c>
      <c r="X780" s="76">
        <v>831820318</v>
      </c>
      <c r="Y780" s="76">
        <v>355495</v>
      </c>
      <c r="Z780" s="76">
        <v>2468.3270000000002</v>
      </c>
      <c r="AA780" s="76">
        <v>1.0549999999999999</v>
      </c>
      <c r="AB780" s="76">
        <v>960192</v>
      </c>
      <c r="AC780" s="76">
        <v>2.8490000000000002</v>
      </c>
      <c r="AD780" s="76">
        <v>2.9000000000000001E-2</v>
      </c>
      <c r="AE780" s="76">
        <v>34.5</v>
      </c>
      <c r="AF780" s="76" t="s">
        <v>1016</v>
      </c>
      <c r="AG780" s="76">
        <v>561845076</v>
      </c>
      <c r="AH780" s="76">
        <v>254950922</v>
      </c>
      <c r="AI780" s="76">
        <v>218185979</v>
      </c>
      <c r="AJ780" s="76">
        <v>99061348</v>
      </c>
      <c r="AK780" s="76">
        <v>89586</v>
      </c>
      <c r="AL780" s="76">
        <v>244092</v>
      </c>
      <c r="AM780" s="76">
        <v>169.23</v>
      </c>
      <c r="AN780" s="76">
        <v>76.790000000000006</v>
      </c>
      <c r="AO780" s="76">
        <v>65.72</v>
      </c>
      <c r="AP780" s="76">
        <v>29.84</v>
      </c>
      <c r="AQ780" s="76">
        <v>735</v>
      </c>
      <c r="AR780" s="76">
        <v>61827</v>
      </c>
      <c r="AS780" s="76">
        <v>1.9E-2</v>
      </c>
      <c r="AT780" s="76">
        <v>34.71</v>
      </c>
      <c r="AU780" s="76">
        <v>35.607999999999997</v>
      </c>
      <c r="AV780" s="76">
        <v>38.299999999999997</v>
      </c>
      <c r="AW780" s="76">
        <v>15.413</v>
      </c>
      <c r="AX780" s="76">
        <v>9.7319999999999993</v>
      </c>
      <c r="AY780" s="76">
        <v>54225.446000000004</v>
      </c>
      <c r="AZ780" s="76">
        <v>1.2</v>
      </c>
      <c r="BA780" s="76">
        <v>151.089</v>
      </c>
      <c r="BB780" s="76">
        <v>10.79</v>
      </c>
      <c r="BC780" s="76">
        <v>19.100000000000001</v>
      </c>
      <c r="BD780" s="76">
        <v>24.6</v>
      </c>
      <c r="BE780" s="76"/>
      <c r="BF780" s="76">
        <v>2.77</v>
      </c>
      <c r="BG780" s="76">
        <v>78.86</v>
      </c>
      <c r="BH780" s="76">
        <v>0.92600000000000005</v>
      </c>
      <c r="BI780" s="76">
        <v>338289856</v>
      </c>
      <c r="BJ780" s="76">
        <v>1115359.3</v>
      </c>
      <c r="BK780" s="76">
        <v>17.22</v>
      </c>
      <c r="BL780" s="76">
        <v>5.91</v>
      </c>
      <c r="BM780" s="76">
        <v>3309.69484817496</v>
      </c>
      <c r="BN780" s="76"/>
      <c r="BO780" s="76"/>
      <c r="BP780" s="76"/>
      <c r="BQ780" s="76"/>
    </row>
    <row r="781" spans="1:69" x14ac:dyDescent="0.25">
      <c r="A781" s="25">
        <v>44627</v>
      </c>
      <c r="B781" s="25"/>
      <c r="C781" s="76">
        <v>79485429</v>
      </c>
      <c r="D781" s="76">
        <v>61535</v>
      </c>
      <c r="E781" s="76">
        <v>41141.286</v>
      </c>
      <c r="F781" s="76">
        <v>959976</v>
      </c>
      <c r="G781" s="76">
        <v>1698</v>
      </c>
      <c r="H781" s="76">
        <v>1361</v>
      </c>
      <c r="I781" s="76">
        <v>234962.49600000001</v>
      </c>
      <c r="J781" s="76">
        <v>181.9</v>
      </c>
      <c r="K781" s="76">
        <v>121.61499999999999</v>
      </c>
      <c r="L781" s="76">
        <v>2837.732</v>
      </c>
      <c r="M781" s="76">
        <v>5.0190000000000001</v>
      </c>
      <c r="N781" s="76">
        <v>4.0229999999999997</v>
      </c>
      <c r="O781" s="76">
        <v>0.65</v>
      </c>
      <c r="P781" s="76">
        <v>5346</v>
      </c>
      <c r="Q781" s="76">
        <v>15.803000000000001</v>
      </c>
      <c r="R781" s="76">
        <v>26405</v>
      </c>
      <c r="S781" s="76">
        <v>78.054000000000002</v>
      </c>
      <c r="T781" s="76"/>
      <c r="U781" s="76"/>
      <c r="V781" s="76">
        <v>23932</v>
      </c>
      <c r="W781" s="76">
        <v>70.744</v>
      </c>
      <c r="X781" s="76">
        <v>832613626</v>
      </c>
      <c r="Y781" s="76">
        <v>793308</v>
      </c>
      <c r="Z781" s="76">
        <v>2470.681</v>
      </c>
      <c r="AA781" s="76">
        <v>2.3540000000000001</v>
      </c>
      <c r="AB781" s="76">
        <v>945578</v>
      </c>
      <c r="AC781" s="76">
        <v>2.806</v>
      </c>
      <c r="AD781" s="76">
        <v>2.8000000000000001E-2</v>
      </c>
      <c r="AE781" s="76">
        <v>35.700000000000003</v>
      </c>
      <c r="AF781" s="76" t="s">
        <v>1016</v>
      </c>
      <c r="AG781" s="76">
        <v>562057178</v>
      </c>
      <c r="AH781" s="76">
        <v>255007538</v>
      </c>
      <c r="AI781" s="76">
        <v>218240859</v>
      </c>
      <c r="AJ781" s="76">
        <v>99159251</v>
      </c>
      <c r="AK781" s="76">
        <v>212102</v>
      </c>
      <c r="AL781" s="76">
        <v>228977</v>
      </c>
      <c r="AM781" s="76">
        <v>169.29</v>
      </c>
      <c r="AN781" s="76">
        <v>76.81</v>
      </c>
      <c r="AO781" s="76">
        <v>65.73</v>
      </c>
      <c r="AP781" s="76">
        <v>29.87</v>
      </c>
      <c r="AQ781" s="76">
        <v>690</v>
      </c>
      <c r="AR781" s="76">
        <v>58959</v>
      </c>
      <c r="AS781" s="76">
        <v>1.7999999999999999E-2</v>
      </c>
      <c r="AT781" s="76">
        <v>34.700000000000003</v>
      </c>
      <c r="AU781" s="76">
        <v>35.607999999999997</v>
      </c>
      <c r="AV781" s="76">
        <v>38.299999999999997</v>
      </c>
      <c r="AW781" s="76">
        <v>15.413</v>
      </c>
      <c r="AX781" s="76">
        <v>9.7319999999999993</v>
      </c>
      <c r="AY781" s="76">
        <v>54225.446000000004</v>
      </c>
      <c r="AZ781" s="76">
        <v>1.2</v>
      </c>
      <c r="BA781" s="76">
        <v>151.089</v>
      </c>
      <c r="BB781" s="76">
        <v>10.79</v>
      </c>
      <c r="BC781" s="76">
        <v>19.100000000000001</v>
      </c>
      <c r="BD781" s="76">
        <v>24.6</v>
      </c>
      <c r="BE781" s="76"/>
      <c r="BF781" s="76">
        <v>2.77</v>
      </c>
      <c r="BG781" s="76">
        <v>78.86</v>
      </c>
      <c r="BH781" s="76">
        <v>0.92600000000000005</v>
      </c>
      <c r="BI781" s="76">
        <v>338289856</v>
      </c>
      <c r="BJ781" s="76"/>
      <c r="BK781" s="76"/>
      <c r="BL781" s="76"/>
      <c r="BM781" s="76"/>
      <c r="BN781" s="76"/>
      <c r="BO781" s="76"/>
      <c r="BP781" s="76"/>
      <c r="BQ781" s="76"/>
    </row>
    <row r="782" spans="1:69" x14ac:dyDescent="0.25">
      <c r="A782" s="25">
        <v>44628</v>
      </c>
      <c r="B782" s="25"/>
      <c r="C782" s="76">
        <v>79514890</v>
      </c>
      <c r="D782" s="76">
        <v>29461</v>
      </c>
      <c r="E782" s="76">
        <v>38720.286</v>
      </c>
      <c r="F782" s="76">
        <v>961395</v>
      </c>
      <c r="G782" s="76">
        <v>1419</v>
      </c>
      <c r="H782" s="76">
        <v>1311.143</v>
      </c>
      <c r="I782" s="76">
        <v>235049.584</v>
      </c>
      <c r="J782" s="76">
        <v>87.087999999999994</v>
      </c>
      <c r="K782" s="76">
        <v>114.459</v>
      </c>
      <c r="L782" s="76">
        <v>2841.9270000000001</v>
      </c>
      <c r="M782" s="76">
        <v>4.1950000000000003</v>
      </c>
      <c r="N782" s="76">
        <v>3.8759999999999999</v>
      </c>
      <c r="O782" s="76">
        <v>0.65</v>
      </c>
      <c r="P782" s="76">
        <v>4988</v>
      </c>
      <c r="Q782" s="76">
        <v>14.744999999999999</v>
      </c>
      <c r="R782" s="76">
        <v>25193</v>
      </c>
      <c r="S782" s="76">
        <v>74.471999999999994</v>
      </c>
      <c r="T782" s="76"/>
      <c r="U782" s="76"/>
      <c r="V782" s="76">
        <v>22715</v>
      </c>
      <c r="W782" s="76">
        <v>67.147000000000006</v>
      </c>
      <c r="X782" s="76">
        <v>833822537</v>
      </c>
      <c r="Y782" s="76">
        <v>1208911</v>
      </c>
      <c r="Z782" s="76">
        <v>2474.268</v>
      </c>
      <c r="AA782" s="76">
        <v>3.5870000000000002</v>
      </c>
      <c r="AB782" s="76">
        <v>935794</v>
      </c>
      <c r="AC782" s="76">
        <v>2.7770000000000001</v>
      </c>
      <c r="AD782" s="76">
        <v>2.7E-2</v>
      </c>
      <c r="AE782" s="76">
        <v>37</v>
      </c>
      <c r="AF782" s="76" t="s">
        <v>1016</v>
      </c>
      <c r="AG782" s="76">
        <v>562273618</v>
      </c>
      <c r="AH782" s="76">
        <v>255062972</v>
      </c>
      <c r="AI782" s="76">
        <v>218299612</v>
      </c>
      <c r="AJ782" s="76">
        <v>99258921</v>
      </c>
      <c r="AK782" s="76">
        <v>216440</v>
      </c>
      <c r="AL782" s="76">
        <v>219859</v>
      </c>
      <c r="AM782" s="76">
        <v>169.36</v>
      </c>
      <c r="AN782" s="76">
        <v>76.819999999999993</v>
      </c>
      <c r="AO782" s="76">
        <v>65.75</v>
      </c>
      <c r="AP782" s="76">
        <v>29.9</v>
      </c>
      <c r="AQ782" s="76">
        <v>662</v>
      </c>
      <c r="AR782" s="76">
        <v>57076</v>
      </c>
      <c r="AS782" s="76">
        <v>1.7000000000000001E-2</v>
      </c>
      <c r="AT782" s="76">
        <v>34.700000000000003</v>
      </c>
      <c r="AU782" s="76">
        <v>35.607999999999997</v>
      </c>
      <c r="AV782" s="76">
        <v>38.299999999999997</v>
      </c>
      <c r="AW782" s="76">
        <v>15.413</v>
      </c>
      <c r="AX782" s="76">
        <v>9.7319999999999993</v>
      </c>
      <c r="AY782" s="76">
        <v>54225.446000000004</v>
      </c>
      <c r="AZ782" s="76">
        <v>1.2</v>
      </c>
      <c r="BA782" s="76">
        <v>151.089</v>
      </c>
      <c r="BB782" s="76">
        <v>10.79</v>
      </c>
      <c r="BC782" s="76">
        <v>19.100000000000001</v>
      </c>
      <c r="BD782" s="76">
        <v>24.6</v>
      </c>
      <c r="BE782" s="76"/>
      <c r="BF782" s="76">
        <v>2.77</v>
      </c>
      <c r="BG782" s="76">
        <v>78.86</v>
      </c>
      <c r="BH782" s="76">
        <v>0.92600000000000005</v>
      </c>
      <c r="BI782" s="76">
        <v>338289856</v>
      </c>
      <c r="BJ782" s="76"/>
      <c r="BK782" s="76"/>
      <c r="BL782" s="76"/>
      <c r="BM782" s="76"/>
      <c r="BN782" s="76"/>
      <c r="BO782" s="76"/>
      <c r="BP782" s="76"/>
      <c r="BQ782" s="76"/>
    </row>
    <row r="783" spans="1:69" x14ac:dyDescent="0.25">
      <c r="A783" s="25">
        <v>44629</v>
      </c>
      <c r="B783" s="25"/>
      <c r="C783" s="76">
        <v>79551921</v>
      </c>
      <c r="D783" s="76">
        <v>37031</v>
      </c>
      <c r="E783" s="76">
        <v>36428.142999999996</v>
      </c>
      <c r="F783" s="76">
        <v>963419</v>
      </c>
      <c r="G783" s="76">
        <v>2024</v>
      </c>
      <c r="H783" s="76">
        <v>1301.4290000000001</v>
      </c>
      <c r="I783" s="76">
        <v>235159.05</v>
      </c>
      <c r="J783" s="76">
        <v>109.465</v>
      </c>
      <c r="K783" s="76">
        <v>107.68300000000001</v>
      </c>
      <c r="L783" s="76">
        <v>2847.91</v>
      </c>
      <c r="M783" s="76">
        <v>5.9829999999999997</v>
      </c>
      <c r="N783" s="76">
        <v>3.847</v>
      </c>
      <c r="O783" s="76">
        <v>0.66</v>
      </c>
      <c r="P783" s="76">
        <v>4743</v>
      </c>
      <c r="Q783" s="76">
        <v>14.021000000000001</v>
      </c>
      <c r="R783" s="76">
        <v>24180</v>
      </c>
      <c r="S783" s="76">
        <v>71.477000000000004</v>
      </c>
      <c r="T783" s="76"/>
      <c r="U783" s="76"/>
      <c r="V783" s="76">
        <v>21491</v>
      </c>
      <c r="W783" s="76">
        <v>63.527999999999999</v>
      </c>
      <c r="X783" s="76">
        <v>834962148</v>
      </c>
      <c r="Y783" s="76">
        <v>1139611</v>
      </c>
      <c r="Z783" s="76">
        <v>2477.65</v>
      </c>
      <c r="AA783" s="76">
        <v>3.3820000000000001</v>
      </c>
      <c r="AB783" s="76">
        <v>920654</v>
      </c>
      <c r="AC783" s="76">
        <v>2.7320000000000002</v>
      </c>
      <c r="AD783" s="76">
        <v>2.5000000000000001E-2</v>
      </c>
      <c r="AE783" s="76">
        <v>40</v>
      </c>
      <c r="AF783" s="76" t="s">
        <v>1016</v>
      </c>
      <c r="AG783" s="76">
        <v>562488731</v>
      </c>
      <c r="AH783" s="76">
        <v>255119244</v>
      </c>
      <c r="AI783" s="76">
        <v>218359168</v>
      </c>
      <c r="AJ783" s="76">
        <v>99355457</v>
      </c>
      <c r="AK783" s="76">
        <v>215113</v>
      </c>
      <c r="AL783" s="76">
        <v>213400</v>
      </c>
      <c r="AM783" s="76">
        <v>169.42</v>
      </c>
      <c r="AN783" s="76">
        <v>76.84</v>
      </c>
      <c r="AO783" s="76">
        <v>65.77</v>
      </c>
      <c r="AP783" s="76">
        <v>29.93</v>
      </c>
      <c r="AQ783" s="76">
        <v>643</v>
      </c>
      <c r="AR783" s="76">
        <v>55552</v>
      </c>
      <c r="AS783" s="76">
        <v>1.7000000000000001E-2</v>
      </c>
      <c r="AT783" s="76">
        <v>34.69</v>
      </c>
      <c r="AU783" s="76">
        <v>35.607999999999997</v>
      </c>
      <c r="AV783" s="76">
        <v>38.299999999999997</v>
      </c>
      <c r="AW783" s="76">
        <v>15.413</v>
      </c>
      <c r="AX783" s="76">
        <v>9.7319999999999993</v>
      </c>
      <c r="AY783" s="76">
        <v>54225.446000000004</v>
      </c>
      <c r="AZ783" s="76">
        <v>1.2</v>
      </c>
      <c r="BA783" s="76">
        <v>151.089</v>
      </c>
      <c r="BB783" s="76">
        <v>10.79</v>
      </c>
      <c r="BC783" s="76">
        <v>19.100000000000001</v>
      </c>
      <c r="BD783" s="76">
        <v>24.6</v>
      </c>
      <c r="BE783" s="76"/>
      <c r="BF783" s="76">
        <v>2.77</v>
      </c>
      <c r="BG783" s="76">
        <v>78.86</v>
      </c>
      <c r="BH783" s="76">
        <v>0.92600000000000005</v>
      </c>
      <c r="BI783" s="76">
        <v>338289856</v>
      </c>
      <c r="BJ783" s="76"/>
      <c r="BK783" s="76"/>
      <c r="BL783" s="76"/>
      <c r="BM783" s="76"/>
      <c r="BN783" s="76"/>
      <c r="BO783" s="76"/>
      <c r="BP783" s="76"/>
      <c r="BQ783" s="76"/>
    </row>
    <row r="784" spans="1:69" x14ac:dyDescent="0.25">
      <c r="A784" s="25">
        <v>44630</v>
      </c>
      <c r="B784" s="25"/>
      <c r="C784" s="76">
        <v>79597691</v>
      </c>
      <c r="D784" s="76">
        <v>45770</v>
      </c>
      <c r="E784" s="76">
        <v>36044.142999999996</v>
      </c>
      <c r="F784" s="76">
        <v>965191</v>
      </c>
      <c r="G784" s="76">
        <v>1772</v>
      </c>
      <c r="H784" s="76">
        <v>1310.5709999999999</v>
      </c>
      <c r="I784" s="76">
        <v>235294.348</v>
      </c>
      <c r="J784" s="76">
        <v>135.298</v>
      </c>
      <c r="K784" s="76">
        <v>106.548</v>
      </c>
      <c r="L784" s="76">
        <v>2853.1480000000001</v>
      </c>
      <c r="M784" s="76">
        <v>5.2380000000000004</v>
      </c>
      <c r="N784" s="76">
        <v>3.8740000000000001</v>
      </c>
      <c r="O784" s="76">
        <v>0.68</v>
      </c>
      <c r="P784" s="76">
        <v>4440</v>
      </c>
      <c r="Q784" s="76">
        <v>13.125</v>
      </c>
      <c r="R784" s="76">
        <v>22842</v>
      </c>
      <c r="S784" s="76">
        <v>67.522000000000006</v>
      </c>
      <c r="T784" s="76"/>
      <c r="U784" s="76"/>
      <c r="V784" s="76">
        <v>20456</v>
      </c>
      <c r="W784" s="76">
        <v>60.469000000000001</v>
      </c>
      <c r="X784" s="76">
        <v>835976902</v>
      </c>
      <c r="Y784" s="76">
        <v>1014754</v>
      </c>
      <c r="Z784" s="76">
        <v>2480.6610000000001</v>
      </c>
      <c r="AA784" s="76">
        <v>3.0110000000000001</v>
      </c>
      <c r="AB784" s="76">
        <v>892929</v>
      </c>
      <c r="AC784" s="76">
        <v>2.65</v>
      </c>
      <c r="AD784" s="76">
        <v>2.5000000000000001E-2</v>
      </c>
      <c r="AE784" s="76">
        <v>40</v>
      </c>
      <c r="AF784" s="76" t="s">
        <v>1016</v>
      </c>
      <c r="AG784" s="76">
        <v>562703824</v>
      </c>
      <c r="AH784" s="76">
        <v>255174228</v>
      </c>
      <c r="AI784" s="76">
        <v>218418921</v>
      </c>
      <c r="AJ784" s="76">
        <v>99453337</v>
      </c>
      <c r="AK784" s="76">
        <v>215093</v>
      </c>
      <c r="AL784" s="76">
        <v>207489</v>
      </c>
      <c r="AM784" s="76">
        <v>169.48</v>
      </c>
      <c r="AN784" s="76">
        <v>76.86</v>
      </c>
      <c r="AO784" s="76">
        <v>65.790000000000006</v>
      </c>
      <c r="AP784" s="76">
        <v>29.96</v>
      </c>
      <c r="AQ784" s="76">
        <v>625</v>
      </c>
      <c r="AR784" s="76">
        <v>54077</v>
      </c>
      <c r="AS784" s="76">
        <v>1.6E-2</v>
      </c>
      <c r="AT784" s="76">
        <v>34.69</v>
      </c>
      <c r="AU784" s="76">
        <v>35.607999999999997</v>
      </c>
      <c r="AV784" s="76">
        <v>38.299999999999997</v>
      </c>
      <c r="AW784" s="76">
        <v>15.413</v>
      </c>
      <c r="AX784" s="76">
        <v>9.7319999999999993</v>
      </c>
      <c r="AY784" s="76">
        <v>54225.446000000004</v>
      </c>
      <c r="AZ784" s="76">
        <v>1.2</v>
      </c>
      <c r="BA784" s="76">
        <v>151.089</v>
      </c>
      <c r="BB784" s="76">
        <v>10.79</v>
      </c>
      <c r="BC784" s="76">
        <v>19.100000000000001</v>
      </c>
      <c r="BD784" s="76">
        <v>24.6</v>
      </c>
      <c r="BE784" s="76"/>
      <c r="BF784" s="76">
        <v>2.77</v>
      </c>
      <c r="BG784" s="76">
        <v>78.86</v>
      </c>
      <c r="BH784" s="76">
        <v>0.92600000000000005</v>
      </c>
      <c r="BI784" s="76">
        <v>338289856</v>
      </c>
      <c r="BJ784" s="76"/>
      <c r="BK784" s="76"/>
      <c r="BL784" s="76"/>
      <c r="BM784" s="76"/>
      <c r="BN784" s="76"/>
      <c r="BO784" s="76"/>
      <c r="BP784" s="76"/>
      <c r="BQ784" s="76"/>
    </row>
    <row r="785" spans="1:69" x14ac:dyDescent="0.25">
      <c r="A785" s="25">
        <v>44631</v>
      </c>
      <c r="B785" s="25"/>
      <c r="C785" s="76">
        <v>79646546</v>
      </c>
      <c r="D785" s="76">
        <v>48855</v>
      </c>
      <c r="E785" s="76">
        <v>35780.142999999996</v>
      </c>
      <c r="F785" s="76">
        <v>966851</v>
      </c>
      <c r="G785" s="76">
        <v>1660</v>
      </c>
      <c r="H785" s="76">
        <v>1299.4290000000001</v>
      </c>
      <c r="I785" s="76">
        <v>235438.76500000001</v>
      </c>
      <c r="J785" s="76">
        <v>144.41800000000001</v>
      </c>
      <c r="K785" s="76">
        <v>105.768</v>
      </c>
      <c r="L785" s="76">
        <v>2858.0549999999998</v>
      </c>
      <c r="M785" s="76">
        <v>4.907</v>
      </c>
      <c r="N785" s="76">
        <v>3.8410000000000002</v>
      </c>
      <c r="O785" s="76">
        <v>0.71</v>
      </c>
      <c r="P785" s="76">
        <v>4174</v>
      </c>
      <c r="Q785" s="76">
        <v>12.339</v>
      </c>
      <c r="R785" s="76">
        <v>21501</v>
      </c>
      <c r="S785" s="76">
        <v>63.558</v>
      </c>
      <c r="T785" s="76"/>
      <c r="U785" s="76"/>
      <c r="V785" s="76">
        <v>19565</v>
      </c>
      <c r="W785" s="76">
        <v>57.835000000000001</v>
      </c>
      <c r="X785" s="76">
        <v>836978185</v>
      </c>
      <c r="Y785" s="76">
        <v>1001283</v>
      </c>
      <c r="Z785" s="76">
        <v>2483.6320000000001</v>
      </c>
      <c r="AA785" s="76">
        <v>2.9710000000000001</v>
      </c>
      <c r="AB785" s="76">
        <v>883117</v>
      </c>
      <c r="AC785" s="76">
        <v>2.621</v>
      </c>
      <c r="AD785" s="76">
        <v>2.4E-2</v>
      </c>
      <c r="AE785" s="76">
        <v>41.7</v>
      </c>
      <c r="AF785" s="76" t="s">
        <v>1016</v>
      </c>
      <c r="AG785" s="76">
        <v>562965148</v>
      </c>
      <c r="AH785" s="76">
        <v>255238761</v>
      </c>
      <c r="AI785" s="76">
        <v>218493100</v>
      </c>
      <c r="AJ785" s="76">
        <v>99571706</v>
      </c>
      <c r="AK785" s="76">
        <v>261324</v>
      </c>
      <c r="AL785" s="76">
        <v>198969</v>
      </c>
      <c r="AM785" s="76">
        <v>169.56</v>
      </c>
      <c r="AN785" s="76">
        <v>76.88</v>
      </c>
      <c r="AO785" s="76">
        <v>65.81</v>
      </c>
      <c r="AP785" s="76">
        <v>29.99</v>
      </c>
      <c r="AQ785" s="76">
        <v>599</v>
      </c>
      <c r="AR785" s="76">
        <v>52026</v>
      </c>
      <c r="AS785" s="76">
        <v>1.6E-2</v>
      </c>
      <c r="AT785" s="76">
        <v>34.68</v>
      </c>
      <c r="AU785" s="76">
        <v>35.607999999999997</v>
      </c>
      <c r="AV785" s="76">
        <v>38.299999999999997</v>
      </c>
      <c r="AW785" s="76">
        <v>15.413</v>
      </c>
      <c r="AX785" s="76">
        <v>9.7319999999999993</v>
      </c>
      <c r="AY785" s="76">
        <v>54225.446000000004</v>
      </c>
      <c r="AZ785" s="76">
        <v>1.2</v>
      </c>
      <c r="BA785" s="76">
        <v>151.089</v>
      </c>
      <c r="BB785" s="76">
        <v>10.79</v>
      </c>
      <c r="BC785" s="76">
        <v>19.100000000000001</v>
      </c>
      <c r="BD785" s="76">
        <v>24.6</v>
      </c>
      <c r="BE785" s="76"/>
      <c r="BF785" s="76">
        <v>2.77</v>
      </c>
      <c r="BG785" s="76">
        <v>78.86</v>
      </c>
      <c r="BH785" s="76">
        <v>0.92600000000000005</v>
      </c>
      <c r="BI785" s="76">
        <v>338289856</v>
      </c>
      <c r="BJ785" s="76"/>
      <c r="BK785" s="76"/>
      <c r="BL785" s="76"/>
      <c r="BM785" s="76"/>
      <c r="BN785" s="76"/>
      <c r="BO785" s="76"/>
      <c r="BP785" s="76"/>
      <c r="BQ785" s="76"/>
    </row>
    <row r="786" spans="1:69" x14ac:dyDescent="0.25">
      <c r="A786" s="25">
        <v>44632</v>
      </c>
      <c r="B786" s="25"/>
      <c r="C786" s="76">
        <v>79657015</v>
      </c>
      <c r="D786" s="76">
        <v>10469</v>
      </c>
      <c r="E786" s="76">
        <v>35103.428999999996</v>
      </c>
      <c r="F786" s="76">
        <v>967130</v>
      </c>
      <c r="G786" s="76">
        <v>279</v>
      </c>
      <c r="H786" s="76">
        <v>1295.143</v>
      </c>
      <c r="I786" s="76">
        <v>235469.712</v>
      </c>
      <c r="J786" s="76">
        <v>30.946999999999999</v>
      </c>
      <c r="K786" s="76">
        <v>103.767</v>
      </c>
      <c r="L786" s="76">
        <v>2858.88</v>
      </c>
      <c r="M786" s="76">
        <v>0.82499999999999996</v>
      </c>
      <c r="N786" s="76">
        <v>3.8290000000000002</v>
      </c>
      <c r="O786" s="76">
        <v>0.72</v>
      </c>
      <c r="P786" s="76">
        <v>3882</v>
      </c>
      <c r="Q786" s="76">
        <v>11.475</v>
      </c>
      <c r="R786" s="76">
        <v>20232</v>
      </c>
      <c r="S786" s="76">
        <v>59.807000000000002</v>
      </c>
      <c r="T786" s="76"/>
      <c r="U786" s="76"/>
      <c r="V786" s="76">
        <v>18768</v>
      </c>
      <c r="W786" s="76">
        <v>55.478999999999999</v>
      </c>
      <c r="X786" s="76">
        <v>837611294</v>
      </c>
      <c r="Y786" s="76">
        <v>633109</v>
      </c>
      <c r="Z786" s="76">
        <v>2485.511</v>
      </c>
      <c r="AA786" s="76">
        <v>1.879</v>
      </c>
      <c r="AB786" s="76">
        <v>878067</v>
      </c>
      <c r="AC786" s="76">
        <v>2.6059999999999999</v>
      </c>
      <c r="AD786" s="76">
        <v>2.3E-2</v>
      </c>
      <c r="AE786" s="76">
        <v>43.5</v>
      </c>
      <c r="AF786" s="76" t="s">
        <v>1016</v>
      </c>
      <c r="AG786" s="76">
        <v>563108001</v>
      </c>
      <c r="AH786" s="76">
        <v>255278274</v>
      </c>
      <c r="AI786" s="76">
        <v>218534490</v>
      </c>
      <c r="AJ786" s="76">
        <v>99630953</v>
      </c>
      <c r="AK786" s="76">
        <v>142853</v>
      </c>
      <c r="AL786" s="76">
        <v>193216</v>
      </c>
      <c r="AM786" s="76">
        <v>169.61</v>
      </c>
      <c r="AN786" s="76">
        <v>76.89</v>
      </c>
      <c r="AO786" s="76">
        <v>65.819999999999993</v>
      </c>
      <c r="AP786" s="76">
        <v>30.01</v>
      </c>
      <c r="AQ786" s="76">
        <v>582</v>
      </c>
      <c r="AR786" s="76">
        <v>50550</v>
      </c>
      <c r="AS786" s="76">
        <v>1.4999999999999999E-2</v>
      </c>
      <c r="AT786" s="76">
        <v>34.68</v>
      </c>
      <c r="AU786" s="76">
        <v>35.607999999999997</v>
      </c>
      <c r="AV786" s="76">
        <v>38.299999999999997</v>
      </c>
      <c r="AW786" s="76">
        <v>15.413</v>
      </c>
      <c r="AX786" s="76">
        <v>9.7319999999999993</v>
      </c>
      <c r="AY786" s="76">
        <v>54225.446000000004</v>
      </c>
      <c r="AZ786" s="76">
        <v>1.2</v>
      </c>
      <c r="BA786" s="76">
        <v>151.089</v>
      </c>
      <c r="BB786" s="76">
        <v>10.79</v>
      </c>
      <c r="BC786" s="76">
        <v>19.100000000000001</v>
      </c>
      <c r="BD786" s="76">
        <v>24.6</v>
      </c>
      <c r="BE786" s="76"/>
      <c r="BF786" s="76">
        <v>2.77</v>
      </c>
      <c r="BG786" s="76">
        <v>78.86</v>
      </c>
      <c r="BH786" s="76">
        <v>0.92600000000000005</v>
      </c>
      <c r="BI786" s="76">
        <v>338289856</v>
      </c>
      <c r="BJ786" s="76"/>
      <c r="BK786" s="76"/>
      <c r="BL786" s="76"/>
      <c r="BM786" s="76"/>
      <c r="BN786" s="76"/>
      <c r="BO786" s="76"/>
      <c r="BP786" s="76"/>
      <c r="BQ786" s="76"/>
    </row>
    <row r="787" spans="1:69" x14ac:dyDescent="0.25">
      <c r="A787" s="25">
        <v>44633</v>
      </c>
      <c r="B787" s="25"/>
      <c r="C787" s="76">
        <v>79668293</v>
      </c>
      <c r="D787" s="76">
        <v>11278</v>
      </c>
      <c r="E787" s="76">
        <v>34914.142999999996</v>
      </c>
      <c r="F787" s="76">
        <v>967323</v>
      </c>
      <c r="G787" s="76">
        <v>193</v>
      </c>
      <c r="H787" s="76">
        <v>1292.143</v>
      </c>
      <c r="I787" s="76">
        <v>235503.05</v>
      </c>
      <c r="J787" s="76">
        <v>33.338000000000001</v>
      </c>
      <c r="K787" s="76">
        <v>103.208</v>
      </c>
      <c r="L787" s="76">
        <v>2859.45</v>
      </c>
      <c r="M787" s="76">
        <v>0.57099999999999995</v>
      </c>
      <c r="N787" s="76">
        <v>3.82</v>
      </c>
      <c r="O787" s="76">
        <v>0.74</v>
      </c>
      <c r="P787" s="76">
        <v>3780</v>
      </c>
      <c r="Q787" s="76">
        <v>11.173999999999999</v>
      </c>
      <c r="R787" s="76">
        <v>19551</v>
      </c>
      <c r="S787" s="76">
        <v>57.793999999999997</v>
      </c>
      <c r="T787" s="76"/>
      <c r="U787" s="76"/>
      <c r="V787" s="76">
        <v>18015</v>
      </c>
      <c r="W787" s="76">
        <v>53.253</v>
      </c>
      <c r="X787" s="76">
        <v>837963317</v>
      </c>
      <c r="Y787" s="76">
        <v>352023</v>
      </c>
      <c r="Z787" s="76">
        <v>2486.556</v>
      </c>
      <c r="AA787" s="76">
        <v>1.0449999999999999</v>
      </c>
      <c r="AB787" s="76">
        <v>877571</v>
      </c>
      <c r="AC787" s="76">
        <v>2.6040000000000001</v>
      </c>
      <c r="AD787" s="76">
        <v>2.1999999999999999E-2</v>
      </c>
      <c r="AE787" s="76">
        <v>45.5</v>
      </c>
      <c r="AF787" s="76" t="s">
        <v>1016</v>
      </c>
      <c r="AG787" s="76">
        <v>563182515</v>
      </c>
      <c r="AH787" s="76">
        <v>255300040</v>
      </c>
      <c r="AI787" s="76">
        <v>218555462</v>
      </c>
      <c r="AJ787" s="76">
        <v>99661010</v>
      </c>
      <c r="AK787" s="76">
        <v>74514</v>
      </c>
      <c r="AL787" s="76">
        <v>191063</v>
      </c>
      <c r="AM787" s="76">
        <v>169.63</v>
      </c>
      <c r="AN787" s="76">
        <v>76.900000000000006</v>
      </c>
      <c r="AO787" s="76">
        <v>65.83</v>
      </c>
      <c r="AP787" s="76">
        <v>30.02</v>
      </c>
      <c r="AQ787" s="76">
        <v>575</v>
      </c>
      <c r="AR787" s="76">
        <v>49874</v>
      </c>
      <c r="AS787" s="76">
        <v>1.4999999999999999E-2</v>
      </c>
      <c r="AT787" s="76">
        <v>34.68</v>
      </c>
      <c r="AU787" s="76">
        <v>35.607999999999997</v>
      </c>
      <c r="AV787" s="76">
        <v>38.299999999999997</v>
      </c>
      <c r="AW787" s="76">
        <v>15.413</v>
      </c>
      <c r="AX787" s="76">
        <v>9.7319999999999993</v>
      </c>
      <c r="AY787" s="76">
        <v>54225.446000000004</v>
      </c>
      <c r="AZ787" s="76">
        <v>1.2</v>
      </c>
      <c r="BA787" s="76">
        <v>151.089</v>
      </c>
      <c r="BB787" s="76">
        <v>10.79</v>
      </c>
      <c r="BC787" s="76">
        <v>19.100000000000001</v>
      </c>
      <c r="BD787" s="76">
        <v>24.6</v>
      </c>
      <c r="BE787" s="76"/>
      <c r="BF787" s="76">
        <v>2.77</v>
      </c>
      <c r="BG787" s="76">
        <v>78.86</v>
      </c>
      <c r="BH787" s="76">
        <v>0.92600000000000005</v>
      </c>
      <c r="BI787" s="76">
        <v>338289856</v>
      </c>
      <c r="BJ787" s="76">
        <v>1116183.3999999999</v>
      </c>
      <c r="BK787" s="76">
        <v>17.07</v>
      </c>
      <c r="BL787" s="76">
        <v>1.35</v>
      </c>
      <c r="BM787" s="76">
        <v>3312.1402660097101</v>
      </c>
      <c r="BN787" s="76"/>
      <c r="BO787" s="76"/>
      <c r="BP787" s="76"/>
      <c r="BQ787" s="76"/>
    </row>
    <row r="788" spans="1:69" x14ac:dyDescent="0.25">
      <c r="A788" s="25">
        <v>44634</v>
      </c>
      <c r="B788" s="25"/>
      <c r="C788" s="76">
        <v>79702825</v>
      </c>
      <c r="D788" s="76">
        <v>34532</v>
      </c>
      <c r="E788" s="76">
        <v>31056.571</v>
      </c>
      <c r="F788" s="76">
        <v>968635</v>
      </c>
      <c r="G788" s="76">
        <v>1312</v>
      </c>
      <c r="H788" s="76">
        <v>1237</v>
      </c>
      <c r="I788" s="76">
        <v>235605.12899999999</v>
      </c>
      <c r="J788" s="76">
        <v>102.078</v>
      </c>
      <c r="K788" s="76">
        <v>91.805000000000007</v>
      </c>
      <c r="L788" s="76">
        <v>2863.3290000000002</v>
      </c>
      <c r="M788" s="76">
        <v>3.8780000000000001</v>
      </c>
      <c r="N788" s="76">
        <v>3.657</v>
      </c>
      <c r="O788" s="76">
        <v>0.75</v>
      </c>
      <c r="P788" s="76">
        <v>3684</v>
      </c>
      <c r="Q788" s="76">
        <v>10.89</v>
      </c>
      <c r="R788" s="76">
        <v>19024</v>
      </c>
      <c r="S788" s="76">
        <v>56.235999999999997</v>
      </c>
      <c r="T788" s="76"/>
      <c r="U788" s="76"/>
      <c r="V788" s="76">
        <v>17271</v>
      </c>
      <c r="W788" s="76">
        <v>51.054000000000002</v>
      </c>
      <c r="X788" s="76">
        <v>838758789</v>
      </c>
      <c r="Y788" s="76">
        <v>795472</v>
      </c>
      <c r="Z788" s="76">
        <v>2488.9160000000002</v>
      </c>
      <c r="AA788" s="76">
        <v>2.36</v>
      </c>
      <c r="AB788" s="76">
        <v>877880</v>
      </c>
      <c r="AC788" s="76">
        <v>2.605</v>
      </c>
      <c r="AD788" s="76">
        <v>2.1999999999999999E-2</v>
      </c>
      <c r="AE788" s="76">
        <v>45.5</v>
      </c>
      <c r="AF788" s="76" t="s">
        <v>1016</v>
      </c>
      <c r="AG788" s="76">
        <v>563379558</v>
      </c>
      <c r="AH788" s="76">
        <v>255352042</v>
      </c>
      <c r="AI788" s="76">
        <v>218607178</v>
      </c>
      <c r="AJ788" s="76">
        <v>99750718</v>
      </c>
      <c r="AK788" s="76">
        <v>197043</v>
      </c>
      <c r="AL788" s="76">
        <v>188911</v>
      </c>
      <c r="AM788" s="76">
        <v>169.69</v>
      </c>
      <c r="AN788" s="76">
        <v>76.91</v>
      </c>
      <c r="AO788" s="76">
        <v>65.84</v>
      </c>
      <c r="AP788" s="76">
        <v>30.04</v>
      </c>
      <c r="AQ788" s="76">
        <v>569</v>
      </c>
      <c r="AR788" s="76">
        <v>49215</v>
      </c>
      <c r="AS788" s="76">
        <v>1.4999999999999999E-2</v>
      </c>
      <c r="AT788" s="76">
        <v>34.67</v>
      </c>
      <c r="AU788" s="76">
        <v>35.607999999999997</v>
      </c>
      <c r="AV788" s="76">
        <v>38.299999999999997</v>
      </c>
      <c r="AW788" s="76">
        <v>15.413</v>
      </c>
      <c r="AX788" s="76">
        <v>9.7319999999999993</v>
      </c>
      <c r="AY788" s="76">
        <v>54225.446000000004</v>
      </c>
      <c r="AZ788" s="76">
        <v>1.2</v>
      </c>
      <c r="BA788" s="76">
        <v>151.089</v>
      </c>
      <c r="BB788" s="76">
        <v>10.79</v>
      </c>
      <c r="BC788" s="76">
        <v>19.100000000000001</v>
      </c>
      <c r="BD788" s="76">
        <v>24.6</v>
      </c>
      <c r="BE788" s="76"/>
      <c r="BF788" s="76">
        <v>2.77</v>
      </c>
      <c r="BG788" s="76">
        <v>78.86</v>
      </c>
      <c r="BH788" s="76">
        <v>0.92600000000000005</v>
      </c>
      <c r="BI788" s="76">
        <v>338289856</v>
      </c>
      <c r="BJ788" s="76"/>
      <c r="BK788" s="76"/>
      <c r="BL788" s="76"/>
      <c r="BM788" s="76"/>
      <c r="BN788" s="76"/>
      <c r="BO788" s="76"/>
      <c r="BP788" s="76"/>
      <c r="BQ788" s="76"/>
    </row>
    <row r="789" spans="1:69" x14ac:dyDescent="0.25">
      <c r="A789" s="25">
        <v>44635</v>
      </c>
      <c r="B789" s="25"/>
      <c r="C789" s="76">
        <v>79726330</v>
      </c>
      <c r="D789" s="76">
        <v>23505</v>
      </c>
      <c r="E789" s="76">
        <v>30205.714</v>
      </c>
      <c r="F789" s="76">
        <v>969717</v>
      </c>
      <c r="G789" s="76">
        <v>1082</v>
      </c>
      <c r="H789" s="76">
        <v>1188.857</v>
      </c>
      <c r="I789" s="76">
        <v>235674.61</v>
      </c>
      <c r="J789" s="76">
        <v>69.481999999999999</v>
      </c>
      <c r="K789" s="76">
        <v>89.289000000000001</v>
      </c>
      <c r="L789" s="76">
        <v>2866.527</v>
      </c>
      <c r="M789" s="76">
        <v>3.198</v>
      </c>
      <c r="N789" s="76">
        <v>3.5139999999999998</v>
      </c>
      <c r="O789" s="76">
        <v>0.79</v>
      </c>
      <c r="P789" s="76">
        <v>3505</v>
      </c>
      <c r="Q789" s="76">
        <v>10.361000000000001</v>
      </c>
      <c r="R789" s="76">
        <v>18522</v>
      </c>
      <c r="S789" s="76">
        <v>54.752000000000002</v>
      </c>
      <c r="T789" s="76"/>
      <c r="U789" s="76"/>
      <c r="V789" s="76">
        <v>16725</v>
      </c>
      <c r="W789" s="76">
        <v>49.44</v>
      </c>
      <c r="X789" s="76">
        <v>839984557</v>
      </c>
      <c r="Y789" s="76">
        <v>1225768</v>
      </c>
      <c r="Z789" s="76">
        <v>2492.5529999999999</v>
      </c>
      <c r="AA789" s="76">
        <v>3.637</v>
      </c>
      <c r="AB789" s="76">
        <v>880289</v>
      </c>
      <c r="AC789" s="76">
        <v>2.6120000000000001</v>
      </c>
      <c r="AD789" s="76">
        <v>2.1999999999999999E-2</v>
      </c>
      <c r="AE789" s="76">
        <v>45.5</v>
      </c>
      <c r="AF789" s="76" t="s">
        <v>1016</v>
      </c>
      <c r="AG789" s="76">
        <v>563585892</v>
      </c>
      <c r="AH789" s="76">
        <v>255405157</v>
      </c>
      <c r="AI789" s="76">
        <v>218660192</v>
      </c>
      <c r="AJ789" s="76">
        <v>99846761</v>
      </c>
      <c r="AK789" s="76">
        <v>206334</v>
      </c>
      <c r="AL789" s="76">
        <v>187468</v>
      </c>
      <c r="AM789" s="76">
        <v>169.75</v>
      </c>
      <c r="AN789" s="76">
        <v>76.930000000000007</v>
      </c>
      <c r="AO789" s="76">
        <v>65.86</v>
      </c>
      <c r="AP789" s="76">
        <v>30.07</v>
      </c>
      <c r="AQ789" s="76">
        <v>565</v>
      </c>
      <c r="AR789" s="76">
        <v>48884</v>
      </c>
      <c r="AS789" s="76">
        <v>1.4999999999999999E-2</v>
      </c>
      <c r="AT789" s="76">
        <v>34.67</v>
      </c>
      <c r="AU789" s="76">
        <v>35.607999999999997</v>
      </c>
      <c r="AV789" s="76">
        <v>38.299999999999997</v>
      </c>
      <c r="AW789" s="76">
        <v>15.413</v>
      </c>
      <c r="AX789" s="76">
        <v>9.7319999999999993</v>
      </c>
      <c r="AY789" s="76">
        <v>54225.446000000004</v>
      </c>
      <c r="AZ789" s="76">
        <v>1.2</v>
      </c>
      <c r="BA789" s="76">
        <v>151.089</v>
      </c>
      <c r="BB789" s="76">
        <v>10.79</v>
      </c>
      <c r="BC789" s="76">
        <v>19.100000000000001</v>
      </c>
      <c r="BD789" s="76">
        <v>24.6</v>
      </c>
      <c r="BE789" s="76"/>
      <c r="BF789" s="76">
        <v>2.77</v>
      </c>
      <c r="BG789" s="76">
        <v>78.86</v>
      </c>
      <c r="BH789" s="76">
        <v>0.92600000000000005</v>
      </c>
      <c r="BI789" s="76">
        <v>338289856</v>
      </c>
      <c r="BJ789" s="76"/>
      <c r="BK789" s="76"/>
      <c r="BL789" s="76"/>
      <c r="BM789" s="76"/>
      <c r="BN789" s="76"/>
      <c r="BO789" s="76"/>
      <c r="BP789" s="76"/>
      <c r="BQ789" s="76"/>
    </row>
    <row r="790" spans="1:69" x14ac:dyDescent="0.25">
      <c r="A790" s="25">
        <v>44636</v>
      </c>
      <c r="B790" s="25"/>
      <c r="C790" s="76">
        <v>79777584</v>
      </c>
      <c r="D790" s="76">
        <v>51254</v>
      </c>
      <c r="E790" s="76">
        <v>32237.571</v>
      </c>
      <c r="F790" s="76">
        <v>971566</v>
      </c>
      <c r="G790" s="76">
        <v>1849</v>
      </c>
      <c r="H790" s="76">
        <v>1163.857</v>
      </c>
      <c r="I790" s="76">
        <v>235826.11900000001</v>
      </c>
      <c r="J790" s="76">
        <v>151.50899999999999</v>
      </c>
      <c r="K790" s="76">
        <v>95.296000000000006</v>
      </c>
      <c r="L790" s="76">
        <v>2871.9929999999999</v>
      </c>
      <c r="M790" s="76">
        <v>5.4660000000000002</v>
      </c>
      <c r="N790" s="76">
        <v>3.44</v>
      </c>
      <c r="O790" s="76">
        <v>0.82</v>
      </c>
      <c r="P790" s="76">
        <v>3454</v>
      </c>
      <c r="Q790" s="76">
        <v>10.210000000000001</v>
      </c>
      <c r="R790" s="76">
        <v>17948</v>
      </c>
      <c r="S790" s="76">
        <v>53.055</v>
      </c>
      <c r="T790" s="76"/>
      <c r="U790" s="76"/>
      <c r="V790" s="76">
        <v>16142</v>
      </c>
      <c r="W790" s="76">
        <v>47.716000000000001</v>
      </c>
      <c r="X790" s="76">
        <v>841183223</v>
      </c>
      <c r="Y790" s="76">
        <v>1198666</v>
      </c>
      <c r="Z790" s="76">
        <v>2496.11</v>
      </c>
      <c r="AA790" s="76">
        <v>3.5569999999999999</v>
      </c>
      <c r="AB790" s="76">
        <v>888725</v>
      </c>
      <c r="AC790" s="76">
        <v>2.637</v>
      </c>
      <c r="AD790" s="76">
        <v>2.1000000000000001E-2</v>
      </c>
      <c r="AE790" s="76">
        <v>47.6</v>
      </c>
      <c r="AF790" s="76" t="s">
        <v>1016</v>
      </c>
      <c r="AG790" s="76">
        <v>563795004</v>
      </c>
      <c r="AH790" s="76">
        <v>255459651</v>
      </c>
      <c r="AI790" s="76">
        <v>218712756</v>
      </c>
      <c r="AJ790" s="76">
        <v>99944913</v>
      </c>
      <c r="AK790" s="76">
        <v>209112</v>
      </c>
      <c r="AL790" s="76">
        <v>186610</v>
      </c>
      <c r="AM790" s="76">
        <v>169.81</v>
      </c>
      <c r="AN790" s="76">
        <v>76.94</v>
      </c>
      <c r="AO790" s="76">
        <v>65.88</v>
      </c>
      <c r="AP790" s="76">
        <v>30.1</v>
      </c>
      <c r="AQ790" s="76">
        <v>562</v>
      </c>
      <c r="AR790" s="76">
        <v>48630</v>
      </c>
      <c r="AS790" s="76">
        <v>1.4999999999999999E-2</v>
      </c>
      <c r="AT790" s="76">
        <v>38.4</v>
      </c>
      <c r="AU790" s="76">
        <v>35.607999999999997</v>
      </c>
      <c r="AV790" s="76">
        <v>38.299999999999997</v>
      </c>
      <c r="AW790" s="76">
        <v>15.413</v>
      </c>
      <c r="AX790" s="76">
        <v>9.7319999999999993</v>
      </c>
      <c r="AY790" s="76">
        <v>54225.446000000004</v>
      </c>
      <c r="AZ790" s="76">
        <v>1.2</v>
      </c>
      <c r="BA790" s="76">
        <v>151.089</v>
      </c>
      <c r="BB790" s="76">
        <v>10.79</v>
      </c>
      <c r="BC790" s="76">
        <v>19.100000000000001</v>
      </c>
      <c r="BD790" s="76">
        <v>24.6</v>
      </c>
      <c r="BE790" s="76"/>
      <c r="BF790" s="76">
        <v>2.77</v>
      </c>
      <c r="BG790" s="76">
        <v>78.86</v>
      </c>
      <c r="BH790" s="76">
        <v>0.92600000000000005</v>
      </c>
      <c r="BI790" s="76">
        <v>338289856</v>
      </c>
      <c r="BJ790" s="76"/>
      <c r="BK790" s="76"/>
      <c r="BL790" s="76"/>
      <c r="BM790" s="76"/>
      <c r="BN790" s="76"/>
      <c r="BO790" s="76"/>
      <c r="BP790" s="76"/>
      <c r="BQ790" s="76"/>
    </row>
    <row r="791" spans="1:69" x14ac:dyDescent="0.25">
      <c r="A791" s="25">
        <v>44637</v>
      </c>
      <c r="B791" s="25"/>
      <c r="C791" s="76">
        <v>79829610</v>
      </c>
      <c r="D791" s="76">
        <v>52026</v>
      </c>
      <c r="E791" s="76">
        <v>33131.286</v>
      </c>
      <c r="F791" s="76">
        <v>973063</v>
      </c>
      <c r="G791" s="76">
        <v>1497</v>
      </c>
      <c r="H791" s="76">
        <v>1124.5709999999999</v>
      </c>
      <c r="I791" s="76">
        <v>235979.91099999999</v>
      </c>
      <c r="J791" s="76">
        <v>153.791</v>
      </c>
      <c r="K791" s="76">
        <v>97.938000000000002</v>
      </c>
      <c r="L791" s="76">
        <v>2876.4180000000001</v>
      </c>
      <c r="M791" s="76">
        <v>4.4249999999999998</v>
      </c>
      <c r="N791" s="76">
        <v>3.3239999999999998</v>
      </c>
      <c r="O791" s="76">
        <v>0.84</v>
      </c>
      <c r="P791" s="76">
        <v>3297</v>
      </c>
      <c r="Q791" s="76">
        <v>9.7460000000000004</v>
      </c>
      <c r="R791" s="76">
        <v>17395</v>
      </c>
      <c r="S791" s="76">
        <v>51.42</v>
      </c>
      <c r="T791" s="76"/>
      <c r="U791" s="76"/>
      <c r="V791" s="76">
        <v>15547</v>
      </c>
      <c r="W791" s="76">
        <v>45.957999999999998</v>
      </c>
      <c r="X791" s="76">
        <v>842290190</v>
      </c>
      <c r="Y791" s="76">
        <v>1106967</v>
      </c>
      <c r="Z791" s="76">
        <v>2499.395</v>
      </c>
      <c r="AA791" s="76">
        <v>3.2850000000000001</v>
      </c>
      <c r="AB791" s="76">
        <v>901898</v>
      </c>
      <c r="AC791" s="76">
        <v>2.6760000000000002</v>
      </c>
      <c r="AD791" s="76">
        <v>2.1000000000000001E-2</v>
      </c>
      <c r="AE791" s="76">
        <v>47.6</v>
      </c>
      <c r="AF791" s="76" t="s">
        <v>1016</v>
      </c>
      <c r="AG791" s="76">
        <v>563994688</v>
      </c>
      <c r="AH791" s="76">
        <v>255510819</v>
      </c>
      <c r="AI791" s="76">
        <v>218761282</v>
      </c>
      <c r="AJ791" s="76">
        <v>100040869</v>
      </c>
      <c r="AK791" s="76">
        <v>199684</v>
      </c>
      <c r="AL791" s="76">
        <v>184409</v>
      </c>
      <c r="AM791" s="76">
        <v>169.87</v>
      </c>
      <c r="AN791" s="76">
        <v>76.959999999999994</v>
      </c>
      <c r="AO791" s="76">
        <v>65.89</v>
      </c>
      <c r="AP791" s="76">
        <v>30.13</v>
      </c>
      <c r="AQ791" s="76">
        <v>555</v>
      </c>
      <c r="AR791" s="76">
        <v>48084</v>
      </c>
      <c r="AS791" s="76">
        <v>1.4E-2</v>
      </c>
      <c r="AT791" s="76">
        <v>38.39</v>
      </c>
      <c r="AU791" s="76">
        <v>35.607999999999997</v>
      </c>
      <c r="AV791" s="76">
        <v>38.299999999999997</v>
      </c>
      <c r="AW791" s="76">
        <v>15.413</v>
      </c>
      <c r="AX791" s="76">
        <v>9.7319999999999993</v>
      </c>
      <c r="AY791" s="76">
        <v>54225.446000000004</v>
      </c>
      <c r="AZ791" s="76">
        <v>1.2</v>
      </c>
      <c r="BA791" s="76">
        <v>151.089</v>
      </c>
      <c r="BB791" s="76">
        <v>10.79</v>
      </c>
      <c r="BC791" s="76">
        <v>19.100000000000001</v>
      </c>
      <c r="BD791" s="76">
        <v>24.6</v>
      </c>
      <c r="BE791" s="76"/>
      <c r="BF791" s="76">
        <v>2.77</v>
      </c>
      <c r="BG791" s="76">
        <v>78.86</v>
      </c>
      <c r="BH791" s="76">
        <v>0.92600000000000005</v>
      </c>
      <c r="BI791" s="76">
        <v>338289856</v>
      </c>
      <c r="BJ791" s="76"/>
      <c r="BK791" s="76"/>
      <c r="BL791" s="76"/>
      <c r="BM791" s="76"/>
      <c r="BN791" s="76"/>
      <c r="BO791" s="76"/>
      <c r="BP791" s="76"/>
      <c r="BQ791" s="76"/>
    </row>
    <row r="792" spans="1:69" x14ac:dyDescent="0.25">
      <c r="A792" s="25">
        <v>44638</v>
      </c>
      <c r="B792" s="25"/>
      <c r="C792" s="76">
        <v>79861330</v>
      </c>
      <c r="D792" s="76">
        <v>31720</v>
      </c>
      <c r="E792" s="76">
        <v>30683.429</v>
      </c>
      <c r="F792" s="76">
        <v>973879</v>
      </c>
      <c r="G792" s="76">
        <v>816</v>
      </c>
      <c r="H792" s="76">
        <v>1004</v>
      </c>
      <c r="I792" s="76">
        <v>236073.67600000001</v>
      </c>
      <c r="J792" s="76">
        <v>93.766000000000005</v>
      </c>
      <c r="K792" s="76">
        <v>90.701999999999998</v>
      </c>
      <c r="L792" s="76">
        <v>2878.83</v>
      </c>
      <c r="M792" s="76">
        <v>2.4119999999999999</v>
      </c>
      <c r="N792" s="76">
        <v>2.968</v>
      </c>
      <c r="O792" s="76">
        <v>0.83</v>
      </c>
      <c r="P792" s="76">
        <v>3130</v>
      </c>
      <c r="Q792" s="76">
        <v>9.2520000000000007</v>
      </c>
      <c r="R792" s="76">
        <v>16541</v>
      </c>
      <c r="S792" s="76">
        <v>48.896000000000001</v>
      </c>
      <c r="T792" s="76"/>
      <c r="U792" s="76"/>
      <c r="V792" s="76">
        <v>14991</v>
      </c>
      <c r="W792" s="76">
        <v>44.314</v>
      </c>
      <c r="X792" s="76">
        <v>843300968</v>
      </c>
      <c r="Y792" s="76">
        <v>1010778</v>
      </c>
      <c r="Z792" s="76">
        <v>2502.3939999999998</v>
      </c>
      <c r="AA792" s="76">
        <v>2.9990000000000001</v>
      </c>
      <c r="AB792" s="76">
        <v>903255</v>
      </c>
      <c r="AC792" s="76">
        <v>2.68</v>
      </c>
      <c r="AD792" s="76">
        <v>2.1000000000000001E-2</v>
      </c>
      <c r="AE792" s="76">
        <v>47.6</v>
      </c>
      <c r="AF792" s="76" t="s">
        <v>1016</v>
      </c>
      <c r="AG792" s="76">
        <v>564249591</v>
      </c>
      <c r="AH792" s="76">
        <v>255574194</v>
      </c>
      <c r="AI792" s="76">
        <v>218823365</v>
      </c>
      <c r="AJ792" s="76">
        <v>100164932</v>
      </c>
      <c r="AK792" s="76">
        <v>254903</v>
      </c>
      <c r="AL792" s="76">
        <v>183492</v>
      </c>
      <c r="AM792" s="76">
        <v>169.95</v>
      </c>
      <c r="AN792" s="76">
        <v>76.98</v>
      </c>
      <c r="AO792" s="76">
        <v>65.91</v>
      </c>
      <c r="AP792" s="76">
        <v>30.17</v>
      </c>
      <c r="AQ792" s="76">
        <v>553</v>
      </c>
      <c r="AR792" s="76">
        <v>47919</v>
      </c>
      <c r="AS792" s="76">
        <v>1.4E-2</v>
      </c>
      <c r="AT792" s="76">
        <v>38.39</v>
      </c>
      <c r="AU792" s="76">
        <v>35.607999999999997</v>
      </c>
      <c r="AV792" s="76">
        <v>38.299999999999997</v>
      </c>
      <c r="AW792" s="76">
        <v>15.413</v>
      </c>
      <c r="AX792" s="76">
        <v>9.7319999999999993</v>
      </c>
      <c r="AY792" s="76">
        <v>54225.446000000004</v>
      </c>
      <c r="AZ792" s="76">
        <v>1.2</v>
      </c>
      <c r="BA792" s="76">
        <v>151.089</v>
      </c>
      <c r="BB792" s="76">
        <v>10.79</v>
      </c>
      <c r="BC792" s="76">
        <v>19.100000000000001</v>
      </c>
      <c r="BD792" s="76">
        <v>24.6</v>
      </c>
      <c r="BE792" s="76"/>
      <c r="BF792" s="76">
        <v>2.77</v>
      </c>
      <c r="BG792" s="76">
        <v>78.86</v>
      </c>
      <c r="BH792" s="76">
        <v>0.92600000000000005</v>
      </c>
      <c r="BI792" s="76">
        <v>338289856</v>
      </c>
      <c r="BJ792" s="76"/>
      <c r="BK792" s="76"/>
      <c r="BL792" s="76"/>
      <c r="BM792" s="76"/>
      <c r="BN792" s="76"/>
      <c r="BO792" s="76"/>
      <c r="BP792" s="76"/>
      <c r="BQ792" s="76"/>
    </row>
    <row r="793" spans="1:69" x14ac:dyDescent="0.25">
      <c r="A793" s="25">
        <v>44639</v>
      </c>
      <c r="B793" s="25"/>
      <c r="C793" s="76">
        <v>79872432</v>
      </c>
      <c r="D793" s="76">
        <v>11102</v>
      </c>
      <c r="E793" s="76">
        <v>30773.857</v>
      </c>
      <c r="F793" s="76">
        <v>974164</v>
      </c>
      <c r="G793" s="76">
        <v>285</v>
      </c>
      <c r="H793" s="76">
        <v>1004.857</v>
      </c>
      <c r="I793" s="76">
        <v>236106.49400000001</v>
      </c>
      <c r="J793" s="76">
        <v>32.817999999999998</v>
      </c>
      <c r="K793" s="76">
        <v>90.968999999999994</v>
      </c>
      <c r="L793" s="76">
        <v>2879.6729999999998</v>
      </c>
      <c r="M793" s="76">
        <v>0.84199999999999997</v>
      </c>
      <c r="N793" s="76">
        <v>2.97</v>
      </c>
      <c r="O793" s="76">
        <v>0.85</v>
      </c>
      <c r="P793" s="76">
        <v>3041</v>
      </c>
      <c r="Q793" s="76">
        <v>8.9890000000000008</v>
      </c>
      <c r="R793" s="76">
        <v>15661</v>
      </c>
      <c r="S793" s="76">
        <v>46.295000000000002</v>
      </c>
      <c r="T793" s="76"/>
      <c r="U793" s="76"/>
      <c r="V793" s="76">
        <v>14404</v>
      </c>
      <c r="W793" s="76">
        <v>42.579000000000001</v>
      </c>
      <c r="X793" s="76">
        <v>843913936</v>
      </c>
      <c r="Y793" s="76">
        <v>612968</v>
      </c>
      <c r="Z793" s="76">
        <v>2504.2130000000002</v>
      </c>
      <c r="AA793" s="76">
        <v>1.819</v>
      </c>
      <c r="AB793" s="76">
        <v>900377</v>
      </c>
      <c r="AC793" s="76">
        <v>2.6720000000000002</v>
      </c>
      <c r="AD793" s="76">
        <v>2.1000000000000001E-2</v>
      </c>
      <c r="AE793" s="76">
        <v>47.6</v>
      </c>
      <c r="AF793" s="76" t="s">
        <v>1016</v>
      </c>
      <c r="AG793" s="76">
        <v>564395292</v>
      </c>
      <c r="AH793" s="76">
        <v>255613492</v>
      </c>
      <c r="AI793" s="76">
        <v>218860403</v>
      </c>
      <c r="AJ793" s="76">
        <v>100230565</v>
      </c>
      <c r="AK793" s="76">
        <v>145701</v>
      </c>
      <c r="AL793" s="76">
        <v>183899</v>
      </c>
      <c r="AM793" s="76">
        <v>169.99</v>
      </c>
      <c r="AN793" s="76">
        <v>76.989999999999995</v>
      </c>
      <c r="AO793" s="76">
        <v>65.92</v>
      </c>
      <c r="AP793" s="76">
        <v>30.19</v>
      </c>
      <c r="AQ793" s="76">
        <v>554</v>
      </c>
      <c r="AR793" s="76">
        <v>47888</v>
      </c>
      <c r="AS793" s="76">
        <v>1.4E-2</v>
      </c>
      <c r="AT793" s="76">
        <v>38.380000000000003</v>
      </c>
      <c r="AU793" s="76">
        <v>35.607999999999997</v>
      </c>
      <c r="AV793" s="76">
        <v>38.299999999999997</v>
      </c>
      <c r="AW793" s="76">
        <v>15.413</v>
      </c>
      <c r="AX793" s="76">
        <v>9.7319999999999993</v>
      </c>
      <c r="AY793" s="76">
        <v>54225.446000000004</v>
      </c>
      <c r="AZ793" s="76">
        <v>1.2</v>
      </c>
      <c r="BA793" s="76">
        <v>151.089</v>
      </c>
      <c r="BB793" s="76">
        <v>10.79</v>
      </c>
      <c r="BC793" s="76">
        <v>19.100000000000001</v>
      </c>
      <c r="BD793" s="76">
        <v>24.6</v>
      </c>
      <c r="BE793" s="76"/>
      <c r="BF793" s="76">
        <v>2.77</v>
      </c>
      <c r="BG793" s="76">
        <v>78.86</v>
      </c>
      <c r="BH793" s="76">
        <v>0.92600000000000005</v>
      </c>
      <c r="BI793" s="76">
        <v>338289856</v>
      </c>
      <c r="BJ793" s="76"/>
      <c r="BK793" s="76"/>
      <c r="BL793" s="76"/>
      <c r="BM793" s="76"/>
      <c r="BN793" s="76"/>
      <c r="BO793" s="76"/>
      <c r="BP793" s="76"/>
      <c r="BQ793" s="76"/>
    </row>
    <row r="794" spans="1:69" x14ac:dyDescent="0.25">
      <c r="A794" s="25">
        <v>44640</v>
      </c>
      <c r="B794" s="25"/>
      <c r="C794" s="76">
        <v>79884085</v>
      </c>
      <c r="D794" s="76">
        <v>11653</v>
      </c>
      <c r="E794" s="76">
        <v>30827.429</v>
      </c>
      <c r="F794" s="76">
        <v>974252</v>
      </c>
      <c r="G794" s="76">
        <v>88</v>
      </c>
      <c r="H794" s="76">
        <v>989.85699999999997</v>
      </c>
      <c r="I794" s="76">
        <v>236140.94099999999</v>
      </c>
      <c r="J794" s="76">
        <v>34.447000000000003</v>
      </c>
      <c r="K794" s="76">
        <v>91.126999999999995</v>
      </c>
      <c r="L794" s="76">
        <v>2879.933</v>
      </c>
      <c r="M794" s="76">
        <v>0.26</v>
      </c>
      <c r="N794" s="76">
        <v>2.9260000000000002</v>
      </c>
      <c r="O794" s="76">
        <v>0.86</v>
      </c>
      <c r="P794" s="76">
        <v>2938</v>
      </c>
      <c r="Q794" s="76">
        <v>8.6850000000000005</v>
      </c>
      <c r="R794" s="76">
        <v>15343</v>
      </c>
      <c r="S794" s="76">
        <v>45.354999999999997</v>
      </c>
      <c r="T794" s="76"/>
      <c r="U794" s="76"/>
      <c r="V794" s="76">
        <v>14067</v>
      </c>
      <c r="W794" s="76">
        <v>41.582999999999998</v>
      </c>
      <c r="X794" s="76">
        <v>844268636</v>
      </c>
      <c r="Y794" s="76">
        <v>354700</v>
      </c>
      <c r="Z794" s="76">
        <v>2505.2660000000001</v>
      </c>
      <c r="AA794" s="76">
        <v>1.0529999999999999</v>
      </c>
      <c r="AB794" s="76">
        <v>900760</v>
      </c>
      <c r="AC794" s="76">
        <v>2.673</v>
      </c>
      <c r="AD794" s="76">
        <v>2.1000000000000001E-2</v>
      </c>
      <c r="AE794" s="76">
        <v>47.6</v>
      </c>
      <c r="AF794" s="76" t="s">
        <v>1016</v>
      </c>
      <c r="AG794" s="76">
        <v>564471469</v>
      </c>
      <c r="AH794" s="76">
        <v>255636337</v>
      </c>
      <c r="AI794" s="76">
        <v>218878321</v>
      </c>
      <c r="AJ794" s="76">
        <v>100263985</v>
      </c>
      <c r="AK794" s="76">
        <v>76177</v>
      </c>
      <c r="AL794" s="76">
        <v>184136</v>
      </c>
      <c r="AM794" s="76">
        <v>170.02</v>
      </c>
      <c r="AN794" s="76">
        <v>77</v>
      </c>
      <c r="AO794" s="76">
        <v>65.930000000000007</v>
      </c>
      <c r="AP794" s="76">
        <v>30.2</v>
      </c>
      <c r="AQ794" s="76">
        <v>555</v>
      </c>
      <c r="AR794" s="76">
        <v>48042</v>
      </c>
      <c r="AS794" s="76">
        <v>1.4E-2</v>
      </c>
      <c r="AT794" s="76">
        <v>38.380000000000003</v>
      </c>
      <c r="AU794" s="76">
        <v>35.607999999999997</v>
      </c>
      <c r="AV794" s="76">
        <v>38.299999999999997</v>
      </c>
      <c r="AW794" s="76">
        <v>15.413</v>
      </c>
      <c r="AX794" s="76">
        <v>9.7319999999999993</v>
      </c>
      <c r="AY794" s="76">
        <v>54225.446000000004</v>
      </c>
      <c r="AZ794" s="76">
        <v>1.2</v>
      </c>
      <c r="BA794" s="76">
        <v>151.089</v>
      </c>
      <c r="BB794" s="76">
        <v>10.79</v>
      </c>
      <c r="BC794" s="76">
        <v>19.100000000000001</v>
      </c>
      <c r="BD794" s="76">
        <v>24.6</v>
      </c>
      <c r="BE794" s="76"/>
      <c r="BF794" s="76">
        <v>2.77</v>
      </c>
      <c r="BG794" s="76">
        <v>78.86</v>
      </c>
      <c r="BH794" s="76">
        <v>0.92600000000000005</v>
      </c>
      <c r="BI794" s="76">
        <v>338289856</v>
      </c>
      <c r="BJ794" s="76">
        <v>1116755.8999999999</v>
      </c>
      <c r="BK794" s="76">
        <v>16.93</v>
      </c>
      <c r="BL794" s="76">
        <v>0.96</v>
      </c>
      <c r="BM794" s="76">
        <v>3313.8390910435601</v>
      </c>
      <c r="BN794" s="76"/>
      <c r="BO794" s="76"/>
      <c r="BP794" s="76"/>
      <c r="BQ794" s="76"/>
    </row>
    <row r="795" spans="1:69" x14ac:dyDescent="0.25">
      <c r="A795" s="25">
        <v>44641</v>
      </c>
      <c r="B795" s="25"/>
      <c r="C795" s="76">
        <v>79925555</v>
      </c>
      <c r="D795" s="76">
        <v>41470</v>
      </c>
      <c r="E795" s="76">
        <v>31818.571</v>
      </c>
      <c r="F795" s="76">
        <v>975536</v>
      </c>
      <c r="G795" s="76">
        <v>1284</v>
      </c>
      <c r="H795" s="76">
        <v>985.85699999999997</v>
      </c>
      <c r="I795" s="76">
        <v>236263.52799999999</v>
      </c>
      <c r="J795" s="76">
        <v>122.587</v>
      </c>
      <c r="K795" s="76">
        <v>94.057000000000002</v>
      </c>
      <c r="L795" s="76">
        <v>2883.7280000000001</v>
      </c>
      <c r="M795" s="76">
        <v>3.7959999999999998</v>
      </c>
      <c r="N795" s="76">
        <v>2.9140000000000001</v>
      </c>
      <c r="O795" s="76">
        <v>0.88</v>
      </c>
      <c r="P795" s="76">
        <v>2870</v>
      </c>
      <c r="Q795" s="76">
        <v>8.484</v>
      </c>
      <c r="R795" s="76">
        <v>15073</v>
      </c>
      <c r="S795" s="76">
        <v>44.555999999999997</v>
      </c>
      <c r="T795" s="76"/>
      <c r="U795" s="76"/>
      <c r="V795" s="76">
        <v>13793</v>
      </c>
      <c r="W795" s="76">
        <v>40.773000000000003</v>
      </c>
      <c r="X795" s="76">
        <v>845046988</v>
      </c>
      <c r="Y795" s="76">
        <v>778352</v>
      </c>
      <c r="Z795" s="76">
        <v>2507.576</v>
      </c>
      <c r="AA795" s="76">
        <v>2.31</v>
      </c>
      <c r="AB795" s="76">
        <v>898314</v>
      </c>
      <c r="AC795" s="76">
        <v>2.6659999999999999</v>
      </c>
      <c r="AD795" s="76">
        <v>2.1999999999999999E-2</v>
      </c>
      <c r="AE795" s="76">
        <v>45.5</v>
      </c>
      <c r="AF795" s="76" t="s">
        <v>1016</v>
      </c>
      <c r="AG795" s="76">
        <v>564661663</v>
      </c>
      <c r="AH795" s="76">
        <v>255688580</v>
      </c>
      <c r="AI795" s="76">
        <v>218923463</v>
      </c>
      <c r="AJ795" s="76">
        <v>100353500</v>
      </c>
      <c r="AK795" s="76">
        <v>190194</v>
      </c>
      <c r="AL795" s="76">
        <v>183158</v>
      </c>
      <c r="AM795" s="76">
        <v>170.07</v>
      </c>
      <c r="AN795" s="76">
        <v>77.010000000000005</v>
      </c>
      <c r="AO795" s="76">
        <v>65.94</v>
      </c>
      <c r="AP795" s="76">
        <v>30.23</v>
      </c>
      <c r="AQ795" s="76">
        <v>552</v>
      </c>
      <c r="AR795" s="76">
        <v>48077</v>
      </c>
      <c r="AS795" s="76">
        <v>1.4E-2</v>
      </c>
      <c r="AT795" s="76">
        <v>38.380000000000003</v>
      </c>
      <c r="AU795" s="76">
        <v>35.607999999999997</v>
      </c>
      <c r="AV795" s="76">
        <v>38.299999999999997</v>
      </c>
      <c r="AW795" s="76">
        <v>15.413</v>
      </c>
      <c r="AX795" s="76">
        <v>9.7319999999999993</v>
      </c>
      <c r="AY795" s="76">
        <v>54225.446000000004</v>
      </c>
      <c r="AZ795" s="76">
        <v>1.2</v>
      </c>
      <c r="BA795" s="76">
        <v>151.089</v>
      </c>
      <c r="BB795" s="76">
        <v>10.79</v>
      </c>
      <c r="BC795" s="76">
        <v>19.100000000000001</v>
      </c>
      <c r="BD795" s="76">
        <v>24.6</v>
      </c>
      <c r="BE795" s="76"/>
      <c r="BF795" s="76">
        <v>2.77</v>
      </c>
      <c r="BG795" s="76">
        <v>78.86</v>
      </c>
      <c r="BH795" s="76">
        <v>0.92600000000000005</v>
      </c>
      <c r="BI795" s="76">
        <v>338289856</v>
      </c>
      <c r="BJ795" s="76"/>
      <c r="BK795" s="76"/>
      <c r="BL795" s="76"/>
      <c r="BM795" s="76"/>
      <c r="BN795" s="76"/>
      <c r="BO795" s="76"/>
      <c r="BP795" s="76"/>
      <c r="BQ795" s="76"/>
    </row>
    <row r="796" spans="1:69" x14ac:dyDescent="0.25">
      <c r="A796" s="25">
        <v>44642</v>
      </c>
      <c r="B796" s="25"/>
      <c r="C796" s="76">
        <v>79946781</v>
      </c>
      <c r="D796" s="76">
        <v>21226</v>
      </c>
      <c r="E796" s="76">
        <v>31493</v>
      </c>
      <c r="F796" s="76">
        <v>976311</v>
      </c>
      <c r="G796" s="76">
        <v>775</v>
      </c>
      <c r="H796" s="76">
        <v>942</v>
      </c>
      <c r="I796" s="76">
        <v>236326.27299999999</v>
      </c>
      <c r="J796" s="76">
        <v>62.744999999999997</v>
      </c>
      <c r="K796" s="76">
        <v>93.094999999999999</v>
      </c>
      <c r="L796" s="76">
        <v>2886.0189999999998</v>
      </c>
      <c r="M796" s="76">
        <v>2.2909999999999999</v>
      </c>
      <c r="N796" s="76">
        <v>2.7850000000000001</v>
      </c>
      <c r="O796" s="76">
        <v>0.88</v>
      </c>
      <c r="P796" s="76">
        <v>2739</v>
      </c>
      <c r="Q796" s="76">
        <v>8.0969999999999995</v>
      </c>
      <c r="R796" s="76">
        <v>14555</v>
      </c>
      <c r="S796" s="76">
        <v>43.024999999999999</v>
      </c>
      <c r="T796" s="76"/>
      <c r="U796" s="76"/>
      <c r="V796" s="76">
        <v>13313</v>
      </c>
      <c r="W796" s="76">
        <v>39.353999999999999</v>
      </c>
      <c r="X796" s="76">
        <v>846192404</v>
      </c>
      <c r="Y796" s="76">
        <v>1145416</v>
      </c>
      <c r="Z796" s="76">
        <v>2510.9740000000002</v>
      </c>
      <c r="AA796" s="76">
        <v>3.399</v>
      </c>
      <c r="AB796" s="76">
        <v>886835</v>
      </c>
      <c r="AC796" s="76">
        <v>2.6320000000000001</v>
      </c>
      <c r="AD796" s="76">
        <v>2.1999999999999999E-2</v>
      </c>
      <c r="AE796" s="76">
        <v>45.5</v>
      </c>
      <c r="AF796" s="76" t="s">
        <v>1016</v>
      </c>
      <c r="AG796" s="76">
        <v>564845746</v>
      </c>
      <c r="AH796" s="76">
        <v>255737068</v>
      </c>
      <c r="AI796" s="76">
        <v>218967537</v>
      </c>
      <c r="AJ796" s="76">
        <v>100442125</v>
      </c>
      <c r="AK796" s="76">
        <v>184083</v>
      </c>
      <c r="AL796" s="76">
        <v>179979</v>
      </c>
      <c r="AM796" s="76">
        <v>170.13</v>
      </c>
      <c r="AN796" s="76">
        <v>77.03</v>
      </c>
      <c r="AO796" s="76">
        <v>65.95</v>
      </c>
      <c r="AP796" s="76">
        <v>30.25</v>
      </c>
      <c r="AQ796" s="76">
        <v>542</v>
      </c>
      <c r="AR796" s="76">
        <v>47416</v>
      </c>
      <c r="AS796" s="76">
        <v>1.4E-2</v>
      </c>
      <c r="AT796" s="76">
        <v>38.369999999999997</v>
      </c>
      <c r="AU796" s="76">
        <v>35.607999999999997</v>
      </c>
      <c r="AV796" s="76">
        <v>38.299999999999997</v>
      </c>
      <c r="AW796" s="76">
        <v>15.413</v>
      </c>
      <c r="AX796" s="76">
        <v>9.7319999999999993</v>
      </c>
      <c r="AY796" s="76">
        <v>54225.446000000004</v>
      </c>
      <c r="AZ796" s="76">
        <v>1.2</v>
      </c>
      <c r="BA796" s="76">
        <v>151.089</v>
      </c>
      <c r="BB796" s="76">
        <v>10.79</v>
      </c>
      <c r="BC796" s="76">
        <v>19.100000000000001</v>
      </c>
      <c r="BD796" s="76">
        <v>24.6</v>
      </c>
      <c r="BE796" s="76"/>
      <c r="BF796" s="76">
        <v>2.77</v>
      </c>
      <c r="BG796" s="76">
        <v>78.86</v>
      </c>
      <c r="BH796" s="76">
        <v>0.92600000000000005</v>
      </c>
      <c r="BI796" s="76">
        <v>338289856</v>
      </c>
      <c r="BJ796" s="76"/>
      <c r="BK796" s="76"/>
      <c r="BL796" s="76"/>
      <c r="BM796" s="76"/>
      <c r="BN796" s="76"/>
      <c r="BO796" s="76"/>
      <c r="BP796" s="76"/>
      <c r="BQ796" s="76"/>
    </row>
    <row r="797" spans="1:69" x14ac:dyDescent="0.25">
      <c r="A797" s="25">
        <v>44643</v>
      </c>
      <c r="B797" s="25"/>
      <c r="C797" s="76">
        <v>79986712</v>
      </c>
      <c r="D797" s="76">
        <v>39931</v>
      </c>
      <c r="E797" s="76">
        <v>29875.429</v>
      </c>
      <c r="F797" s="76">
        <v>977951</v>
      </c>
      <c r="G797" s="76">
        <v>1640</v>
      </c>
      <c r="H797" s="76">
        <v>912.14300000000003</v>
      </c>
      <c r="I797" s="76">
        <v>236444.31099999999</v>
      </c>
      <c r="J797" s="76">
        <v>118.038</v>
      </c>
      <c r="K797" s="76">
        <v>88.313000000000002</v>
      </c>
      <c r="L797" s="76">
        <v>2890.8670000000002</v>
      </c>
      <c r="M797" s="76">
        <v>4.8479999999999999</v>
      </c>
      <c r="N797" s="76">
        <v>2.6960000000000002</v>
      </c>
      <c r="O797" s="76">
        <v>0.9</v>
      </c>
      <c r="P797" s="76">
        <v>2594</v>
      </c>
      <c r="Q797" s="76">
        <v>7.6680000000000001</v>
      </c>
      <c r="R797" s="76">
        <v>14172</v>
      </c>
      <c r="S797" s="76">
        <v>41.893000000000001</v>
      </c>
      <c r="T797" s="76"/>
      <c r="U797" s="76"/>
      <c r="V797" s="76">
        <v>12997</v>
      </c>
      <c r="W797" s="76">
        <v>38.42</v>
      </c>
      <c r="X797" s="76">
        <v>847300512</v>
      </c>
      <c r="Y797" s="76">
        <v>1108108</v>
      </c>
      <c r="Z797" s="76">
        <v>2514.2629999999999</v>
      </c>
      <c r="AA797" s="76">
        <v>3.2879999999999998</v>
      </c>
      <c r="AB797" s="76">
        <v>873898</v>
      </c>
      <c r="AC797" s="76">
        <v>2.593</v>
      </c>
      <c r="AD797" s="76">
        <v>2.1999999999999999E-2</v>
      </c>
      <c r="AE797" s="76">
        <v>45.5</v>
      </c>
      <c r="AF797" s="76" t="s">
        <v>1016</v>
      </c>
      <c r="AG797" s="76">
        <v>565039933</v>
      </c>
      <c r="AH797" s="76">
        <v>255789865</v>
      </c>
      <c r="AI797" s="76">
        <v>219014270</v>
      </c>
      <c r="AJ797" s="76">
        <v>100533836</v>
      </c>
      <c r="AK797" s="76">
        <v>194187</v>
      </c>
      <c r="AL797" s="76">
        <v>177847</v>
      </c>
      <c r="AM797" s="76">
        <v>170.19</v>
      </c>
      <c r="AN797" s="76">
        <v>77.040000000000006</v>
      </c>
      <c r="AO797" s="76">
        <v>65.97</v>
      </c>
      <c r="AP797" s="76">
        <v>30.28</v>
      </c>
      <c r="AQ797" s="76">
        <v>536</v>
      </c>
      <c r="AR797" s="76">
        <v>47173</v>
      </c>
      <c r="AS797" s="76">
        <v>1.4E-2</v>
      </c>
      <c r="AT797" s="76">
        <v>38.369999999999997</v>
      </c>
      <c r="AU797" s="76">
        <v>35.607999999999997</v>
      </c>
      <c r="AV797" s="76">
        <v>38.299999999999997</v>
      </c>
      <c r="AW797" s="76">
        <v>15.413</v>
      </c>
      <c r="AX797" s="76">
        <v>9.7319999999999993</v>
      </c>
      <c r="AY797" s="76">
        <v>54225.446000000004</v>
      </c>
      <c r="AZ797" s="76">
        <v>1.2</v>
      </c>
      <c r="BA797" s="76">
        <v>151.089</v>
      </c>
      <c r="BB797" s="76">
        <v>10.79</v>
      </c>
      <c r="BC797" s="76">
        <v>19.100000000000001</v>
      </c>
      <c r="BD797" s="76">
        <v>24.6</v>
      </c>
      <c r="BE797" s="76"/>
      <c r="BF797" s="76">
        <v>2.77</v>
      </c>
      <c r="BG797" s="76">
        <v>78.86</v>
      </c>
      <c r="BH797" s="76">
        <v>0.92600000000000005</v>
      </c>
      <c r="BI797" s="76">
        <v>338289856</v>
      </c>
      <c r="BJ797" s="76"/>
      <c r="BK797" s="76"/>
      <c r="BL797" s="76"/>
      <c r="BM797" s="76"/>
      <c r="BN797" s="76"/>
      <c r="BO797" s="76"/>
      <c r="BP797" s="76"/>
      <c r="BQ797" s="76"/>
    </row>
    <row r="798" spans="1:69" x14ac:dyDescent="0.25">
      <c r="A798" s="25">
        <v>44644</v>
      </c>
      <c r="B798" s="25"/>
      <c r="C798" s="76">
        <v>80028813</v>
      </c>
      <c r="D798" s="76">
        <v>42101</v>
      </c>
      <c r="E798" s="76">
        <v>28457.571</v>
      </c>
      <c r="F798" s="76">
        <v>978817</v>
      </c>
      <c r="G798" s="76">
        <v>866</v>
      </c>
      <c r="H798" s="76">
        <v>822</v>
      </c>
      <c r="I798" s="76">
        <v>236568.764</v>
      </c>
      <c r="J798" s="76">
        <v>124.452</v>
      </c>
      <c r="K798" s="76">
        <v>84.122</v>
      </c>
      <c r="L798" s="76">
        <v>2893.4270000000001</v>
      </c>
      <c r="M798" s="76">
        <v>2.56</v>
      </c>
      <c r="N798" s="76">
        <v>2.4300000000000002</v>
      </c>
      <c r="O798" s="76">
        <v>0.92</v>
      </c>
      <c r="P798" s="76">
        <v>2500</v>
      </c>
      <c r="Q798" s="76">
        <v>7.39</v>
      </c>
      <c r="R798" s="76">
        <v>13626</v>
      </c>
      <c r="S798" s="76">
        <v>40.279000000000003</v>
      </c>
      <c r="T798" s="76"/>
      <c r="U798" s="76"/>
      <c r="V798" s="76">
        <v>12628</v>
      </c>
      <c r="W798" s="76">
        <v>37.329000000000001</v>
      </c>
      <c r="X798" s="76">
        <v>848291349</v>
      </c>
      <c r="Y798" s="76">
        <v>990837</v>
      </c>
      <c r="Z798" s="76">
        <v>2517.203</v>
      </c>
      <c r="AA798" s="76">
        <v>2.94</v>
      </c>
      <c r="AB798" s="76">
        <v>857308</v>
      </c>
      <c r="AC798" s="76">
        <v>2.544</v>
      </c>
      <c r="AD798" s="76">
        <v>2.3E-2</v>
      </c>
      <c r="AE798" s="76">
        <v>43.5</v>
      </c>
      <c r="AF798" s="76" t="s">
        <v>1016</v>
      </c>
      <c r="AG798" s="76">
        <v>565229985</v>
      </c>
      <c r="AH798" s="76">
        <v>255843215</v>
      </c>
      <c r="AI798" s="76">
        <v>219057651</v>
      </c>
      <c r="AJ798" s="76">
        <v>100624052</v>
      </c>
      <c r="AK798" s="76">
        <v>190052</v>
      </c>
      <c r="AL798" s="76">
        <v>176471</v>
      </c>
      <c r="AM798" s="76">
        <v>170.25</v>
      </c>
      <c r="AN798" s="76">
        <v>77.06</v>
      </c>
      <c r="AO798" s="76">
        <v>65.98</v>
      </c>
      <c r="AP798" s="76">
        <v>30.31</v>
      </c>
      <c r="AQ798" s="76">
        <v>532</v>
      </c>
      <c r="AR798" s="76">
        <v>47485</v>
      </c>
      <c r="AS798" s="76">
        <v>1.4E-2</v>
      </c>
      <c r="AT798" s="76">
        <v>38.36</v>
      </c>
      <c r="AU798" s="76">
        <v>35.607999999999997</v>
      </c>
      <c r="AV798" s="76">
        <v>38.299999999999997</v>
      </c>
      <c r="AW798" s="76">
        <v>15.413</v>
      </c>
      <c r="AX798" s="76">
        <v>9.7319999999999993</v>
      </c>
      <c r="AY798" s="76">
        <v>54225.446000000004</v>
      </c>
      <c r="AZ798" s="76">
        <v>1.2</v>
      </c>
      <c r="BA798" s="76">
        <v>151.089</v>
      </c>
      <c r="BB798" s="76">
        <v>10.79</v>
      </c>
      <c r="BC798" s="76">
        <v>19.100000000000001</v>
      </c>
      <c r="BD798" s="76">
        <v>24.6</v>
      </c>
      <c r="BE798" s="76"/>
      <c r="BF798" s="76">
        <v>2.77</v>
      </c>
      <c r="BG798" s="76">
        <v>78.86</v>
      </c>
      <c r="BH798" s="76">
        <v>0.92600000000000005</v>
      </c>
      <c r="BI798" s="76">
        <v>338289856</v>
      </c>
      <c r="BJ798" s="76"/>
      <c r="BK798" s="76"/>
      <c r="BL798" s="76"/>
      <c r="BM798" s="76"/>
      <c r="BN798" s="76"/>
      <c r="BO798" s="76"/>
      <c r="BP798" s="76"/>
      <c r="BQ798" s="76"/>
    </row>
    <row r="799" spans="1:69" x14ac:dyDescent="0.25">
      <c r="A799" s="25">
        <v>44645</v>
      </c>
      <c r="B799" s="25"/>
      <c r="C799" s="76">
        <v>80073254</v>
      </c>
      <c r="D799" s="76">
        <v>44441</v>
      </c>
      <c r="E799" s="76">
        <v>30274.857</v>
      </c>
      <c r="F799" s="76">
        <v>979437</v>
      </c>
      <c r="G799" s="76">
        <v>620</v>
      </c>
      <c r="H799" s="76">
        <v>794</v>
      </c>
      <c r="I799" s="76">
        <v>236700.133</v>
      </c>
      <c r="J799" s="76">
        <v>131.37</v>
      </c>
      <c r="K799" s="76">
        <v>89.494</v>
      </c>
      <c r="L799" s="76">
        <v>2895.26</v>
      </c>
      <c r="M799" s="76">
        <v>1.833</v>
      </c>
      <c r="N799" s="76">
        <v>2.347</v>
      </c>
      <c r="O799" s="76">
        <v>0.93</v>
      </c>
      <c r="P799" s="76">
        <v>2315</v>
      </c>
      <c r="Q799" s="76">
        <v>6.843</v>
      </c>
      <c r="R799" s="76">
        <v>13103</v>
      </c>
      <c r="S799" s="76">
        <v>38.732999999999997</v>
      </c>
      <c r="T799" s="76"/>
      <c r="U799" s="76"/>
      <c r="V799" s="76">
        <v>12300</v>
      </c>
      <c r="W799" s="76">
        <v>36.359000000000002</v>
      </c>
      <c r="X799" s="76">
        <v>849262770</v>
      </c>
      <c r="Y799" s="76">
        <v>971421</v>
      </c>
      <c r="Z799" s="76">
        <v>2520.085</v>
      </c>
      <c r="AA799" s="76">
        <v>2.883</v>
      </c>
      <c r="AB799" s="76">
        <v>851686</v>
      </c>
      <c r="AC799" s="76">
        <v>2.5270000000000001</v>
      </c>
      <c r="AD799" s="76">
        <v>2.3E-2</v>
      </c>
      <c r="AE799" s="76">
        <v>43.5</v>
      </c>
      <c r="AF799" s="76" t="s">
        <v>1016</v>
      </c>
      <c r="AG799" s="76">
        <v>565463745</v>
      </c>
      <c r="AH799" s="76">
        <v>255905832</v>
      </c>
      <c r="AI799" s="76">
        <v>219113009</v>
      </c>
      <c r="AJ799" s="76">
        <v>100735177</v>
      </c>
      <c r="AK799" s="76">
        <v>233760</v>
      </c>
      <c r="AL799" s="76">
        <v>173451</v>
      </c>
      <c r="AM799" s="76">
        <v>170.32</v>
      </c>
      <c r="AN799" s="76">
        <v>77.08</v>
      </c>
      <c r="AO799" s="76">
        <v>66</v>
      </c>
      <c r="AP799" s="76">
        <v>30.34</v>
      </c>
      <c r="AQ799" s="76">
        <v>522</v>
      </c>
      <c r="AR799" s="76">
        <v>47377</v>
      </c>
      <c r="AS799" s="76">
        <v>1.4E-2</v>
      </c>
      <c r="AT799" s="76">
        <v>38.36</v>
      </c>
      <c r="AU799" s="76">
        <v>35.607999999999997</v>
      </c>
      <c r="AV799" s="76">
        <v>38.299999999999997</v>
      </c>
      <c r="AW799" s="76">
        <v>15.413</v>
      </c>
      <c r="AX799" s="76">
        <v>9.7319999999999993</v>
      </c>
      <c r="AY799" s="76">
        <v>54225.446000000004</v>
      </c>
      <c r="AZ799" s="76">
        <v>1.2</v>
      </c>
      <c r="BA799" s="76">
        <v>151.089</v>
      </c>
      <c r="BB799" s="76">
        <v>10.79</v>
      </c>
      <c r="BC799" s="76">
        <v>19.100000000000001</v>
      </c>
      <c r="BD799" s="76">
        <v>24.6</v>
      </c>
      <c r="BE799" s="76"/>
      <c r="BF799" s="76">
        <v>2.77</v>
      </c>
      <c r="BG799" s="76">
        <v>78.86</v>
      </c>
      <c r="BH799" s="76">
        <v>0.92600000000000005</v>
      </c>
      <c r="BI799" s="76">
        <v>338289856</v>
      </c>
      <c r="BJ799" s="76"/>
      <c r="BK799" s="76"/>
      <c r="BL799" s="76"/>
      <c r="BM799" s="76"/>
      <c r="BN799" s="76"/>
      <c r="BO799" s="76"/>
      <c r="BP799" s="76"/>
      <c r="BQ799" s="76"/>
    </row>
    <row r="800" spans="1:69" x14ac:dyDescent="0.25">
      <c r="A800" s="25">
        <v>44646</v>
      </c>
      <c r="B800" s="25"/>
      <c r="C800" s="76">
        <v>80082940</v>
      </c>
      <c r="D800" s="76">
        <v>9686</v>
      </c>
      <c r="E800" s="76">
        <v>30072.571</v>
      </c>
      <c r="F800" s="76">
        <v>979588</v>
      </c>
      <c r="G800" s="76">
        <v>151</v>
      </c>
      <c r="H800" s="76">
        <v>774.85699999999997</v>
      </c>
      <c r="I800" s="76">
        <v>236728.766</v>
      </c>
      <c r="J800" s="76">
        <v>28.632000000000001</v>
      </c>
      <c r="K800" s="76">
        <v>88.896000000000001</v>
      </c>
      <c r="L800" s="76">
        <v>2895.7060000000001</v>
      </c>
      <c r="M800" s="76">
        <v>0.44600000000000001</v>
      </c>
      <c r="N800" s="76">
        <v>2.2909999999999999</v>
      </c>
      <c r="O800" s="76">
        <v>0.94</v>
      </c>
      <c r="P800" s="76">
        <v>2215</v>
      </c>
      <c r="Q800" s="76">
        <v>6.548</v>
      </c>
      <c r="R800" s="76">
        <v>12577</v>
      </c>
      <c r="S800" s="76">
        <v>37.177999999999997</v>
      </c>
      <c r="T800" s="76"/>
      <c r="U800" s="76"/>
      <c r="V800" s="76">
        <v>12192</v>
      </c>
      <c r="W800" s="76">
        <v>36.04</v>
      </c>
      <c r="X800" s="76">
        <v>849891566</v>
      </c>
      <c r="Y800" s="76">
        <v>628796</v>
      </c>
      <c r="Z800" s="76">
        <v>2521.951</v>
      </c>
      <c r="AA800" s="76">
        <v>1.8660000000000001</v>
      </c>
      <c r="AB800" s="76">
        <v>853947</v>
      </c>
      <c r="AC800" s="76">
        <v>2.5339999999999998</v>
      </c>
      <c r="AD800" s="76">
        <v>2.3E-2</v>
      </c>
      <c r="AE800" s="76">
        <v>43.5</v>
      </c>
      <c r="AF800" s="76" t="s">
        <v>1016</v>
      </c>
      <c r="AG800" s="76">
        <v>565588131</v>
      </c>
      <c r="AH800" s="76">
        <v>255940102</v>
      </c>
      <c r="AI800" s="76">
        <v>219143471</v>
      </c>
      <c r="AJ800" s="76">
        <v>100791506</v>
      </c>
      <c r="AK800" s="76">
        <v>124386</v>
      </c>
      <c r="AL800" s="76">
        <v>170406</v>
      </c>
      <c r="AM800" s="76">
        <v>170.35</v>
      </c>
      <c r="AN800" s="76">
        <v>77.09</v>
      </c>
      <c r="AO800" s="76">
        <v>66.010000000000005</v>
      </c>
      <c r="AP800" s="76">
        <v>30.36</v>
      </c>
      <c r="AQ800" s="76">
        <v>513</v>
      </c>
      <c r="AR800" s="76">
        <v>46659</v>
      </c>
      <c r="AS800" s="76">
        <v>1.4E-2</v>
      </c>
      <c r="AT800" s="76">
        <v>38.35</v>
      </c>
      <c r="AU800" s="76">
        <v>35.607999999999997</v>
      </c>
      <c r="AV800" s="76">
        <v>38.299999999999997</v>
      </c>
      <c r="AW800" s="76">
        <v>15.413</v>
      </c>
      <c r="AX800" s="76">
        <v>9.7319999999999993</v>
      </c>
      <c r="AY800" s="76">
        <v>54225.446000000004</v>
      </c>
      <c r="AZ800" s="76">
        <v>1.2</v>
      </c>
      <c r="BA800" s="76">
        <v>151.089</v>
      </c>
      <c r="BB800" s="76">
        <v>10.79</v>
      </c>
      <c r="BC800" s="76">
        <v>19.100000000000001</v>
      </c>
      <c r="BD800" s="76">
        <v>24.6</v>
      </c>
      <c r="BE800" s="76"/>
      <c r="BF800" s="76">
        <v>2.77</v>
      </c>
      <c r="BG800" s="76">
        <v>78.86</v>
      </c>
      <c r="BH800" s="76">
        <v>0.92600000000000005</v>
      </c>
      <c r="BI800" s="76">
        <v>338289856</v>
      </c>
      <c r="BJ800" s="76"/>
      <c r="BK800" s="76"/>
      <c r="BL800" s="76"/>
      <c r="BM800" s="76"/>
      <c r="BN800" s="76"/>
      <c r="BO800" s="76"/>
      <c r="BP800" s="76"/>
      <c r="BQ800" s="76"/>
    </row>
    <row r="801" spans="1:69" x14ac:dyDescent="0.25">
      <c r="A801" s="25">
        <v>44647</v>
      </c>
      <c r="B801" s="25"/>
      <c r="C801" s="76">
        <v>80094960</v>
      </c>
      <c r="D801" s="76">
        <v>12020</v>
      </c>
      <c r="E801" s="76">
        <v>30125</v>
      </c>
      <c r="F801" s="76">
        <v>979649</v>
      </c>
      <c r="G801" s="76">
        <v>61</v>
      </c>
      <c r="H801" s="76">
        <v>771</v>
      </c>
      <c r="I801" s="76">
        <v>236764.29699999999</v>
      </c>
      <c r="J801" s="76">
        <v>35.531999999999996</v>
      </c>
      <c r="K801" s="76">
        <v>89.051000000000002</v>
      </c>
      <c r="L801" s="76">
        <v>2895.886</v>
      </c>
      <c r="M801" s="76">
        <v>0.18</v>
      </c>
      <c r="N801" s="76">
        <v>2.2789999999999999</v>
      </c>
      <c r="O801" s="76">
        <v>0.94</v>
      </c>
      <c r="P801" s="76">
        <v>2171</v>
      </c>
      <c r="Q801" s="76">
        <v>6.4180000000000001</v>
      </c>
      <c r="R801" s="76">
        <v>12206</v>
      </c>
      <c r="S801" s="76">
        <v>36.081000000000003</v>
      </c>
      <c r="T801" s="76"/>
      <c r="U801" s="76"/>
      <c r="V801" s="76">
        <v>12043</v>
      </c>
      <c r="W801" s="76">
        <v>35.6</v>
      </c>
      <c r="X801" s="76">
        <v>850227637</v>
      </c>
      <c r="Y801" s="76">
        <v>336071</v>
      </c>
      <c r="Z801" s="76">
        <v>2522.9479999999999</v>
      </c>
      <c r="AA801" s="76">
        <v>0.997</v>
      </c>
      <c r="AB801" s="76">
        <v>851286</v>
      </c>
      <c r="AC801" s="76">
        <v>2.5259999999999998</v>
      </c>
      <c r="AD801" s="76">
        <v>2.3E-2</v>
      </c>
      <c r="AE801" s="76">
        <v>43.5</v>
      </c>
      <c r="AF801" s="76" t="s">
        <v>1016</v>
      </c>
      <c r="AG801" s="76">
        <v>565652559</v>
      </c>
      <c r="AH801" s="76">
        <v>255958282</v>
      </c>
      <c r="AI801" s="76">
        <v>219158524</v>
      </c>
      <c r="AJ801" s="76">
        <v>100820985</v>
      </c>
      <c r="AK801" s="76">
        <v>64428</v>
      </c>
      <c r="AL801" s="76">
        <v>168727</v>
      </c>
      <c r="AM801" s="76">
        <v>170.37</v>
      </c>
      <c r="AN801" s="76">
        <v>77.09</v>
      </c>
      <c r="AO801" s="76">
        <v>66.010000000000005</v>
      </c>
      <c r="AP801" s="76">
        <v>30.37</v>
      </c>
      <c r="AQ801" s="76">
        <v>508</v>
      </c>
      <c r="AR801" s="76">
        <v>45992</v>
      </c>
      <c r="AS801" s="76">
        <v>1.4E-2</v>
      </c>
      <c r="AT801" s="76">
        <v>38.35</v>
      </c>
      <c r="AU801" s="76">
        <v>35.607999999999997</v>
      </c>
      <c r="AV801" s="76">
        <v>38.299999999999997</v>
      </c>
      <c r="AW801" s="76">
        <v>15.413</v>
      </c>
      <c r="AX801" s="76">
        <v>9.7319999999999993</v>
      </c>
      <c r="AY801" s="76">
        <v>54225.446000000004</v>
      </c>
      <c r="AZ801" s="76">
        <v>1.2</v>
      </c>
      <c r="BA801" s="76">
        <v>151.089</v>
      </c>
      <c r="BB801" s="76">
        <v>10.79</v>
      </c>
      <c r="BC801" s="76">
        <v>19.100000000000001</v>
      </c>
      <c r="BD801" s="76">
        <v>24.6</v>
      </c>
      <c r="BE801" s="76"/>
      <c r="BF801" s="76">
        <v>2.77</v>
      </c>
      <c r="BG801" s="76">
        <v>78.86</v>
      </c>
      <c r="BH801" s="76">
        <v>0.92600000000000005</v>
      </c>
      <c r="BI801" s="76">
        <v>338289856</v>
      </c>
      <c r="BJ801" s="76">
        <v>1115709.8</v>
      </c>
      <c r="BK801" s="76">
        <v>16.760000000000002</v>
      </c>
      <c r="BL801" s="76">
        <v>-1.76</v>
      </c>
      <c r="BM801" s="76">
        <v>3310.7349148550702</v>
      </c>
      <c r="BN801" s="76"/>
      <c r="BO801" s="76"/>
      <c r="BP801" s="76"/>
      <c r="BQ801" s="76"/>
    </row>
    <row r="802" spans="1:69" x14ac:dyDescent="0.25">
      <c r="A802" s="25">
        <v>44648</v>
      </c>
      <c r="B802" s="25"/>
      <c r="C802" s="76">
        <v>80132668</v>
      </c>
      <c r="D802" s="76">
        <v>37708</v>
      </c>
      <c r="E802" s="76">
        <v>29587.571</v>
      </c>
      <c r="F802" s="76">
        <v>980668</v>
      </c>
      <c r="G802" s="76">
        <v>1019</v>
      </c>
      <c r="H802" s="76">
        <v>733.14300000000003</v>
      </c>
      <c r="I802" s="76">
        <v>236875.764</v>
      </c>
      <c r="J802" s="76">
        <v>111.467</v>
      </c>
      <c r="K802" s="76">
        <v>87.462000000000003</v>
      </c>
      <c r="L802" s="76">
        <v>2898.8989999999999</v>
      </c>
      <c r="M802" s="76">
        <v>3.012</v>
      </c>
      <c r="N802" s="76">
        <v>2.1669999999999998</v>
      </c>
      <c r="O802" s="76">
        <v>0.94</v>
      </c>
      <c r="P802" s="76">
        <v>2135</v>
      </c>
      <c r="Q802" s="76">
        <v>6.3109999999999999</v>
      </c>
      <c r="R802" s="76">
        <v>12097</v>
      </c>
      <c r="S802" s="76">
        <v>35.759</v>
      </c>
      <c r="T802" s="76"/>
      <c r="U802" s="76"/>
      <c r="V802" s="76">
        <v>11848</v>
      </c>
      <c r="W802" s="76">
        <v>35.023000000000003</v>
      </c>
      <c r="X802" s="76">
        <v>850934608</v>
      </c>
      <c r="Y802" s="76">
        <v>706971</v>
      </c>
      <c r="Z802" s="76">
        <v>2525.0459999999998</v>
      </c>
      <c r="AA802" s="76">
        <v>2.0979999999999999</v>
      </c>
      <c r="AB802" s="76">
        <v>841089</v>
      </c>
      <c r="AC802" s="76">
        <v>2.496</v>
      </c>
      <c r="AD802" s="76">
        <v>2.4E-2</v>
      </c>
      <c r="AE802" s="76">
        <v>41.7</v>
      </c>
      <c r="AF802" s="76" t="s">
        <v>1016</v>
      </c>
      <c r="AG802" s="76">
        <v>565826390</v>
      </c>
      <c r="AH802" s="76">
        <v>256008884</v>
      </c>
      <c r="AI802" s="76">
        <v>219197148</v>
      </c>
      <c r="AJ802" s="76">
        <v>100902566</v>
      </c>
      <c r="AK802" s="76">
        <v>173831</v>
      </c>
      <c r="AL802" s="76">
        <v>166390</v>
      </c>
      <c r="AM802" s="76">
        <v>170.43</v>
      </c>
      <c r="AN802" s="76">
        <v>77.11</v>
      </c>
      <c r="AO802" s="76">
        <v>66.02</v>
      </c>
      <c r="AP802" s="76">
        <v>30.39</v>
      </c>
      <c r="AQ802" s="76">
        <v>501</v>
      </c>
      <c r="AR802" s="76">
        <v>45758</v>
      </c>
      <c r="AS802" s="76">
        <v>1.4E-2</v>
      </c>
      <c r="AT802" s="76">
        <v>38.35</v>
      </c>
      <c r="AU802" s="76">
        <v>35.607999999999997</v>
      </c>
      <c r="AV802" s="76">
        <v>38.299999999999997</v>
      </c>
      <c r="AW802" s="76">
        <v>15.413</v>
      </c>
      <c r="AX802" s="76">
        <v>9.7319999999999993</v>
      </c>
      <c r="AY802" s="76">
        <v>54225.446000000004</v>
      </c>
      <c r="AZ802" s="76">
        <v>1.2</v>
      </c>
      <c r="BA802" s="76">
        <v>151.089</v>
      </c>
      <c r="BB802" s="76">
        <v>10.79</v>
      </c>
      <c r="BC802" s="76">
        <v>19.100000000000001</v>
      </c>
      <c r="BD802" s="76">
        <v>24.6</v>
      </c>
      <c r="BE802" s="76"/>
      <c r="BF802" s="76">
        <v>2.77</v>
      </c>
      <c r="BG802" s="76">
        <v>78.86</v>
      </c>
      <c r="BH802" s="76">
        <v>0.92600000000000005</v>
      </c>
      <c r="BI802" s="76">
        <v>338289856</v>
      </c>
      <c r="BJ802" s="76"/>
      <c r="BK802" s="76"/>
      <c r="BL802" s="76"/>
      <c r="BM802" s="76"/>
      <c r="BN802" s="76"/>
      <c r="BO802" s="76"/>
      <c r="BP802" s="76"/>
      <c r="BQ802" s="76"/>
    </row>
    <row r="803" spans="1:69" x14ac:dyDescent="0.25">
      <c r="A803" s="25">
        <v>44649</v>
      </c>
      <c r="B803" s="25"/>
      <c r="C803" s="76">
        <v>80155910</v>
      </c>
      <c r="D803" s="76">
        <v>23242</v>
      </c>
      <c r="E803" s="76">
        <v>29875.571</v>
      </c>
      <c r="F803" s="76">
        <v>981656</v>
      </c>
      <c r="G803" s="76">
        <v>988</v>
      </c>
      <c r="H803" s="76">
        <v>763.57100000000003</v>
      </c>
      <c r="I803" s="76">
        <v>236944.46799999999</v>
      </c>
      <c r="J803" s="76">
        <v>68.703999999999994</v>
      </c>
      <c r="K803" s="76">
        <v>88.313999999999993</v>
      </c>
      <c r="L803" s="76">
        <v>2901.819</v>
      </c>
      <c r="M803" s="76">
        <v>2.9209999999999998</v>
      </c>
      <c r="N803" s="76">
        <v>2.2570000000000001</v>
      </c>
      <c r="O803" s="76">
        <v>0.94</v>
      </c>
      <c r="P803" s="76">
        <v>2092</v>
      </c>
      <c r="Q803" s="76">
        <v>6.1840000000000002</v>
      </c>
      <c r="R803" s="76">
        <v>11812</v>
      </c>
      <c r="S803" s="76">
        <v>34.917000000000002</v>
      </c>
      <c r="T803" s="76"/>
      <c r="U803" s="76"/>
      <c r="V803" s="76">
        <v>11574</v>
      </c>
      <c r="W803" s="76">
        <v>34.213000000000001</v>
      </c>
      <c r="X803" s="76">
        <v>851988727</v>
      </c>
      <c r="Y803" s="76">
        <v>1054119</v>
      </c>
      <c r="Z803" s="76">
        <v>2528.174</v>
      </c>
      <c r="AA803" s="76">
        <v>3.1280000000000001</v>
      </c>
      <c r="AB803" s="76">
        <v>828046</v>
      </c>
      <c r="AC803" s="76">
        <v>2.4569999999999999</v>
      </c>
      <c r="AD803" s="76">
        <v>2.5000000000000001E-2</v>
      </c>
      <c r="AE803" s="76">
        <v>40</v>
      </c>
      <c r="AF803" s="76" t="s">
        <v>1016</v>
      </c>
      <c r="AG803" s="76">
        <v>566024756</v>
      </c>
      <c r="AH803" s="76">
        <v>256055882</v>
      </c>
      <c r="AI803" s="76">
        <v>219237372</v>
      </c>
      <c r="AJ803" s="76">
        <v>101010145</v>
      </c>
      <c r="AK803" s="76">
        <v>198366</v>
      </c>
      <c r="AL803" s="76">
        <v>168430</v>
      </c>
      <c r="AM803" s="76">
        <v>170.48</v>
      </c>
      <c r="AN803" s="76">
        <v>77.12</v>
      </c>
      <c r="AO803" s="76">
        <v>66.03</v>
      </c>
      <c r="AP803" s="76">
        <v>30.42</v>
      </c>
      <c r="AQ803" s="76">
        <v>507</v>
      </c>
      <c r="AR803" s="76">
        <v>45545</v>
      </c>
      <c r="AS803" s="76">
        <v>1.4E-2</v>
      </c>
      <c r="AT803" s="76">
        <v>38.35</v>
      </c>
      <c r="AU803" s="76">
        <v>35.607999999999997</v>
      </c>
      <c r="AV803" s="76">
        <v>38.299999999999997</v>
      </c>
      <c r="AW803" s="76">
        <v>15.413</v>
      </c>
      <c r="AX803" s="76">
        <v>9.7319999999999993</v>
      </c>
      <c r="AY803" s="76">
        <v>54225.446000000004</v>
      </c>
      <c r="AZ803" s="76">
        <v>1.2</v>
      </c>
      <c r="BA803" s="76">
        <v>151.089</v>
      </c>
      <c r="BB803" s="76">
        <v>10.79</v>
      </c>
      <c r="BC803" s="76">
        <v>19.100000000000001</v>
      </c>
      <c r="BD803" s="76">
        <v>24.6</v>
      </c>
      <c r="BE803" s="76"/>
      <c r="BF803" s="76">
        <v>2.77</v>
      </c>
      <c r="BG803" s="76">
        <v>78.86</v>
      </c>
      <c r="BH803" s="76">
        <v>0.92600000000000005</v>
      </c>
      <c r="BI803" s="76">
        <v>338289856</v>
      </c>
      <c r="BJ803" s="76"/>
      <c r="BK803" s="76"/>
      <c r="BL803" s="76"/>
      <c r="BM803" s="76"/>
      <c r="BN803" s="76"/>
      <c r="BO803" s="76"/>
      <c r="BP803" s="76"/>
      <c r="BQ803" s="76"/>
    </row>
    <row r="804" spans="1:69" x14ac:dyDescent="0.25">
      <c r="A804" s="25">
        <v>44650</v>
      </c>
      <c r="B804" s="25"/>
      <c r="C804" s="76">
        <v>80194046</v>
      </c>
      <c r="D804" s="76">
        <v>38136</v>
      </c>
      <c r="E804" s="76">
        <v>29619.143</v>
      </c>
      <c r="F804" s="76">
        <v>982825</v>
      </c>
      <c r="G804" s="76">
        <v>1169</v>
      </c>
      <c r="H804" s="76">
        <v>696.28599999999994</v>
      </c>
      <c r="I804" s="76">
        <v>237057.2</v>
      </c>
      <c r="J804" s="76">
        <v>112.732</v>
      </c>
      <c r="K804" s="76">
        <v>87.555999999999997</v>
      </c>
      <c r="L804" s="76">
        <v>2905.2750000000001</v>
      </c>
      <c r="M804" s="76">
        <v>3.456</v>
      </c>
      <c r="N804" s="76">
        <v>2.0579999999999998</v>
      </c>
      <c r="O804" s="76">
        <v>0.95</v>
      </c>
      <c r="P804" s="76">
        <v>2027</v>
      </c>
      <c r="Q804" s="76">
        <v>5.992</v>
      </c>
      <c r="R804" s="76">
        <v>11547</v>
      </c>
      <c r="S804" s="76">
        <v>34.133000000000003</v>
      </c>
      <c r="T804" s="76"/>
      <c r="U804" s="76"/>
      <c r="V804" s="76">
        <v>11230</v>
      </c>
      <c r="W804" s="76">
        <v>33.195999999999998</v>
      </c>
      <c r="X804" s="76">
        <v>853046155</v>
      </c>
      <c r="Y804" s="76">
        <v>1057428</v>
      </c>
      <c r="Z804" s="76">
        <v>2531.3119999999999</v>
      </c>
      <c r="AA804" s="76">
        <v>3.1379999999999999</v>
      </c>
      <c r="AB804" s="76">
        <v>820806</v>
      </c>
      <c r="AC804" s="76">
        <v>2.4359999999999999</v>
      </c>
      <c r="AD804" s="76">
        <v>2.5000000000000001E-2</v>
      </c>
      <c r="AE804" s="76">
        <v>40</v>
      </c>
      <c r="AF804" s="76" t="s">
        <v>1016</v>
      </c>
      <c r="AG804" s="76">
        <v>566427590</v>
      </c>
      <c r="AH804" s="76">
        <v>256116887</v>
      </c>
      <c r="AI804" s="76">
        <v>219295974</v>
      </c>
      <c r="AJ804" s="76">
        <v>101284626</v>
      </c>
      <c r="AK804" s="76">
        <v>402834</v>
      </c>
      <c r="AL804" s="76">
        <v>198237</v>
      </c>
      <c r="AM804" s="76">
        <v>170.61</v>
      </c>
      <c r="AN804" s="76">
        <v>77.14</v>
      </c>
      <c r="AO804" s="76">
        <v>66.05</v>
      </c>
      <c r="AP804" s="76">
        <v>30.51</v>
      </c>
      <c r="AQ804" s="76">
        <v>597</v>
      </c>
      <c r="AR804" s="76">
        <v>46717</v>
      </c>
      <c r="AS804" s="76">
        <v>1.4E-2</v>
      </c>
      <c r="AT804" s="76">
        <v>29.93</v>
      </c>
      <c r="AU804" s="76">
        <v>35.607999999999997</v>
      </c>
      <c r="AV804" s="76">
        <v>38.299999999999997</v>
      </c>
      <c r="AW804" s="76">
        <v>15.413</v>
      </c>
      <c r="AX804" s="76">
        <v>9.7319999999999993</v>
      </c>
      <c r="AY804" s="76">
        <v>54225.446000000004</v>
      </c>
      <c r="AZ804" s="76">
        <v>1.2</v>
      </c>
      <c r="BA804" s="76">
        <v>151.089</v>
      </c>
      <c r="BB804" s="76">
        <v>10.79</v>
      </c>
      <c r="BC804" s="76">
        <v>19.100000000000001</v>
      </c>
      <c r="BD804" s="76">
        <v>24.6</v>
      </c>
      <c r="BE804" s="76"/>
      <c r="BF804" s="76">
        <v>2.77</v>
      </c>
      <c r="BG804" s="76">
        <v>78.86</v>
      </c>
      <c r="BH804" s="76">
        <v>0.92600000000000005</v>
      </c>
      <c r="BI804" s="76">
        <v>338289856</v>
      </c>
      <c r="BJ804" s="76"/>
      <c r="BK804" s="76"/>
      <c r="BL804" s="76"/>
      <c r="BM804" s="76"/>
      <c r="BN804" s="76"/>
      <c r="BO804" s="76"/>
      <c r="BP804" s="76"/>
      <c r="BQ804" s="76"/>
    </row>
    <row r="805" spans="1:69" x14ac:dyDescent="0.25">
      <c r="A805" s="25">
        <v>44651</v>
      </c>
      <c r="B805" s="25"/>
      <c r="C805" s="76">
        <v>80238540</v>
      </c>
      <c r="D805" s="76">
        <v>44494</v>
      </c>
      <c r="E805" s="76">
        <v>29961</v>
      </c>
      <c r="F805" s="76">
        <v>983343</v>
      </c>
      <c r="G805" s="76">
        <v>518</v>
      </c>
      <c r="H805" s="76">
        <v>646.57100000000003</v>
      </c>
      <c r="I805" s="76">
        <v>237188.726</v>
      </c>
      <c r="J805" s="76">
        <v>131.52600000000001</v>
      </c>
      <c r="K805" s="76">
        <v>88.566000000000003</v>
      </c>
      <c r="L805" s="76">
        <v>2906.806</v>
      </c>
      <c r="M805" s="76">
        <v>1.5309999999999999</v>
      </c>
      <c r="N805" s="76">
        <v>1.911</v>
      </c>
      <c r="O805" s="76">
        <v>0.96</v>
      </c>
      <c r="P805" s="76">
        <v>1950</v>
      </c>
      <c r="Q805" s="76">
        <v>5.7640000000000002</v>
      </c>
      <c r="R805" s="76">
        <v>11297</v>
      </c>
      <c r="S805" s="76">
        <v>33.393999999999998</v>
      </c>
      <c r="T805" s="76"/>
      <c r="U805" s="76"/>
      <c r="V805" s="76">
        <v>11026</v>
      </c>
      <c r="W805" s="76">
        <v>32.593000000000004</v>
      </c>
      <c r="X805" s="76">
        <v>853999907</v>
      </c>
      <c r="Y805" s="76">
        <v>953752</v>
      </c>
      <c r="Z805" s="76">
        <v>2534.1419999999998</v>
      </c>
      <c r="AA805" s="76">
        <v>2.83</v>
      </c>
      <c r="AB805" s="76">
        <v>815508</v>
      </c>
      <c r="AC805" s="76">
        <v>2.42</v>
      </c>
      <c r="AD805" s="76">
        <v>2.5999999999999999E-2</v>
      </c>
      <c r="AE805" s="76">
        <v>38.5</v>
      </c>
      <c r="AF805" s="76" t="s">
        <v>1016</v>
      </c>
      <c r="AG805" s="76">
        <v>566984221</v>
      </c>
      <c r="AH805" s="76">
        <v>256193331</v>
      </c>
      <c r="AI805" s="76">
        <v>219363154</v>
      </c>
      <c r="AJ805" s="76">
        <v>101685163</v>
      </c>
      <c r="AK805" s="76">
        <v>556631</v>
      </c>
      <c r="AL805" s="76">
        <v>250605</v>
      </c>
      <c r="AM805" s="76">
        <v>170.77</v>
      </c>
      <c r="AN805" s="76">
        <v>77.16</v>
      </c>
      <c r="AO805" s="76">
        <v>66.069999999999993</v>
      </c>
      <c r="AP805" s="76">
        <v>30.63</v>
      </c>
      <c r="AQ805" s="76">
        <v>755</v>
      </c>
      <c r="AR805" s="76">
        <v>50017</v>
      </c>
      <c r="AS805" s="76">
        <v>1.4999999999999999E-2</v>
      </c>
      <c r="AT805" s="76">
        <v>29.92</v>
      </c>
      <c r="AU805" s="76">
        <v>35.607999999999997</v>
      </c>
      <c r="AV805" s="76">
        <v>38.299999999999997</v>
      </c>
      <c r="AW805" s="76">
        <v>15.413</v>
      </c>
      <c r="AX805" s="76">
        <v>9.7319999999999993</v>
      </c>
      <c r="AY805" s="76">
        <v>54225.446000000004</v>
      </c>
      <c r="AZ805" s="76">
        <v>1.2</v>
      </c>
      <c r="BA805" s="76">
        <v>151.089</v>
      </c>
      <c r="BB805" s="76">
        <v>10.79</v>
      </c>
      <c r="BC805" s="76">
        <v>19.100000000000001</v>
      </c>
      <c r="BD805" s="76">
        <v>24.6</v>
      </c>
      <c r="BE805" s="76"/>
      <c r="BF805" s="76">
        <v>2.77</v>
      </c>
      <c r="BG805" s="76">
        <v>78.86</v>
      </c>
      <c r="BH805" s="76">
        <v>0.92600000000000005</v>
      </c>
      <c r="BI805" s="76">
        <v>338289856</v>
      </c>
      <c r="BJ805" s="76"/>
      <c r="BK805" s="76"/>
      <c r="BL805" s="76"/>
      <c r="BM805" s="76"/>
      <c r="BN805" s="76"/>
      <c r="BO805" s="76"/>
      <c r="BP805" s="76"/>
      <c r="BQ805" s="76"/>
    </row>
    <row r="806" spans="1:69" x14ac:dyDescent="0.25">
      <c r="A806" s="25">
        <v>44652</v>
      </c>
      <c r="B806" s="25"/>
      <c r="C806" s="76">
        <v>80269696</v>
      </c>
      <c r="D806" s="76">
        <v>31156</v>
      </c>
      <c r="E806" s="76">
        <v>28063.143</v>
      </c>
      <c r="F806" s="76">
        <v>984173</v>
      </c>
      <c r="G806" s="76">
        <v>830</v>
      </c>
      <c r="H806" s="76">
        <v>676.57100000000003</v>
      </c>
      <c r="I806" s="76">
        <v>237280.82500000001</v>
      </c>
      <c r="J806" s="76">
        <v>92.099000000000004</v>
      </c>
      <c r="K806" s="76">
        <v>82.956000000000003</v>
      </c>
      <c r="L806" s="76">
        <v>2909.26</v>
      </c>
      <c r="M806" s="76">
        <v>2.4540000000000002</v>
      </c>
      <c r="N806" s="76">
        <v>2</v>
      </c>
      <c r="O806" s="76">
        <v>0.96</v>
      </c>
      <c r="P806" s="76">
        <v>1862</v>
      </c>
      <c r="Q806" s="76">
        <v>5.5039999999999996</v>
      </c>
      <c r="R806" s="76">
        <v>10902</v>
      </c>
      <c r="S806" s="76">
        <v>32.226999999999997</v>
      </c>
      <c r="T806" s="76"/>
      <c r="U806" s="76"/>
      <c r="V806" s="76">
        <v>10828</v>
      </c>
      <c r="W806" s="76">
        <v>32.008000000000003</v>
      </c>
      <c r="X806" s="76">
        <v>854916071</v>
      </c>
      <c r="Y806" s="76">
        <v>916164</v>
      </c>
      <c r="Z806" s="76">
        <v>2536.8609999999999</v>
      </c>
      <c r="AA806" s="76">
        <v>2.7189999999999999</v>
      </c>
      <c r="AB806" s="76">
        <v>807614</v>
      </c>
      <c r="AC806" s="76">
        <v>2.3959999999999999</v>
      </c>
      <c r="AD806" s="76">
        <v>2.5999999999999999E-2</v>
      </c>
      <c r="AE806" s="76">
        <v>38.5</v>
      </c>
      <c r="AF806" s="76" t="s">
        <v>1016</v>
      </c>
      <c r="AG806" s="76">
        <v>567645240</v>
      </c>
      <c r="AH806" s="76">
        <v>256273376</v>
      </c>
      <c r="AI806" s="76">
        <v>219444710</v>
      </c>
      <c r="AJ806" s="76">
        <v>102167199</v>
      </c>
      <c r="AK806" s="76">
        <v>661019</v>
      </c>
      <c r="AL806" s="76">
        <v>311642</v>
      </c>
      <c r="AM806" s="76">
        <v>170.97</v>
      </c>
      <c r="AN806" s="76">
        <v>77.19</v>
      </c>
      <c r="AO806" s="76">
        <v>66.099999999999994</v>
      </c>
      <c r="AP806" s="76">
        <v>30.77</v>
      </c>
      <c r="AQ806" s="76">
        <v>939</v>
      </c>
      <c r="AR806" s="76">
        <v>52506</v>
      </c>
      <c r="AS806" s="76">
        <v>1.6E-2</v>
      </c>
      <c r="AT806" s="76">
        <v>29.92</v>
      </c>
      <c r="AU806" s="76">
        <v>35.607999999999997</v>
      </c>
      <c r="AV806" s="76">
        <v>38.299999999999997</v>
      </c>
      <c r="AW806" s="76">
        <v>15.413</v>
      </c>
      <c r="AX806" s="76">
        <v>9.7319999999999993</v>
      </c>
      <c r="AY806" s="76">
        <v>54225.446000000004</v>
      </c>
      <c r="AZ806" s="76">
        <v>1.2</v>
      </c>
      <c r="BA806" s="76">
        <v>151.089</v>
      </c>
      <c r="BB806" s="76">
        <v>10.79</v>
      </c>
      <c r="BC806" s="76">
        <v>19.100000000000001</v>
      </c>
      <c r="BD806" s="76">
        <v>24.6</v>
      </c>
      <c r="BE806" s="76"/>
      <c r="BF806" s="76">
        <v>2.77</v>
      </c>
      <c r="BG806" s="76">
        <v>78.86</v>
      </c>
      <c r="BH806" s="76">
        <v>0.92600000000000005</v>
      </c>
      <c r="BI806" s="76">
        <v>338289856</v>
      </c>
      <c r="BJ806" s="76"/>
      <c r="BK806" s="76"/>
      <c r="BL806" s="76"/>
      <c r="BM806" s="76"/>
      <c r="BN806" s="76"/>
      <c r="BO806" s="76"/>
      <c r="BP806" s="76"/>
      <c r="BQ806" s="76"/>
    </row>
    <row r="807" spans="1:69" x14ac:dyDescent="0.25">
      <c r="A807" s="25">
        <v>44653</v>
      </c>
      <c r="B807" s="25"/>
      <c r="C807" s="76">
        <v>80281720</v>
      </c>
      <c r="D807" s="76">
        <v>12024</v>
      </c>
      <c r="E807" s="76">
        <v>28397.143</v>
      </c>
      <c r="F807" s="76">
        <v>984331</v>
      </c>
      <c r="G807" s="76">
        <v>158</v>
      </c>
      <c r="H807" s="76">
        <v>677.57100000000003</v>
      </c>
      <c r="I807" s="76">
        <v>237316.36799999999</v>
      </c>
      <c r="J807" s="76">
        <v>35.542999999999999</v>
      </c>
      <c r="K807" s="76">
        <v>83.942999999999998</v>
      </c>
      <c r="L807" s="76">
        <v>2909.7269999999999</v>
      </c>
      <c r="M807" s="76">
        <v>0.46700000000000003</v>
      </c>
      <c r="N807" s="76">
        <v>2.0030000000000001</v>
      </c>
      <c r="O807" s="76">
        <v>0.99</v>
      </c>
      <c r="P807" s="76">
        <v>1802</v>
      </c>
      <c r="Q807" s="76">
        <v>5.327</v>
      </c>
      <c r="R807" s="76">
        <v>10529</v>
      </c>
      <c r="S807" s="76">
        <v>31.123999999999999</v>
      </c>
      <c r="T807" s="76"/>
      <c r="U807" s="76"/>
      <c r="V807" s="76">
        <v>10563</v>
      </c>
      <c r="W807" s="76">
        <v>31.225000000000001</v>
      </c>
      <c r="X807" s="76">
        <v>855512914</v>
      </c>
      <c r="Y807" s="76">
        <v>596843</v>
      </c>
      <c r="Z807" s="76">
        <v>2538.6320000000001</v>
      </c>
      <c r="AA807" s="76">
        <v>1.7709999999999999</v>
      </c>
      <c r="AB807" s="76">
        <v>803050</v>
      </c>
      <c r="AC807" s="76">
        <v>2.383</v>
      </c>
      <c r="AD807" s="76">
        <v>2.7E-2</v>
      </c>
      <c r="AE807" s="76">
        <v>37</v>
      </c>
      <c r="AF807" s="76" t="s">
        <v>1016</v>
      </c>
      <c r="AG807" s="76">
        <v>567991289</v>
      </c>
      <c r="AH807" s="76">
        <v>256319450</v>
      </c>
      <c r="AI807" s="76">
        <v>219489822</v>
      </c>
      <c r="AJ807" s="76">
        <v>102412436</v>
      </c>
      <c r="AK807" s="76">
        <v>346049</v>
      </c>
      <c r="AL807" s="76">
        <v>343308</v>
      </c>
      <c r="AM807" s="76">
        <v>171.08</v>
      </c>
      <c r="AN807" s="76">
        <v>77.2</v>
      </c>
      <c r="AO807" s="76">
        <v>66.11</v>
      </c>
      <c r="AP807" s="76">
        <v>30.85</v>
      </c>
      <c r="AQ807" s="76">
        <v>1034</v>
      </c>
      <c r="AR807" s="76">
        <v>54193</v>
      </c>
      <c r="AS807" s="76">
        <v>1.6E-2</v>
      </c>
      <c r="AT807" s="76">
        <v>29.92</v>
      </c>
      <c r="AU807" s="76">
        <v>35.607999999999997</v>
      </c>
      <c r="AV807" s="76">
        <v>38.299999999999997</v>
      </c>
      <c r="AW807" s="76">
        <v>15.413</v>
      </c>
      <c r="AX807" s="76">
        <v>9.7319999999999993</v>
      </c>
      <c r="AY807" s="76">
        <v>54225.446000000004</v>
      </c>
      <c r="AZ807" s="76">
        <v>1.2</v>
      </c>
      <c r="BA807" s="76">
        <v>151.089</v>
      </c>
      <c r="BB807" s="76">
        <v>10.79</v>
      </c>
      <c r="BC807" s="76">
        <v>19.100000000000001</v>
      </c>
      <c r="BD807" s="76">
        <v>24.6</v>
      </c>
      <c r="BE807" s="76"/>
      <c r="BF807" s="76">
        <v>2.77</v>
      </c>
      <c r="BG807" s="76">
        <v>78.86</v>
      </c>
      <c r="BH807" s="76">
        <v>0.92600000000000005</v>
      </c>
      <c r="BI807" s="76">
        <v>338289856</v>
      </c>
      <c r="BJ807" s="76"/>
      <c r="BK807" s="76"/>
      <c r="BL807" s="76"/>
      <c r="BM807" s="76"/>
      <c r="BN807" s="76"/>
      <c r="BO807" s="76"/>
      <c r="BP807" s="76"/>
      <c r="BQ807" s="76"/>
    </row>
    <row r="808" spans="1:69" x14ac:dyDescent="0.25">
      <c r="A808" s="25">
        <v>44654</v>
      </c>
      <c r="B808" s="25"/>
      <c r="C808" s="76">
        <v>80286708</v>
      </c>
      <c r="D808" s="76">
        <v>4988</v>
      </c>
      <c r="E808" s="76">
        <v>27392.571</v>
      </c>
      <c r="F808" s="76">
        <v>984391</v>
      </c>
      <c r="G808" s="76">
        <v>60</v>
      </c>
      <c r="H808" s="76">
        <v>677.42899999999997</v>
      </c>
      <c r="I808" s="76">
        <v>237331.11300000001</v>
      </c>
      <c r="J808" s="76">
        <v>14.744999999999999</v>
      </c>
      <c r="K808" s="76">
        <v>80.974000000000004</v>
      </c>
      <c r="L808" s="76">
        <v>2909.904</v>
      </c>
      <c r="M808" s="76">
        <v>0.17699999999999999</v>
      </c>
      <c r="N808" s="76">
        <v>2.0030000000000001</v>
      </c>
      <c r="O808" s="76">
        <v>1.01</v>
      </c>
      <c r="P808" s="76">
        <v>1794</v>
      </c>
      <c r="Q808" s="76">
        <v>5.3029999999999999</v>
      </c>
      <c r="R808" s="76">
        <v>10382</v>
      </c>
      <c r="S808" s="76">
        <v>30.69</v>
      </c>
      <c r="T808" s="76"/>
      <c r="U808" s="76"/>
      <c r="V808" s="76">
        <v>10357</v>
      </c>
      <c r="W808" s="76">
        <v>30.616</v>
      </c>
      <c r="X808" s="76">
        <v>855828869</v>
      </c>
      <c r="Y808" s="76">
        <v>315955</v>
      </c>
      <c r="Z808" s="76">
        <v>2539.569</v>
      </c>
      <c r="AA808" s="76">
        <v>0.93799999999999994</v>
      </c>
      <c r="AB808" s="76">
        <v>800176</v>
      </c>
      <c r="AC808" s="76">
        <v>2.3740000000000001</v>
      </c>
      <c r="AD808" s="76">
        <v>2.8000000000000001E-2</v>
      </c>
      <c r="AE808" s="76">
        <v>35.700000000000003</v>
      </c>
      <c r="AF808" s="76" t="s">
        <v>1016</v>
      </c>
      <c r="AG808" s="76">
        <v>568201407</v>
      </c>
      <c r="AH808" s="76">
        <v>256348601</v>
      </c>
      <c r="AI808" s="76">
        <v>219516168</v>
      </c>
      <c r="AJ808" s="76">
        <v>102561261</v>
      </c>
      <c r="AK808" s="76">
        <v>210118</v>
      </c>
      <c r="AL808" s="76">
        <v>364121</v>
      </c>
      <c r="AM808" s="76">
        <v>171.14</v>
      </c>
      <c r="AN808" s="76">
        <v>77.209999999999994</v>
      </c>
      <c r="AO808" s="76">
        <v>66.12</v>
      </c>
      <c r="AP808" s="76">
        <v>30.89</v>
      </c>
      <c r="AQ808" s="76">
        <v>1097</v>
      </c>
      <c r="AR808" s="76">
        <v>55760</v>
      </c>
      <c r="AS808" s="76">
        <v>1.7000000000000001E-2</v>
      </c>
      <c r="AT808" s="76">
        <v>29.92</v>
      </c>
      <c r="AU808" s="76">
        <v>35.607999999999997</v>
      </c>
      <c r="AV808" s="76">
        <v>38.299999999999997</v>
      </c>
      <c r="AW808" s="76">
        <v>15.413</v>
      </c>
      <c r="AX808" s="76">
        <v>9.7319999999999993</v>
      </c>
      <c r="AY808" s="76">
        <v>54225.446000000004</v>
      </c>
      <c r="AZ808" s="76">
        <v>1.2</v>
      </c>
      <c r="BA808" s="76">
        <v>151.089</v>
      </c>
      <c r="BB808" s="76">
        <v>10.79</v>
      </c>
      <c r="BC808" s="76">
        <v>19.100000000000001</v>
      </c>
      <c r="BD808" s="76">
        <v>24.6</v>
      </c>
      <c r="BE808" s="76"/>
      <c r="BF808" s="76">
        <v>2.77</v>
      </c>
      <c r="BG808" s="76">
        <v>78.86</v>
      </c>
      <c r="BH808" s="76">
        <v>0.92600000000000005</v>
      </c>
      <c r="BI808" s="76">
        <v>338289856</v>
      </c>
      <c r="BJ808" s="76">
        <v>1114845.8999999999</v>
      </c>
      <c r="BK808" s="76">
        <v>16.600000000000001</v>
      </c>
      <c r="BL808" s="76">
        <v>-1.47</v>
      </c>
      <c r="BM808" s="76">
        <v>3308.1713952974401</v>
      </c>
      <c r="BN808" s="76"/>
      <c r="BO808" s="76"/>
      <c r="BP808" s="76"/>
      <c r="BQ808" s="76"/>
    </row>
    <row r="809" spans="1:69" x14ac:dyDescent="0.25">
      <c r="A809" s="25">
        <v>44655</v>
      </c>
      <c r="B809" s="25"/>
      <c r="C809" s="76">
        <v>80324834</v>
      </c>
      <c r="D809" s="76">
        <v>38126</v>
      </c>
      <c r="E809" s="76">
        <v>27452.286</v>
      </c>
      <c r="F809" s="76">
        <v>984985</v>
      </c>
      <c r="G809" s="76">
        <v>594</v>
      </c>
      <c r="H809" s="76">
        <v>616.71400000000006</v>
      </c>
      <c r="I809" s="76">
        <v>237443.815</v>
      </c>
      <c r="J809" s="76">
        <v>112.702</v>
      </c>
      <c r="K809" s="76">
        <v>81.150000000000006</v>
      </c>
      <c r="L809" s="76">
        <v>2911.66</v>
      </c>
      <c r="M809" s="76">
        <v>1.756</v>
      </c>
      <c r="N809" s="76">
        <v>1.823</v>
      </c>
      <c r="O809" s="76">
        <v>1.05</v>
      </c>
      <c r="P809" s="76">
        <v>1764</v>
      </c>
      <c r="Q809" s="76">
        <v>5.2140000000000004</v>
      </c>
      <c r="R809" s="76">
        <v>10516</v>
      </c>
      <c r="S809" s="76">
        <v>31.085999999999999</v>
      </c>
      <c r="T809" s="76"/>
      <c r="U809" s="76"/>
      <c r="V809" s="76">
        <v>10355</v>
      </c>
      <c r="W809" s="76">
        <v>30.61</v>
      </c>
      <c r="X809" s="76">
        <v>856524470</v>
      </c>
      <c r="Y809" s="76">
        <v>695601</v>
      </c>
      <c r="Z809" s="76">
        <v>2541.634</v>
      </c>
      <c r="AA809" s="76">
        <v>2.0640000000000001</v>
      </c>
      <c r="AB809" s="76">
        <v>798552</v>
      </c>
      <c r="AC809" s="76">
        <v>2.37</v>
      </c>
      <c r="AD809" s="76">
        <v>2.8000000000000001E-2</v>
      </c>
      <c r="AE809" s="76">
        <v>35.700000000000003</v>
      </c>
      <c r="AF809" s="76" t="s">
        <v>1016</v>
      </c>
      <c r="AG809" s="76">
        <v>568761883</v>
      </c>
      <c r="AH809" s="76">
        <v>256419285</v>
      </c>
      <c r="AI809" s="76">
        <v>219579329</v>
      </c>
      <c r="AJ809" s="76">
        <v>102976004</v>
      </c>
      <c r="AK809" s="76">
        <v>560476</v>
      </c>
      <c r="AL809" s="76">
        <v>419356</v>
      </c>
      <c r="AM809" s="76">
        <v>171.31</v>
      </c>
      <c r="AN809" s="76">
        <v>77.23</v>
      </c>
      <c r="AO809" s="76">
        <v>66.14</v>
      </c>
      <c r="AP809" s="76">
        <v>31.02</v>
      </c>
      <c r="AQ809" s="76">
        <v>1263</v>
      </c>
      <c r="AR809" s="76">
        <v>58629</v>
      </c>
      <c r="AS809" s="76">
        <v>1.7999999999999999E-2</v>
      </c>
      <c r="AT809" s="76">
        <v>29.91</v>
      </c>
      <c r="AU809" s="76">
        <v>35.607999999999997</v>
      </c>
      <c r="AV809" s="76">
        <v>38.299999999999997</v>
      </c>
      <c r="AW809" s="76">
        <v>15.413</v>
      </c>
      <c r="AX809" s="76">
        <v>9.7319999999999993</v>
      </c>
      <c r="AY809" s="76">
        <v>54225.446000000004</v>
      </c>
      <c r="AZ809" s="76">
        <v>1.2</v>
      </c>
      <c r="BA809" s="76">
        <v>151.089</v>
      </c>
      <c r="BB809" s="76">
        <v>10.79</v>
      </c>
      <c r="BC809" s="76">
        <v>19.100000000000001</v>
      </c>
      <c r="BD809" s="76">
        <v>24.6</v>
      </c>
      <c r="BE809" s="76"/>
      <c r="BF809" s="76">
        <v>2.77</v>
      </c>
      <c r="BG809" s="76">
        <v>78.86</v>
      </c>
      <c r="BH809" s="76">
        <v>0.92600000000000005</v>
      </c>
      <c r="BI809" s="76">
        <v>338289856</v>
      </c>
      <c r="BJ809" s="76"/>
      <c r="BK809" s="76"/>
      <c r="BL809" s="76"/>
      <c r="BM809" s="76"/>
      <c r="BN809" s="76"/>
      <c r="BO809" s="76"/>
      <c r="BP809" s="76"/>
      <c r="BQ809" s="76"/>
    </row>
    <row r="810" spans="1:69" x14ac:dyDescent="0.25">
      <c r="A810" s="25">
        <v>44656</v>
      </c>
      <c r="B810" s="25"/>
      <c r="C810" s="76">
        <v>80349806</v>
      </c>
      <c r="D810" s="76">
        <v>24972</v>
      </c>
      <c r="E810" s="76">
        <v>27699.429</v>
      </c>
      <c r="F810" s="76">
        <v>985497</v>
      </c>
      <c r="G810" s="76">
        <v>512</v>
      </c>
      <c r="H810" s="76">
        <v>548.71400000000006</v>
      </c>
      <c r="I810" s="76">
        <v>237517.633</v>
      </c>
      <c r="J810" s="76">
        <v>73.817999999999998</v>
      </c>
      <c r="K810" s="76">
        <v>81.881</v>
      </c>
      <c r="L810" s="76">
        <v>2913.1729999999998</v>
      </c>
      <c r="M810" s="76">
        <v>1.5129999999999999</v>
      </c>
      <c r="N810" s="76">
        <v>1.6220000000000001</v>
      </c>
      <c r="O810" s="76">
        <v>1.08</v>
      </c>
      <c r="P810" s="76">
        <v>1713</v>
      </c>
      <c r="Q810" s="76">
        <v>5.0640000000000001</v>
      </c>
      <c r="R810" s="76">
        <v>10480</v>
      </c>
      <c r="S810" s="76">
        <v>30.978999999999999</v>
      </c>
      <c r="T810" s="76"/>
      <c r="U810" s="76"/>
      <c r="V810" s="76">
        <v>10289</v>
      </c>
      <c r="W810" s="76">
        <v>30.414999999999999</v>
      </c>
      <c r="X810" s="76">
        <v>857599944</v>
      </c>
      <c r="Y810" s="76">
        <v>1075474</v>
      </c>
      <c r="Z810" s="76">
        <v>2544.8249999999998</v>
      </c>
      <c r="AA810" s="76">
        <v>3.1909999999999998</v>
      </c>
      <c r="AB810" s="76">
        <v>801602</v>
      </c>
      <c r="AC810" s="76">
        <v>2.379</v>
      </c>
      <c r="AD810" s="76">
        <v>0.03</v>
      </c>
      <c r="AE810" s="76">
        <v>33.299999999999997</v>
      </c>
      <c r="AF810" s="76" t="s">
        <v>1016</v>
      </c>
      <c r="AG810" s="76">
        <v>569318571</v>
      </c>
      <c r="AH810" s="76">
        <v>256483502</v>
      </c>
      <c r="AI810" s="76">
        <v>219641997</v>
      </c>
      <c r="AJ810" s="76">
        <v>103394134</v>
      </c>
      <c r="AK810" s="76">
        <v>556688</v>
      </c>
      <c r="AL810" s="76">
        <v>470545</v>
      </c>
      <c r="AM810" s="76">
        <v>171.48</v>
      </c>
      <c r="AN810" s="76">
        <v>77.25</v>
      </c>
      <c r="AO810" s="76">
        <v>66.16</v>
      </c>
      <c r="AP810" s="76">
        <v>31.14</v>
      </c>
      <c r="AQ810" s="76">
        <v>1417</v>
      </c>
      <c r="AR810" s="76">
        <v>61089</v>
      </c>
      <c r="AS810" s="76">
        <v>1.7999999999999999E-2</v>
      </c>
      <c r="AT810" s="76">
        <v>29.91</v>
      </c>
      <c r="AU810" s="76">
        <v>35.607999999999997</v>
      </c>
      <c r="AV810" s="76">
        <v>38.299999999999997</v>
      </c>
      <c r="AW810" s="76">
        <v>15.413</v>
      </c>
      <c r="AX810" s="76">
        <v>9.7319999999999993</v>
      </c>
      <c r="AY810" s="76">
        <v>54225.446000000004</v>
      </c>
      <c r="AZ810" s="76">
        <v>1.2</v>
      </c>
      <c r="BA810" s="76">
        <v>151.089</v>
      </c>
      <c r="BB810" s="76">
        <v>10.79</v>
      </c>
      <c r="BC810" s="76">
        <v>19.100000000000001</v>
      </c>
      <c r="BD810" s="76">
        <v>24.6</v>
      </c>
      <c r="BE810" s="76"/>
      <c r="BF810" s="76">
        <v>2.77</v>
      </c>
      <c r="BG810" s="76">
        <v>78.86</v>
      </c>
      <c r="BH810" s="76">
        <v>0.92600000000000005</v>
      </c>
      <c r="BI810" s="76">
        <v>338289856</v>
      </c>
      <c r="BJ810" s="76"/>
      <c r="BK810" s="76"/>
      <c r="BL810" s="76"/>
      <c r="BM810" s="76"/>
      <c r="BN810" s="76"/>
      <c r="BO810" s="76"/>
      <c r="BP810" s="76"/>
      <c r="BQ810" s="76"/>
    </row>
    <row r="811" spans="1:69" x14ac:dyDescent="0.25">
      <c r="A811" s="25">
        <v>44657</v>
      </c>
      <c r="B811" s="25"/>
      <c r="C811" s="76">
        <v>80389731</v>
      </c>
      <c r="D811" s="76">
        <v>39925</v>
      </c>
      <c r="E811" s="76">
        <v>27955</v>
      </c>
      <c r="F811" s="76">
        <v>986625</v>
      </c>
      <c r="G811" s="76">
        <v>1128</v>
      </c>
      <c r="H811" s="76">
        <v>542.85699999999997</v>
      </c>
      <c r="I811" s="76">
        <v>237635.65299999999</v>
      </c>
      <c r="J811" s="76">
        <v>118.02</v>
      </c>
      <c r="K811" s="76">
        <v>82.635999999999996</v>
      </c>
      <c r="L811" s="76">
        <v>2916.5079999999998</v>
      </c>
      <c r="M811" s="76">
        <v>3.3340000000000001</v>
      </c>
      <c r="N811" s="76">
        <v>1.605</v>
      </c>
      <c r="O811" s="76">
        <v>1.1200000000000001</v>
      </c>
      <c r="P811" s="76">
        <v>1705</v>
      </c>
      <c r="Q811" s="76">
        <v>5.04</v>
      </c>
      <c r="R811" s="76">
        <v>10419</v>
      </c>
      <c r="S811" s="76">
        <v>30.798999999999999</v>
      </c>
      <c r="T811" s="76"/>
      <c r="U811" s="76"/>
      <c r="V811" s="76">
        <v>10263</v>
      </c>
      <c r="W811" s="76">
        <v>30.338000000000001</v>
      </c>
      <c r="X811" s="76">
        <v>858598868</v>
      </c>
      <c r="Y811" s="76">
        <v>998924</v>
      </c>
      <c r="Z811" s="76">
        <v>2547.7890000000002</v>
      </c>
      <c r="AA811" s="76">
        <v>2.964</v>
      </c>
      <c r="AB811" s="76">
        <v>793245</v>
      </c>
      <c r="AC811" s="76">
        <v>2.3540000000000001</v>
      </c>
      <c r="AD811" s="76">
        <v>3.1E-2</v>
      </c>
      <c r="AE811" s="76">
        <v>32.299999999999997</v>
      </c>
      <c r="AF811" s="76" t="s">
        <v>1016</v>
      </c>
      <c r="AG811" s="76">
        <v>569897399</v>
      </c>
      <c r="AH811" s="76">
        <v>256549399</v>
      </c>
      <c r="AI811" s="76">
        <v>219707648</v>
      </c>
      <c r="AJ811" s="76">
        <v>103829073</v>
      </c>
      <c r="AK811" s="76">
        <v>578828</v>
      </c>
      <c r="AL811" s="76">
        <v>495687</v>
      </c>
      <c r="AM811" s="76">
        <v>171.65</v>
      </c>
      <c r="AN811" s="76">
        <v>77.27</v>
      </c>
      <c r="AO811" s="76">
        <v>66.180000000000007</v>
      </c>
      <c r="AP811" s="76">
        <v>31.27</v>
      </c>
      <c r="AQ811" s="76">
        <v>1493</v>
      </c>
      <c r="AR811" s="76">
        <v>61787</v>
      </c>
      <c r="AS811" s="76">
        <v>1.9E-2</v>
      </c>
      <c r="AT811" s="76">
        <v>29.9</v>
      </c>
      <c r="AU811" s="76">
        <v>35.607999999999997</v>
      </c>
      <c r="AV811" s="76">
        <v>38.299999999999997</v>
      </c>
      <c r="AW811" s="76">
        <v>15.413</v>
      </c>
      <c r="AX811" s="76">
        <v>9.7319999999999993</v>
      </c>
      <c r="AY811" s="76">
        <v>54225.446000000004</v>
      </c>
      <c r="AZ811" s="76">
        <v>1.2</v>
      </c>
      <c r="BA811" s="76">
        <v>151.089</v>
      </c>
      <c r="BB811" s="76">
        <v>10.79</v>
      </c>
      <c r="BC811" s="76">
        <v>19.100000000000001</v>
      </c>
      <c r="BD811" s="76">
        <v>24.6</v>
      </c>
      <c r="BE811" s="76"/>
      <c r="BF811" s="76">
        <v>2.77</v>
      </c>
      <c r="BG811" s="76">
        <v>78.86</v>
      </c>
      <c r="BH811" s="76">
        <v>0.92600000000000005</v>
      </c>
      <c r="BI811" s="76">
        <v>338289856</v>
      </c>
      <c r="BJ811" s="76"/>
      <c r="BK811" s="76"/>
      <c r="BL811" s="76"/>
      <c r="BM811" s="76"/>
      <c r="BN811" s="76"/>
      <c r="BO811" s="76"/>
      <c r="BP811" s="76"/>
      <c r="BQ811" s="76"/>
    </row>
    <row r="812" spans="1:69" x14ac:dyDescent="0.25">
      <c r="A812" s="25">
        <v>44658</v>
      </c>
      <c r="B812" s="25"/>
      <c r="C812" s="76">
        <v>80439410</v>
      </c>
      <c r="D812" s="76">
        <v>49679</v>
      </c>
      <c r="E812" s="76">
        <v>28695.714</v>
      </c>
      <c r="F812" s="76">
        <v>987460</v>
      </c>
      <c r="G812" s="76">
        <v>835</v>
      </c>
      <c r="H812" s="76">
        <v>588.14300000000003</v>
      </c>
      <c r="I812" s="76">
        <v>237782.50700000001</v>
      </c>
      <c r="J812" s="76">
        <v>146.85300000000001</v>
      </c>
      <c r="K812" s="76">
        <v>84.825999999999993</v>
      </c>
      <c r="L812" s="76">
        <v>2918.9760000000001</v>
      </c>
      <c r="M812" s="76">
        <v>2.468</v>
      </c>
      <c r="N812" s="76">
        <v>1.7390000000000001</v>
      </c>
      <c r="O812" s="76">
        <v>1.17</v>
      </c>
      <c r="P812" s="76">
        <v>1723</v>
      </c>
      <c r="Q812" s="76">
        <v>5.093</v>
      </c>
      <c r="R812" s="76">
        <v>10402</v>
      </c>
      <c r="S812" s="76">
        <v>30.748999999999999</v>
      </c>
      <c r="T812" s="76"/>
      <c r="U812" s="76"/>
      <c r="V812" s="76">
        <v>10296</v>
      </c>
      <c r="W812" s="76">
        <v>30.434999999999999</v>
      </c>
      <c r="X812" s="76">
        <v>859539556</v>
      </c>
      <c r="Y812" s="76">
        <v>940688</v>
      </c>
      <c r="Z812" s="76">
        <v>2550.58</v>
      </c>
      <c r="AA812" s="76">
        <v>2.7909999999999999</v>
      </c>
      <c r="AB812" s="76">
        <v>791378</v>
      </c>
      <c r="AC812" s="76">
        <v>2.3479999999999999</v>
      </c>
      <c r="AD812" s="76">
        <v>3.2000000000000001E-2</v>
      </c>
      <c r="AE812" s="76">
        <v>31.2</v>
      </c>
      <c r="AF812" s="76" t="s">
        <v>1016</v>
      </c>
      <c r="AG812" s="76">
        <v>570482299</v>
      </c>
      <c r="AH812" s="76">
        <v>256614944</v>
      </c>
      <c r="AI812" s="76">
        <v>219771759</v>
      </c>
      <c r="AJ812" s="76">
        <v>104271378</v>
      </c>
      <c r="AK812" s="76">
        <v>584900</v>
      </c>
      <c r="AL812" s="76">
        <v>499725</v>
      </c>
      <c r="AM812" s="76">
        <v>171.83</v>
      </c>
      <c r="AN812" s="76">
        <v>77.290000000000006</v>
      </c>
      <c r="AO812" s="76">
        <v>66.19</v>
      </c>
      <c r="AP812" s="76">
        <v>31.41</v>
      </c>
      <c r="AQ812" s="76">
        <v>1505</v>
      </c>
      <c r="AR812" s="76">
        <v>60230</v>
      </c>
      <c r="AS812" s="76">
        <v>1.7999999999999999E-2</v>
      </c>
      <c r="AT812" s="76">
        <v>29.9</v>
      </c>
      <c r="AU812" s="76">
        <v>35.607999999999997</v>
      </c>
      <c r="AV812" s="76">
        <v>38.299999999999997</v>
      </c>
      <c r="AW812" s="76">
        <v>15.413</v>
      </c>
      <c r="AX812" s="76">
        <v>9.7319999999999993</v>
      </c>
      <c r="AY812" s="76">
        <v>54225.446000000004</v>
      </c>
      <c r="AZ812" s="76">
        <v>1.2</v>
      </c>
      <c r="BA812" s="76">
        <v>151.089</v>
      </c>
      <c r="BB812" s="76">
        <v>10.79</v>
      </c>
      <c r="BC812" s="76">
        <v>19.100000000000001</v>
      </c>
      <c r="BD812" s="76">
        <v>24.6</v>
      </c>
      <c r="BE812" s="76"/>
      <c r="BF812" s="76">
        <v>2.77</v>
      </c>
      <c r="BG812" s="76">
        <v>78.86</v>
      </c>
      <c r="BH812" s="76">
        <v>0.92600000000000005</v>
      </c>
      <c r="BI812" s="76">
        <v>338289856</v>
      </c>
      <c r="BJ812" s="76"/>
      <c r="BK812" s="76"/>
      <c r="BL812" s="76"/>
      <c r="BM812" s="76"/>
      <c r="BN812" s="76"/>
      <c r="BO812" s="76"/>
      <c r="BP812" s="76"/>
      <c r="BQ812" s="76"/>
    </row>
    <row r="813" spans="1:69" x14ac:dyDescent="0.25">
      <c r="A813" s="25">
        <v>44659</v>
      </c>
      <c r="B813" s="25"/>
      <c r="C813" s="76">
        <v>80512600</v>
      </c>
      <c r="D813" s="76">
        <v>73190</v>
      </c>
      <c r="E813" s="76">
        <v>34700.571000000004</v>
      </c>
      <c r="F813" s="76">
        <v>988100</v>
      </c>
      <c r="G813" s="76">
        <v>640</v>
      </c>
      <c r="H813" s="76">
        <v>561</v>
      </c>
      <c r="I813" s="76">
        <v>237998.86</v>
      </c>
      <c r="J813" s="76">
        <v>216.35300000000001</v>
      </c>
      <c r="K813" s="76">
        <v>102.57599999999999</v>
      </c>
      <c r="L813" s="76">
        <v>2920.8679999999999</v>
      </c>
      <c r="M813" s="76">
        <v>1.8919999999999999</v>
      </c>
      <c r="N813" s="76">
        <v>1.6579999999999999</v>
      </c>
      <c r="O813" s="76">
        <v>1.2</v>
      </c>
      <c r="P813" s="76">
        <v>1682</v>
      </c>
      <c r="Q813" s="76">
        <v>4.9720000000000004</v>
      </c>
      <c r="R813" s="76">
        <v>10223</v>
      </c>
      <c r="S813" s="76">
        <v>30.22</v>
      </c>
      <c r="T813" s="76"/>
      <c r="U813" s="76"/>
      <c r="V813" s="76">
        <v>10377</v>
      </c>
      <c r="W813" s="76">
        <v>30.675000000000001</v>
      </c>
      <c r="X813" s="76">
        <v>860455560</v>
      </c>
      <c r="Y813" s="76">
        <v>916004</v>
      </c>
      <c r="Z813" s="76">
        <v>2553.299</v>
      </c>
      <c r="AA813" s="76">
        <v>2.718</v>
      </c>
      <c r="AB813" s="76">
        <v>791356</v>
      </c>
      <c r="AC813" s="76">
        <v>2.3479999999999999</v>
      </c>
      <c r="AD813" s="76">
        <v>3.4000000000000002E-2</v>
      </c>
      <c r="AE813" s="76">
        <v>29.4</v>
      </c>
      <c r="AF813" s="76" t="s">
        <v>1016</v>
      </c>
      <c r="AG813" s="76">
        <v>571158101</v>
      </c>
      <c r="AH813" s="76">
        <v>256688524</v>
      </c>
      <c r="AI813" s="76">
        <v>219848247</v>
      </c>
      <c r="AJ813" s="76">
        <v>104780381</v>
      </c>
      <c r="AK813" s="76">
        <v>675802</v>
      </c>
      <c r="AL813" s="76">
        <v>501837</v>
      </c>
      <c r="AM813" s="76">
        <v>172.03</v>
      </c>
      <c r="AN813" s="76">
        <v>77.31</v>
      </c>
      <c r="AO813" s="76">
        <v>66.22</v>
      </c>
      <c r="AP813" s="76">
        <v>31.56</v>
      </c>
      <c r="AQ813" s="76">
        <v>1512</v>
      </c>
      <c r="AR813" s="76">
        <v>59307</v>
      </c>
      <c r="AS813" s="76">
        <v>1.7999999999999999E-2</v>
      </c>
      <c r="AT813" s="76">
        <v>29.9</v>
      </c>
      <c r="AU813" s="76">
        <v>35.607999999999997</v>
      </c>
      <c r="AV813" s="76">
        <v>38.299999999999997</v>
      </c>
      <c r="AW813" s="76">
        <v>15.413</v>
      </c>
      <c r="AX813" s="76">
        <v>9.7319999999999993</v>
      </c>
      <c r="AY813" s="76">
        <v>54225.446000000004</v>
      </c>
      <c r="AZ813" s="76">
        <v>1.2</v>
      </c>
      <c r="BA813" s="76">
        <v>151.089</v>
      </c>
      <c r="BB813" s="76">
        <v>10.79</v>
      </c>
      <c r="BC813" s="76">
        <v>19.100000000000001</v>
      </c>
      <c r="BD813" s="76">
        <v>24.6</v>
      </c>
      <c r="BE813" s="76"/>
      <c r="BF813" s="76">
        <v>2.77</v>
      </c>
      <c r="BG813" s="76">
        <v>78.86</v>
      </c>
      <c r="BH813" s="76">
        <v>0.92600000000000005</v>
      </c>
      <c r="BI813" s="76">
        <v>338289856</v>
      </c>
      <c r="BJ813" s="76"/>
      <c r="BK813" s="76"/>
      <c r="BL813" s="76"/>
      <c r="BM813" s="76"/>
      <c r="BN813" s="76"/>
      <c r="BO813" s="76"/>
      <c r="BP813" s="76"/>
      <c r="BQ813" s="76"/>
    </row>
    <row r="814" spans="1:69" x14ac:dyDescent="0.25">
      <c r="A814" s="25">
        <v>44660</v>
      </c>
      <c r="B814" s="25"/>
      <c r="C814" s="76">
        <v>80525655</v>
      </c>
      <c r="D814" s="76">
        <v>13055</v>
      </c>
      <c r="E814" s="76">
        <v>34847.857000000004</v>
      </c>
      <c r="F814" s="76">
        <v>988245</v>
      </c>
      <c r="G814" s="76">
        <v>145</v>
      </c>
      <c r="H814" s="76">
        <v>559.14300000000003</v>
      </c>
      <c r="I814" s="76">
        <v>238037.451</v>
      </c>
      <c r="J814" s="76">
        <v>38.591000000000001</v>
      </c>
      <c r="K814" s="76">
        <v>103.012</v>
      </c>
      <c r="L814" s="76">
        <v>2921.297</v>
      </c>
      <c r="M814" s="76">
        <v>0.42899999999999999</v>
      </c>
      <c r="N814" s="76">
        <v>1.653</v>
      </c>
      <c r="O814" s="76">
        <v>1.17</v>
      </c>
      <c r="P814" s="76">
        <v>1590</v>
      </c>
      <c r="Q814" s="76">
        <v>4.7</v>
      </c>
      <c r="R814" s="76">
        <v>9875</v>
      </c>
      <c r="S814" s="76">
        <v>29.190999999999999</v>
      </c>
      <c r="T814" s="76"/>
      <c r="U814" s="76"/>
      <c r="V814" s="76">
        <v>10343</v>
      </c>
      <c r="W814" s="76">
        <v>30.574000000000002</v>
      </c>
      <c r="X814" s="76">
        <v>861049283</v>
      </c>
      <c r="Y814" s="76">
        <v>593723</v>
      </c>
      <c r="Z814" s="76">
        <v>2555.06</v>
      </c>
      <c r="AA814" s="76">
        <v>1.762</v>
      </c>
      <c r="AB814" s="76">
        <v>790910</v>
      </c>
      <c r="AC814" s="76">
        <v>2.347</v>
      </c>
      <c r="AD814" s="76">
        <v>3.5000000000000003E-2</v>
      </c>
      <c r="AE814" s="76">
        <v>28.6</v>
      </c>
      <c r="AF814" s="76" t="s">
        <v>1016</v>
      </c>
      <c r="AG814" s="76">
        <v>571496751</v>
      </c>
      <c r="AH814" s="76">
        <v>256732647</v>
      </c>
      <c r="AI814" s="76">
        <v>219891092</v>
      </c>
      <c r="AJ814" s="76">
        <v>105022785</v>
      </c>
      <c r="AK814" s="76">
        <v>338650</v>
      </c>
      <c r="AL814" s="76">
        <v>500780</v>
      </c>
      <c r="AM814" s="76">
        <v>172.13</v>
      </c>
      <c r="AN814" s="76">
        <v>77.33</v>
      </c>
      <c r="AO814" s="76">
        <v>66.23</v>
      </c>
      <c r="AP814" s="76">
        <v>31.63</v>
      </c>
      <c r="AQ814" s="76">
        <v>1508</v>
      </c>
      <c r="AR814" s="76">
        <v>59028</v>
      </c>
      <c r="AS814" s="76">
        <v>1.7999999999999999E-2</v>
      </c>
      <c r="AT814" s="76">
        <v>29.89</v>
      </c>
      <c r="AU814" s="76">
        <v>35.607999999999997</v>
      </c>
      <c r="AV814" s="76">
        <v>38.299999999999997</v>
      </c>
      <c r="AW814" s="76">
        <v>15.413</v>
      </c>
      <c r="AX814" s="76">
        <v>9.7319999999999993</v>
      </c>
      <c r="AY814" s="76">
        <v>54225.446000000004</v>
      </c>
      <c r="AZ814" s="76">
        <v>1.2</v>
      </c>
      <c r="BA814" s="76">
        <v>151.089</v>
      </c>
      <c r="BB814" s="76">
        <v>10.79</v>
      </c>
      <c r="BC814" s="76">
        <v>19.100000000000001</v>
      </c>
      <c r="BD814" s="76">
        <v>24.6</v>
      </c>
      <c r="BE814" s="76"/>
      <c r="BF814" s="76">
        <v>2.77</v>
      </c>
      <c r="BG814" s="76">
        <v>78.86</v>
      </c>
      <c r="BH814" s="76">
        <v>0.92600000000000005</v>
      </c>
      <c r="BI814" s="76">
        <v>338289856</v>
      </c>
      <c r="BJ814" s="76"/>
      <c r="BK814" s="76"/>
      <c r="BL814" s="76"/>
      <c r="BM814" s="76"/>
      <c r="BN814" s="76"/>
      <c r="BO814" s="76"/>
      <c r="BP814" s="76"/>
      <c r="BQ814" s="76"/>
    </row>
    <row r="815" spans="1:69" x14ac:dyDescent="0.25">
      <c r="A815" s="25">
        <v>44661</v>
      </c>
      <c r="B815" s="25"/>
      <c r="C815" s="76">
        <v>80535469</v>
      </c>
      <c r="D815" s="76">
        <v>9814</v>
      </c>
      <c r="E815" s="76">
        <v>35537.286</v>
      </c>
      <c r="F815" s="76">
        <v>988275</v>
      </c>
      <c r="G815" s="76">
        <v>30</v>
      </c>
      <c r="H815" s="76">
        <v>554.85699999999997</v>
      </c>
      <c r="I815" s="76">
        <v>238066.462</v>
      </c>
      <c r="J815" s="76">
        <v>29.010999999999999</v>
      </c>
      <c r="K815" s="76">
        <v>105.05</v>
      </c>
      <c r="L815" s="76">
        <v>2921.3850000000002</v>
      </c>
      <c r="M815" s="76">
        <v>8.8999999999999996E-2</v>
      </c>
      <c r="N815" s="76">
        <v>1.64</v>
      </c>
      <c r="O815" s="76">
        <v>1.1299999999999999</v>
      </c>
      <c r="P815" s="76">
        <v>1534</v>
      </c>
      <c r="Q815" s="76">
        <v>4.5350000000000001</v>
      </c>
      <c r="R815" s="76">
        <v>9867</v>
      </c>
      <c r="S815" s="76">
        <v>29.167000000000002</v>
      </c>
      <c r="T815" s="76"/>
      <c r="U815" s="76"/>
      <c r="V815" s="76">
        <v>10470</v>
      </c>
      <c r="W815" s="76">
        <v>30.95</v>
      </c>
      <c r="X815" s="76">
        <v>861365940</v>
      </c>
      <c r="Y815" s="76">
        <v>316657</v>
      </c>
      <c r="Z815" s="76">
        <v>2556</v>
      </c>
      <c r="AA815" s="76">
        <v>0.94</v>
      </c>
      <c r="AB815" s="76">
        <v>791010</v>
      </c>
      <c r="AC815" s="76">
        <v>2.347</v>
      </c>
      <c r="AD815" s="76">
        <v>3.5999999999999997E-2</v>
      </c>
      <c r="AE815" s="76">
        <v>27.8</v>
      </c>
      <c r="AF815" s="76" t="s">
        <v>1016</v>
      </c>
      <c r="AG815" s="76">
        <v>571693864</v>
      </c>
      <c r="AH815" s="76">
        <v>256760373</v>
      </c>
      <c r="AI815" s="76">
        <v>219916104</v>
      </c>
      <c r="AJ815" s="76">
        <v>105161574</v>
      </c>
      <c r="AK815" s="76">
        <v>197113</v>
      </c>
      <c r="AL815" s="76">
        <v>498922</v>
      </c>
      <c r="AM815" s="76">
        <v>172.19</v>
      </c>
      <c r="AN815" s="76">
        <v>77.34</v>
      </c>
      <c r="AO815" s="76">
        <v>66.239999999999995</v>
      </c>
      <c r="AP815" s="76">
        <v>31.67</v>
      </c>
      <c r="AQ815" s="76">
        <v>1503</v>
      </c>
      <c r="AR815" s="76">
        <v>58825</v>
      </c>
      <c r="AS815" s="76">
        <v>1.7999999999999999E-2</v>
      </c>
      <c r="AT815" s="76">
        <v>29.89</v>
      </c>
      <c r="AU815" s="76">
        <v>35.607999999999997</v>
      </c>
      <c r="AV815" s="76">
        <v>38.299999999999997</v>
      </c>
      <c r="AW815" s="76">
        <v>15.413</v>
      </c>
      <c r="AX815" s="76">
        <v>9.7319999999999993</v>
      </c>
      <c r="AY815" s="76">
        <v>54225.446000000004</v>
      </c>
      <c r="AZ815" s="76">
        <v>1.2</v>
      </c>
      <c r="BA815" s="76">
        <v>151.089</v>
      </c>
      <c r="BB815" s="76">
        <v>10.79</v>
      </c>
      <c r="BC815" s="76">
        <v>19.100000000000001</v>
      </c>
      <c r="BD815" s="76">
        <v>24.6</v>
      </c>
      <c r="BE815" s="76"/>
      <c r="BF815" s="76">
        <v>2.77</v>
      </c>
      <c r="BG815" s="76">
        <v>78.86</v>
      </c>
      <c r="BH815" s="76">
        <v>0.92600000000000005</v>
      </c>
      <c r="BI815" s="76">
        <v>338289856</v>
      </c>
      <c r="BJ815" s="76">
        <v>1113820</v>
      </c>
      <c r="BK815" s="76">
        <v>16.440000000000001</v>
      </c>
      <c r="BL815" s="76">
        <v>-1.75</v>
      </c>
      <c r="BM815" s="76">
        <v>3305.12716018437</v>
      </c>
      <c r="BN815" s="76"/>
      <c r="BO815" s="76"/>
      <c r="BP815" s="76"/>
      <c r="BQ815" s="76"/>
    </row>
    <row r="816" spans="1:69" x14ac:dyDescent="0.25">
      <c r="A816" s="25">
        <v>44662</v>
      </c>
      <c r="B816" s="25"/>
      <c r="C816" s="76">
        <v>80573595</v>
      </c>
      <c r="D816" s="76">
        <v>38126</v>
      </c>
      <c r="E816" s="76">
        <v>35537.286</v>
      </c>
      <c r="F816" s="76">
        <v>988610</v>
      </c>
      <c r="G816" s="76">
        <v>335</v>
      </c>
      <c r="H816" s="76">
        <v>517.85699999999997</v>
      </c>
      <c r="I816" s="76">
        <v>238179.16399999999</v>
      </c>
      <c r="J816" s="76">
        <v>112.702</v>
      </c>
      <c r="K816" s="76">
        <v>105.05</v>
      </c>
      <c r="L816" s="76">
        <v>2922.3760000000002</v>
      </c>
      <c r="M816" s="76">
        <v>0.99</v>
      </c>
      <c r="N816" s="76">
        <v>1.5309999999999999</v>
      </c>
      <c r="O816" s="76">
        <v>1.1000000000000001</v>
      </c>
      <c r="P816" s="76">
        <v>1568</v>
      </c>
      <c r="Q816" s="76">
        <v>4.6349999999999998</v>
      </c>
      <c r="R816" s="76">
        <v>10091</v>
      </c>
      <c r="S816" s="76">
        <v>29.829000000000001</v>
      </c>
      <c r="T816" s="76"/>
      <c r="U816" s="76"/>
      <c r="V816" s="76">
        <v>10484</v>
      </c>
      <c r="W816" s="76">
        <v>30.991</v>
      </c>
      <c r="X816" s="76">
        <v>862048879</v>
      </c>
      <c r="Y816" s="76">
        <v>682939</v>
      </c>
      <c r="Z816" s="76">
        <v>2558.027</v>
      </c>
      <c r="AA816" s="76">
        <v>2.0270000000000001</v>
      </c>
      <c r="AB816" s="76">
        <v>789201</v>
      </c>
      <c r="AC816" s="76">
        <v>2.3420000000000001</v>
      </c>
      <c r="AD816" s="76">
        <v>3.6999999999999998E-2</v>
      </c>
      <c r="AE816" s="76">
        <v>27</v>
      </c>
      <c r="AF816" s="76" t="s">
        <v>1016</v>
      </c>
      <c r="AG816" s="76">
        <v>572275681</v>
      </c>
      <c r="AH816" s="76">
        <v>256825075</v>
      </c>
      <c r="AI816" s="76">
        <v>219979090</v>
      </c>
      <c r="AJ816" s="76">
        <v>105603035</v>
      </c>
      <c r="AK816" s="76">
        <v>581817</v>
      </c>
      <c r="AL816" s="76">
        <v>501971</v>
      </c>
      <c r="AM816" s="76">
        <v>172.37</v>
      </c>
      <c r="AN816" s="76">
        <v>77.349999999999994</v>
      </c>
      <c r="AO816" s="76">
        <v>66.260000000000005</v>
      </c>
      <c r="AP816" s="76">
        <v>31.81</v>
      </c>
      <c r="AQ816" s="76">
        <v>1512</v>
      </c>
      <c r="AR816" s="76">
        <v>57970</v>
      </c>
      <c r="AS816" s="76">
        <v>1.7000000000000001E-2</v>
      </c>
      <c r="AT816" s="76">
        <v>29.89</v>
      </c>
      <c r="AU816" s="76">
        <v>35.607999999999997</v>
      </c>
      <c r="AV816" s="76">
        <v>38.299999999999997</v>
      </c>
      <c r="AW816" s="76">
        <v>15.413</v>
      </c>
      <c r="AX816" s="76">
        <v>9.7319999999999993</v>
      </c>
      <c r="AY816" s="76">
        <v>54225.446000000004</v>
      </c>
      <c r="AZ816" s="76">
        <v>1.2</v>
      </c>
      <c r="BA816" s="76">
        <v>151.089</v>
      </c>
      <c r="BB816" s="76">
        <v>10.79</v>
      </c>
      <c r="BC816" s="76">
        <v>19.100000000000001</v>
      </c>
      <c r="BD816" s="76">
        <v>24.6</v>
      </c>
      <c r="BE816" s="76"/>
      <c r="BF816" s="76">
        <v>2.77</v>
      </c>
      <c r="BG816" s="76">
        <v>78.86</v>
      </c>
      <c r="BH816" s="76">
        <v>0.92600000000000005</v>
      </c>
      <c r="BI816" s="76">
        <v>338289856</v>
      </c>
      <c r="BJ816" s="76"/>
      <c r="BK816" s="76"/>
      <c r="BL816" s="76"/>
      <c r="BM816" s="76"/>
      <c r="BN816" s="76"/>
      <c r="BO816" s="76"/>
      <c r="BP816" s="76"/>
      <c r="BQ816" s="76"/>
    </row>
    <row r="817" spans="1:69" x14ac:dyDescent="0.25">
      <c r="A817" s="25">
        <v>44663</v>
      </c>
      <c r="B817" s="25"/>
      <c r="C817" s="76">
        <v>80608819</v>
      </c>
      <c r="D817" s="76">
        <v>35224</v>
      </c>
      <c r="E817" s="76">
        <v>37001.857000000004</v>
      </c>
      <c r="F817" s="76">
        <v>989204</v>
      </c>
      <c r="G817" s="76">
        <v>594</v>
      </c>
      <c r="H817" s="76">
        <v>529.57100000000003</v>
      </c>
      <c r="I817" s="76">
        <v>238283.28700000001</v>
      </c>
      <c r="J817" s="76">
        <v>104.124</v>
      </c>
      <c r="K817" s="76">
        <v>109.379</v>
      </c>
      <c r="L817" s="76">
        <v>2924.1309999999999</v>
      </c>
      <c r="M817" s="76">
        <v>1.756</v>
      </c>
      <c r="N817" s="76">
        <v>1.5649999999999999</v>
      </c>
      <c r="O817" s="76">
        <v>1.1000000000000001</v>
      </c>
      <c r="P817" s="76">
        <v>1527</v>
      </c>
      <c r="Q817" s="76">
        <v>4.5140000000000002</v>
      </c>
      <c r="R817" s="76">
        <v>10113</v>
      </c>
      <c r="S817" s="76">
        <v>29.893999999999998</v>
      </c>
      <c r="T817" s="76"/>
      <c r="U817" s="76"/>
      <c r="V817" s="76">
        <v>10602</v>
      </c>
      <c r="W817" s="76">
        <v>31.34</v>
      </c>
      <c r="X817" s="76">
        <v>863013627</v>
      </c>
      <c r="Y817" s="76">
        <v>964748</v>
      </c>
      <c r="Z817" s="76">
        <v>2560.8890000000001</v>
      </c>
      <c r="AA817" s="76">
        <v>2.863</v>
      </c>
      <c r="AB817" s="76">
        <v>773383</v>
      </c>
      <c r="AC817" s="76">
        <v>2.2949999999999999</v>
      </c>
      <c r="AD817" s="76">
        <v>0.04</v>
      </c>
      <c r="AE817" s="76">
        <v>25</v>
      </c>
      <c r="AF817" s="76" t="s">
        <v>1016</v>
      </c>
      <c r="AG817" s="76">
        <v>572891850</v>
      </c>
      <c r="AH817" s="76">
        <v>256891059</v>
      </c>
      <c r="AI817" s="76">
        <v>220043648</v>
      </c>
      <c r="AJ817" s="76">
        <v>106075093</v>
      </c>
      <c r="AK817" s="76">
        <v>616169</v>
      </c>
      <c r="AL817" s="76">
        <v>510468</v>
      </c>
      <c r="AM817" s="76">
        <v>172.55</v>
      </c>
      <c r="AN817" s="76">
        <v>77.37</v>
      </c>
      <c r="AO817" s="76">
        <v>66.28</v>
      </c>
      <c r="AP817" s="76">
        <v>31.95</v>
      </c>
      <c r="AQ817" s="76">
        <v>1538</v>
      </c>
      <c r="AR817" s="76">
        <v>58222</v>
      </c>
      <c r="AS817" s="76">
        <v>1.7999999999999999E-2</v>
      </c>
      <c r="AT817" s="76">
        <v>29.88</v>
      </c>
      <c r="AU817" s="76">
        <v>35.607999999999997</v>
      </c>
      <c r="AV817" s="76">
        <v>38.299999999999997</v>
      </c>
      <c r="AW817" s="76">
        <v>15.413</v>
      </c>
      <c r="AX817" s="76">
        <v>9.7319999999999993</v>
      </c>
      <c r="AY817" s="76">
        <v>54225.446000000004</v>
      </c>
      <c r="AZ817" s="76">
        <v>1.2</v>
      </c>
      <c r="BA817" s="76">
        <v>151.089</v>
      </c>
      <c r="BB817" s="76">
        <v>10.79</v>
      </c>
      <c r="BC817" s="76">
        <v>19.100000000000001</v>
      </c>
      <c r="BD817" s="76">
        <v>24.6</v>
      </c>
      <c r="BE817" s="76"/>
      <c r="BF817" s="76">
        <v>2.77</v>
      </c>
      <c r="BG817" s="76">
        <v>78.86</v>
      </c>
      <c r="BH817" s="76">
        <v>0.92600000000000005</v>
      </c>
      <c r="BI817" s="76">
        <v>338289856</v>
      </c>
      <c r="BJ817" s="76"/>
      <c r="BK817" s="76"/>
      <c r="BL817" s="76"/>
      <c r="BM817" s="76"/>
      <c r="BN817" s="76"/>
      <c r="BO817" s="76"/>
      <c r="BP817" s="76"/>
      <c r="BQ817" s="76"/>
    </row>
    <row r="818" spans="1:69" x14ac:dyDescent="0.25">
      <c r="A818" s="25">
        <v>44664</v>
      </c>
      <c r="B818" s="25"/>
      <c r="C818" s="76">
        <v>80664894</v>
      </c>
      <c r="D818" s="76">
        <v>56075</v>
      </c>
      <c r="E818" s="76">
        <v>39309</v>
      </c>
      <c r="F818" s="76">
        <v>990155</v>
      </c>
      <c r="G818" s="76">
        <v>951</v>
      </c>
      <c r="H818" s="76">
        <v>504.286</v>
      </c>
      <c r="I818" s="76">
        <v>238449.04800000001</v>
      </c>
      <c r="J818" s="76">
        <v>165.76</v>
      </c>
      <c r="K818" s="76">
        <v>116.199</v>
      </c>
      <c r="L818" s="76">
        <v>2926.9430000000002</v>
      </c>
      <c r="M818" s="76">
        <v>2.8109999999999999</v>
      </c>
      <c r="N818" s="76">
        <v>1.4910000000000001</v>
      </c>
      <c r="O818" s="76">
        <v>1.0900000000000001</v>
      </c>
      <c r="P818" s="76">
        <v>1522</v>
      </c>
      <c r="Q818" s="76">
        <v>4.4989999999999997</v>
      </c>
      <c r="R818" s="76">
        <v>10164</v>
      </c>
      <c r="S818" s="76">
        <v>30.045000000000002</v>
      </c>
      <c r="T818" s="76"/>
      <c r="U818" s="76"/>
      <c r="V818" s="76">
        <v>10678</v>
      </c>
      <c r="W818" s="76">
        <v>31.565000000000001</v>
      </c>
      <c r="X818" s="76">
        <v>863930194</v>
      </c>
      <c r="Y818" s="76">
        <v>916567</v>
      </c>
      <c r="Z818" s="76">
        <v>2563.6089999999999</v>
      </c>
      <c r="AA818" s="76">
        <v>2.72</v>
      </c>
      <c r="AB818" s="76">
        <v>761618</v>
      </c>
      <c r="AC818" s="76">
        <v>2.2599999999999998</v>
      </c>
      <c r="AD818" s="76">
        <v>4.2999999999999997E-2</v>
      </c>
      <c r="AE818" s="76">
        <v>23.3</v>
      </c>
      <c r="AF818" s="76" t="s">
        <v>1016</v>
      </c>
      <c r="AG818" s="76">
        <v>573475257</v>
      </c>
      <c r="AH818" s="76">
        <v>256957527</v>
      </c>
      <c r="AI818" s="76">
        <v>220106836</v>
      </c>
      <c r="AJ818" s="76">
        <v>106515582</v>
      </c>
      <c r="AK818" s="76">
        <v>583407</v>
      </c>
      <c r="AL818" s="76">
        <v>511123</v>
      </c>
      <c r="AM818" s="76">
        <v>172.73</v>
      </c>
      <c r="AN818" s="76">
        <v>77.39</v>
      </c>
      <c r="AO818" s="76">
        <v>66.3</v>
      </c>
      <c r="AP818" s="76">
        <v>32.08</v>
      </c>
      <c r="AQ818" s="76">
        <v>1539</v>
      </c>
      <c r="AR818" s="76">
        <v>58304</v>
      </c>
      <c r="AS818" s="76">
        <v>1.7999999999999999E-2</v>
      </c>
      <c r="AT818" s="76">
        <v>29.88</v>
      </c>
      <c r="AU818" s="76">
        <v>35.607999999999997</v>
      </c>
      <c r="AV818" s="76">
        <v>38.299999999999997</v>
      </c>
      <c r="AW818" s="76">
        <v>15.413</v>
      </c>
      <c r="AX818" s="76">
        <v>9.7319999999999993</v>
      </c>
      <c r="AY818" s="76">
        <v>54225.446000000004</v>
      </c>
      <c r="AZ818" s="76">
        <v>1.2</v>
      </c>
      <c r="BA818" s="76">
        <v>151.089</v>
      </c>
      <c r="BB818" s="76">
        <v>10.79</v>
      </c>
      <c r="BC818" s="76">
        <v>19.100000000000001</v>
      </c>
      <c r="BD818" s="76">
        <v>24.6</v>
      </c>
      <c r="BE818" s="76"/>
      <c r="BF818" s="76">
        <v>2.77</v>
      </c>
      <c r="BG818" s="76">
        <v>78.86</v>
      </c>
      <c r="BH818" s="76">
        <v>0.92600000000000005</v>
      </c>
      <c r="BI818" s="76">
        <v>338289856</v>
      </c>
      <c r="BJ818" s="76"/>
      <c r="BK818" s="76"/>
      <c r="BL818" s="76"/>
      <c r="BM818" s="76"/>
      <c r="BN818" s="76"/>
      <c r="BO818" s="76"/>
      <c r="BP818" s="76"/>
      <c r="BQ818" s="76"/>
    </row>
    <row r="819" spans="1:69" x14ac:dyDescent="0.25">
      <c r="A819" s="25">
        <v>44665</v>
      </c>
      <c r="B819" s="25"/>
      <c r="C819" s="76">
        <v>80712754</v>
      </c>
      <c r="D819" s="76">
        <v>47860</v>
      </c>
      <c r="E819" s="76">
        <v>39049.142999999996</v>
      </c>
      <c r="F819" s="76">
        <v>990881</v>
      </c>
      <c r="G819" s="76">
        <v>726</v>
      </c>
      <c r="H819" s="76">
        <v>488.714</v>
      </c>
      <c r="I819" s="76">
        <v>238590.524</v>
      </c>
      <c r="J819" s="76">
        <v>141.476</v>
      </c>
      <c r="K819" s="76">
        <v>115.431</v>
      </c>
      <c r="L819" s="76">
        <v>2929.0889999999999</v>
      </c>
      <c r="M819" s="76">
        <v>2.1459999999999999</v>
      </c>
      <c r="N819" s="76">
        <v>1.4450000000000001</v>
      </c>
      <c r="O819" s="76">
        <v>1.08</v>
      </c>
      <c r="P819" s="76">
        <v>1548</v>
      </c>
      <c r="Q819" s="76">
        <v>4.5759999999999996</v>
      </c>
      <c r="R819" s="76">
        <v>10199</v>
      </c>
      <c r="S819" s="76">
        <v>30.149000000000001</v>
      </c>
      <c r="T819" s="76"/>
      <c r="U819" s="76"/>
      <c r="V819" s="76">
        <v>10753</v>
      </c>
      <c r="W819" s="76">
        <v>31.786000000000001</v>
      </c>
      <c r="X819" s="76">
        <v>864753184</v>
      </c>
      <c r="Y819" s="76">
        <v>822990</v>
      </c>
      <c r="Z819" s="76">
        <v>2566.0509999999999</v>
      </c>
      <c r="AA819" s="76">
        <v>2.4420000000000002</v>
      </c>
      <c r="AB819" s="76">
        <v>744804</v>
      </c>
      <c r="AC819" s="76">
        <v>2.21</v>
      </c>
      <c r="AD819" s="76">
        <v>4.4999999999999998E-2</v>
      </c>
      <c r="AE819" s="76">
        <v>22.2</v>
      </c>
      <c r="AF819" s="76" t="s">
        <v>1016</v>
      </c>
      <c r="AG819" s="76">
        <v>574065381</v>
      </c>
      <c r="AH819" s="76">
        <v>257024765</v>
      </c>
      <c r="AI819" s="76">
        <v>220170094</v>
      </c>
      <c r="AJ819" s="76">
        <v>106960773</v>
      </c>
      <c r="AK819" s="76">
        <v>590124</v>
      </c>
      <c r="AL819" s="76">
        <v>511869</v>
      </c>
      <c r="AM819" s="76">
        <v>172.91</v>
      </c>
      <c r="AN819" s="76">
        <v>77.42</v>
      </c>
      <c r="AO819" s="76">
        <v>66.31</v>
      </c>
      <c r="AP819" s="76">
        <v>32.22</v>
      </c>
      <c r="AQ819" s="76">
        <v>1542</v>
      </c>
      <c r="AR819" s="76">
        <v>58546</v>
      </c>
      <c r="AS819" s="76">
        <v>1.7999999999999999E-2</v>
      </c>
      <c r="AT819" s="76">
        <v>29.88</v>
      </c>
      <c r="AU819" s="76">
        <v>35.607999999999997</v>
      </c>
      <c r="AV819" s="76">
        <v>38.299999999999997</v>
      </c>
      <c r="AW819" s="76">
        <v>15.413</v>
      </c>
      <c r="AX819" s="76">
        <v>9.7319999999999993</v>
      </c>
      <c r="AY819" s="76">
        <v>54225.446000000004</v>
      </c>
      <c r="AZ819" s="76">
        <v>1.2</v>
      </c>
      <c r="BA819" s="76">
        <v>151.089</v>
      </c>
      <c r="BB819" s="76">
        <v>10.79</v>
      </c>
      <c r="BC819" s="76">
        <v>19.100000000000001</v>
      </c>
      <c r="BD819" s="76">
        <v>24.6</v>
      </c>
      <c r="BE819" s="76"/>
      <c r="BF819" s="76">
        <v>2.77</v>
      </c>
      <c r="BG819" s="76">
        <v>78.86</v>
      </c>
      <c r="BH819" s="76">
        <v>0.92600000000000005</v>
      </c>
      <c r="BI819" s="76">
        <v>338289856</v>
      </c>
      <c r="BJ819" s="76"/>
      <c r="BK819" s="76"/>
      <c r="BL819" s="76"/>
      <c r="BM819" s="76"/>
      <c r="BN819" s="76"/>
      <c r="BO819" s="76"/>
      <c r="BP819" s="76"/>
      <c r="BQ819" s="76"/>
    </row>
    <row r="820" spans="1:69" x14ac:dyDescent="0.25">
      <c r="A820" s="25">
        <v>44666</v>
      </c>
      <c r="B820" s="25"/>
      <c r="C820" s="76">
        <v>80746948</v>
      </c>
      <c r="D820" s="76">
        <v>34194</v>
      </c>
      <c r="E820" s="76">
        <v>33478.286</v>
      </c>
      <c r="F820" s="76">
        <v>991321</v>
      </c>
      <c r="G820" s="76">
        <v>440</v>
      </c>
      <c r="H820" s="76">
        <v>460.14299999999997</v>
      </c>
      <c r="I820" s="76">
        <v>238691.603</v>
      </c>
      <c r="J820" s="76">
        <v>101.07899999999999</v>
      </c>
      <c r="K820" s="76">
        <v>98.962999999999994</v>
      </c>
      <c r="L820" s="76">
        <v>2930.3890000000001</v>
      </c>
      <c r="M820" s="76">
        <v>1.3009999999999999</v>
      </c>
      <c r="N820" s="76">
        <v>1.36</v>
      </c>
      <c r="O820" s="76">
        <v>1.08</v>
      </c>
      <c r="P820" s="76">
        <v>1530</v>
      </c>
      <c r="Q820" s="76">
        <v>4.5229999999999997</v>
      </c>
      <c r="R820" s="76">
        <v>10299</v>
      </c>
      <c r="S820" s="76">
        <v>30.443999999999999</v>
      </c>
      <c r="T820" s="76"/>
      <c r="U820" s="76"/>
      <c r="V820" s="76">
        <v>10885</v>
      </c>
      <c r="W820" s="76">
        <v>32.177</v>
      </c>
      <c r="X820" s="76">
        <v>865461393</v>
      </c>
      <c r="Y820" s="76">
        <v>708209</v>
      </c>
      <c r="Z820" s="76">
        <v>2568.1529999999998</v>
      </c>
      <c r="AA820" s="76">
        <v>2.1019999999999999</v>
      </c>
      <c r="AB820" s="76">
        <v>715119</v>
      </c>
      <c r="AC820" s="76">
        <v>2.1219999999999999</v>
      </c>
      <c r="AD820" s="76">
        <v>4.8000000000000001E-2</v>
      </c>
      <c r="AE820" s="76">
        <v>20.8</v>
      </c>
      <c r="AF820" s="76" t="s">
        <v>1016</v>
      </c>
      <c r="AG820" s="76">
        <v>574635313</v>
      </c>
      <c r="AH820" s="76">
        <v>257092668</v>
      </c>
      <c r="AI820" s="76">
        <v>220235716</v>
      </c>
      <c r="AJ820" s="76">
        <v>107381248</v>
      </c>
      <c r="AK820" s="76">
        <v>569932</v>
      </c>
      <c r="AL820" s="76">
        <v>496745</v>
      </c>
      <c r="AM820" s="76">
        <v>173.08</v>
      </c>
      <c r="AN820" s="76">
        <v>77.44</v>
      </c>
      <c r="AO820" s="76">
        <v>66.33</v>
      </c>
      <c r="AP820" s="76">
        <v>32.340000000000003</v>
      </c>
      <c r="AQ820" s="76">
        <v>1496</v>
      </c>
      <c r="AR820" s="76">
        <v>57735</v>
      </c>
      <c r="AS820" s="76">
        <v>1.7000000000000001E-2</v>
      </c>
      <c r="AT820" s="76">
        <v>29.87</v>
      </c>
      <c r="AU820" s="76">
        <v>35.607999999999997</v>
      </c>
      <c r="AV820" s="76">
        <v>38.299999999999997</v>
      </c>
      <c r="AW820" s="76">
        <v>15.413</v>
      </c>
      <c r="AX820" s="76">
        <v>9.7319999999999993</v>
      </c>
      <c r="AY820" s="76">
        <v>54225.446000000004</v>
      </c>
      <c r="AZ820" s="76">
        <v>1.2</v>
      </c>
      <c r="BA820" s="76">
        <v>151.089</v>
      </c>
      <c r="BB820" s="76">
        <v>10.79</v>
      </c>
      <c r="BC820" s="76">
        <v>19.100000000000001</v>
      </c>
      <c r="BD820" s="76">
        <v>24.6</v>
      </c>
      <c r="BE820" s="76"/>
      <c r="BF820" s="76">
        <v>2.77</v>
      </c>
      <c r="BG820" s="76">
        <v>78.86</v>
      </c>
      <c r="BH820" s="76">
        <v>0.92600000000000005</v>
      </c>
      <c r="BI820" s="76">
        <v>338289856</v>
      </c>
      <c r="BJ820" s="76"/>
      <c r="BK820" s="76"/>
      <c r="BL820" s="76"/>
      <c r="BM820" s="76"/>
      <c r="BN820" s="76"/>
      <c r="BO820" s="76"/>
      <c r="BP820" s="76"/>
      <c r="BQ820" s="76"/>
    </row>
    <row r="821" spans="1:69" x14ac:dyDescent="0.25">
      <c r="A821" s="25">
        <v>44667</v>
      </c>
      <c r="B821" s="25"/>
      <c r="C821" s="76">
        <v>80759753</v>
      </c>
      <c r="D821" s="76">
        <v>12805</v>
      </c>
      <c r="E821" s="76">
        <v>33442.571000000004</v>
      </c>
      <c r="F821" s="76">
        <v>991375</v>
      </c>
      <c r="G821" s="76">
        <v>54</v>
      </c>
      <c r="H821" s="76">
        <v>447.14299999999997</v>
      </c>
      <c r="I821" s="76">
        <v>238729.45499999999</v>
      </c>
      <c r="J821" s="76">
        <v>37.851999999999997</v>
      </c>
      <c r="K821" s="76">
        <v>98.858000000000004</v>
      </c>
      <c r="L821" s="76">
        <v>2930.549</v>
      </c>
      <c r="M821" s="76">
        <v>0.16</v>
      </c>
      <c r="N821" s="76">
        <v>1.3220000000000001</v>
      </c>
      <c r="O821" s="76">
        <v>1.1200000000000001</v>
      </c>
      <c r="P821" s="76">
        <v>1457</v>
      </c>
      <c r="Q821" s="76">
        <v>4.3070000000000004</v>
      </c>
      <c r="R821" s="76">
        <v>9959</v>
      </c>
      <c r="S821" s="76">
        <v>29.439</v>
      </c>
      <c r="T821" s="76"/>
      <c r="U821" s="76"/>
      <c r="V821" s="76">
        <v>11016</v>
      </c>
      <c r="W821" s="76">
        <v>32.564</v>
      </c>
      <c r="X821" s="76">
        <v>865920124</v>
      </c>
      <c r="Y821" s="76">
        <v>458731</v>
      </c>
      <c r="Z821" s="76">
        <v>2569.5140000000001</v>
      </c>
      <c r="AA821" s="76">
        <v>1.361</v>
      </c>
      <c r="AB821" s="76">
        <v>695834</v>
      </c>
      <c r="AC821" s="76">
        <v>2.0649999999999999</v>
      </c>
      <c r="AD821" s="76">
        <v>5.0999999999999997E-2</v>
      </c>
      <c r="AE821" s="76">
        <v>19.600000000000001</v>
      </c>
      <c r="AF821" s="76" t="s">
        <v>1016</v>
      </c>
      <c r="AG821" s="76">
        <v>574896049</v>
      </c>
      <c r="AH821" s="76">
        <v>257129967</v>
      </c>
      <c r="AI821" s="76">
        <v>220269339</v>
      </c>
      <c r="AJ821" s="76">
        <v>107563245</v>
      </c>
      <c r="AK821" s="76">
        <v>260736</v>
      </c>
      <c r="AL821" s="76">
        <v>485614</v>
      </c>
      <c r="AM821" s="76">
        <v>173.16</v>
      </c>
      <c r="AN821" s="76">
        <v>77.45</v>
      </c>
      <c r="AO821" s="76">
        <v>66.34</v>
      </c>
      <c r="AP821" s="76">
        <v>32.4</v>
      </c>
      <c r="AQ821" s="76">
        <v>1463</v>
      </c>
      <c r="AR821" s="76">
        <v>56760</v>
      </c>
      <c r="AS821" s="76">
        <v>1.7000000000000001E-2</v>
      </c>
      <c r="AT821" s="76">
        <v>29.87</v>
      </c>
      <c r="AU821" s="76">
        <v>35.607999999999997</v>
      </c>
      <c r="AV821" s="76">
        <v>38.299999999999997</v>
      </c>
      <c r="AW821" s="76">
        <v>15.413</v>
      </c>
      <c r="AX821" s="76">
        <v>9.7319999999999993</v>
      </c>
      <c r="AY821" s="76">
        <v>54225.446000000004</v>
      </c>
      <c r="AZ821" s="76">
        <v>1.2</v>
      </c>
      <c r="BA821" s="76">
        <v>151.089</v>
      </c>
      <c r="BB821" s="76">
        <v>10.79</v>
      </c>
      <c r="BC821" s="76">
        <v>19.100000000000001</v>
      </c>
      <c r="BD821" s="76">
        <v>24.6</v>
      </c>
      <c r="BE821" s="76"/>
      <c r="BF821" s="76">
        <v>2.77</v>
      </c>
      <c r="BG821" s="76">
        <v>78.86</v>
      </c>
      <c r="BH821" s="76">
        <v>0.92600000000000005</v>
      </c>
      <c r="BI821" s="76">
        <v>338289856</v>
      </c>
      <c r="BJ821" s="76"/>
      <c r="BK821" s="76"/>
      <c r="BL821" s="76"/>
      <c r="BM821" s="76"/>
      <c r="BN821" s="76"/>
      <c r="BO821" s="76"/>
      <c r="BP821" s="76"/>
      <c r="BQ821" s="76"/>
    </row>
    <row r="822" spans="1:69" x14ac:dyDescent="0.25">
      <c r="A822" s="25">
        <v>44668</v>
      </c>
      <c r="B822" s="25"/>
      <c r="C822" s="76">
        <v>80767676</v>
      </c>
      <c r="D822" s="76">
        <v>7923</v>
      </c>
      <c r="E822" s="76">
        <v>33172.428999999996</v>
      </c>
      <c r="F822" s="76">
        <v>991386</v>
      </c>
      <c r="G822" s="76">
        <v>11</v>
      </c>
      <c r="H822" s="76">
        <v>444.42899999999997</v>
      </c>
      <c r="I822" s="76">
        <v>238752.87599999999</v>
      </c>
      <c r="J822" s="76">
        <v>23.420999999999999</v>
      </c>
      <c r="K822" s="76">
        <v>98.058999999999997</v>
      </c>
      <c r="L822" s="76">
        <v>2930.5819999999999</v>
      </c>
      <c r="M822" s="76">
        <v>3.3000000000000002E-2</v>
      </c>
      <c r="N822" s="76">
        <v>1.3140000000000001</v>
      </c>
      <c r="O822" s="76">
        <v>1.1599999999999999</v>
      </c>
      <c r="P822" s="76">
        <v>1432</v>
      </c>
      <c r="Q822" s="76">
        <v>4.2329999999999997</v>
      </c>
      <c r="R822" s="76">
        <v>10152</v>
      </c>
      <c r="S822" s="76">
        <v>30.01</v>
      </c>
      <c r="T822" s="76"/>
      <c r="U822" s="76"/>
      <c r="V822" s="76">
        <v>11059</v>
      </c>
      <c r="W822" s="76">
        <v>32.691000000000003</v>
      </c>
      <c r="X822" s="76">
        <v>866188819</v>
      </c>
      <c r="Y822" s="76">
        <v>268695</v>
      </c>
      <c r="Z822" s="76">
        <v>2570.3110000000001</v>
      </c>
      <c r="AA822" s="76">
        <v>0.79700000000000004</v>
      </c>
      <c r="AB822" s="76">
        <v>688983</v>
      </c>
      <c r="AC822" s="76">
        <v>2.044</v>
      </c>
      <c r="AD822" s="76">
        <v>5.0999999999999997E-2</v>
      </c>
      <c r="AE822" s="76">
        <v>19.600000000000001</v>
      </c>
      <c r="AF822" s="76" t="s">
        <v>1016</v>
      </c>
      <c r="AG822" s="76">
        <v>574955695</v>
      </c>
      <c r="AH822" s="76">
        <v>257141914</v>
      </c>
      <c r="AI822" s="76">
        <v>220277773</v>
      </c>
      <c r="AJ822" s="76">
        <v>107600795</v>
      </c>
      <c r="AK822" s="76">
        <v>59646</v>
      </c>
      <c r="AL822" s="76">
        <v>465976</v>
      </c>
      <c r="AM822" s="76">
        <v>173.17</v>
      </c>
      <c r="AN822" s="76">
        <v>77.45</v>
      </c>
      <c r="AO822" s="76">
        <v>66.349999999999994</v>
      </c>
      <c r="AP822" s="76">
        <v>32.409999999999997</v>
      </c>
      <c r="AQ822" s="76">
        <v>1404</v>
      </c>
      <c r="AR822" s="76">
        <v>54506</v>
      </c>
      <c r="AS822" s="76">
        <v>1.6E-2</v>
      </c>
      <c r="AT822" s="76">
        <v>29.87</v>
      </c>
      <c r="AU822" s="76">
        <v>35.607999999999997</v>
      </c>
      <c r="AV822" s="76">
        <v>38.299999999999997</v>
      </c>
      <c r="AW822" s="76">
        <v>15.413</v>
      </c>
      <c r="AX822" s="76">
        <v>9.7319999999999993</v>
      </c>
      <c r="AY822" s="76">
        <v>54225.446000000004</v>
      </c>
      <c r="AZ822" s="76">
        <v>1.2</v>
      </c>
      <c r="BA822" s="76">
        <v>151.089</v>
      </c>
      <c r="BB822" s="76">
        <v>10.79</v>
      </c>
      <c r="BC822" s="76">
        <v>19.100000000000001</v>
      </c>
      <c r="BD822" s="76">
        <v>24.6</v>
      </c>
      <c r="BE822" s="76"/>
      <c r="BF822" s="76">
        <v>2.77</v>
      </c>
      <c r="BG822" s="76">
        <v>78.86</v>
      </c>
      <c r="BH822" s="76">
        <v>0.92600000000000005</v>
      </c>
      <c r="BI822" s="76">
        <v>338289856</v>
      </c>
      <c r="BJ822" s="76">
        <v>1113210.5</v>
      </c>
      <c r="BK822" s="76">
        <v>16.29</v>
      </c>
      <c r="BL822" s="76">
        <v>-1.05</v>
      </c>
      <c r="BM822" s="76">
        <v>3303.3185420915602</v>
      </c>
      <c r="BN822" s="76"/>
      <c r="BO822" s="76"/>
      <c r="BP822" s="76"/>
      <c r="BQ822" s="76"/>
    </row>
    <row r="823" spans="1:69" x14ac:dyDescent="0.25">
      <c r="A823" s="25">
        <v>44669</v>
      </c>
      <c r="B823" s="25"/>
      <c r="C823" s="76">
        <v>80827250</v>
      </c>
      <c r="D823" s="76">
        <v>59574</v>
      </c>
      <c r="E823" s="76">
        <v>36236.428999999996</v>
      </c>
      <c r="F823" s="76">
        <v>991643</v>
      </c>
      <c r="G823" s="76">
        <v>257</v>
      </c>
      <c r="H823" s="76">
        <v>433.286</v>
      </c>
      <c r="I823" s="76">
        <v>238928.97899999999</v>
      </c>
      <c r="J823" s="76">
        <v>176.10300000000001</v>
      </c>
      <c r="K823" s="76">
        <v>107.117</v>
      </c>
      <c r="L823" s="76">
        <v>2931.3409999999999</v>
      </c>
      <c r="M823" s="76">
        <v>0.76</v>
      </c>
      <c r="N823" s="76">
        <v>1.2809999999999999</v>
      </c>
      <c r="O823" s="76">
        <v>1.21</v>
      </c>
      <c r="P823" s="76">
        <v>1450</v>
      </c>
      <c r="Q823" s="76">
        <v>4.2859999999999996</v>
      </c>
      <c r="R823" s="76">
        <v>10415</v>
      </c>
      <c r="S823" s="76">
        <v>30.786999999999999</v>
      </c>
      <c r="T823" s="76"/>
      <c r="U823" s="76"/>
      <c r="V823" s="76">
        <v>11265</v>
      </c>
      <c r="W823" s="76">
        <v>33.299999999999997</v>
      </c>
      <c r="X823" s="76">
        <v>866753495</v>
      </c>
      <c r="Y823" s="76">
        <v>564676</v>
      </c>
      <c r="Z823" s="76">
        <v>2571.9870000000001</v>
      </c>
      <c r="AA823" s="76">
        <v>1.6759999999999999</v>
      </c>
      <c r="AB823" s="76">
        <v>672088</v>
      </c>
      <c r="AC823" s="76">
        <v>1.994</v>
      </c>
      <c r="AD823" s="76">
        <v>5.1999999999999998E-2</v>
      </c>
      <c r="AE823" s="76">
        <v>19.2</v>
      </c>
      <c r="AF823" s="76" t="s">
        <v>1016</v>
      </c>
      <c r="AG823" s="76">
        <v>575470724</v>
      </c>
      <c r="AH823" s="76">
        <v>257202041</v>
      </c>
      <c r="AI823" s="76">
        <v>220335284</v>
      </c>
      <c r="AJ823" s="76">
        <v>107985983</v>
      </c>
      <c r="AK823" s="76">
        <v>515029</v>
      </c>
      <c r="AL823" s="76">
        <v>456435</v>
      </c>
      <c r="AM823" s="76">
        <v>173.33</v>
      </c>
      <c r="AN823" s="76">
        <v>77.47</v>
      </c>
      <c r="AO823" s="76">
        <v>66.36</v>
      </c>
      <c r="AP823" s="76">
        <v>32.53</v>
      </c>
      <c r="AQ823" s="76">
        <v>1375</v>
      </c>
      <c r="AR823" s="76">
        <v>53852</v>
      </c>
      <c r="AS823" s="76">
        <v>1.6E-2</v>
      </c>
      <c r="AT823" s="76">
        <v>29.87</v>
      </c>
      <c r="AU823" s="76">
        <v>35.607999999999997</v>
      </c>
      <c r="AV823" s="76">
        <v>38.299999999999997</v>
      </c>
      <c r="AW823" s="76">
        <v>15.413</v>
      </c>
      <c r="AX823" s="76">
        <v>9.7319999999999993</v>
      </c>
      <c r="AY823" s="76">
        <v>54225.446000000004</v>
      </c>
      <c r="AZ823" s="76">
        <v>1.2</v>
      </c>
      <c r="BA823" s="76">
        <v>151.089</v>
      </c>
      <c r="BB823" s="76">
        <v>10.79</v>
      </c>
      <c r="BC823" s="76">
        <v>19.100000000000001</v>
      </c>
      <c r="BD823" s="76">
        <v>24.6</v>
      </c>
      <c r="BE823" s="76"/>
      <c r="BF823" s="76">
        <v>2.77</v>
      </c>
      <c r="BG823" s="76">
        <v>78.86</v>
      </c>
      <c r="BH823" s="76">
        <v>0.92600000000000005</v>
      </c>
      <c r="BI823" s="76">
        <v>338289856</v>
      </c>
      <c r="BJ823" s="76"/>
      <c r="BK823" s="76"/>
      <c r="BL823" s="76"/>
      <c r="BM823" s="76"/>
      <c r="BN823" s="76"/>
      <c r="BO823" s="76"/>
      <c r="BP823" s="76"/>
      <c r="BQ823" s="76"/>
    </row>
    <row r="824" spans="1:69" x14ac:dyDescent="0.25">
      <c r="A824" s="25">
        <v>44670</v>
      </c>
      <c r="B824" s="25"/>
      <c r="C824" s="76">
        <v>80865742</v>
      </c>
      <c r="D824" s="76">
        <v>38492</v>
      </c>
      <c r="E824" s="76">
        <v>36703.286</v>
      </c>
      <c r="F824" s="76">
        <v>992083</v>
      </c>
      <c r="G824" s="76">
        <v>440</v>
      </c>
      <c r="H824" s="76">
        <v>411.286</v>
      </c>
      <c r="I824" s="76">
        <v>239042.76300000001</v>
      </c>
      <c r="J824" s="76">
        <v>113.78400000000001</v>
      </c>
      <c r="K824" s="76">
        <v>108.497</v>
      </c>
      <c r="L824" s="76">
        <v>2932.6419999999998</v>
      </c>
      <c r="M824" s="76">
        <v>1.3009999999999999</v>
      </c>
      <c r="N824" s="76">
        <v>1.216</v>
      </c>
      <c r="O824" s="76">
        <v>1.24</v>
      </c>
      <c r="P824" s="76">
        <v>1484</v>
      </c>
      <c r="Q824" s="76">
        <v>4.3869999999999996</v>
      </c>
      <c r="R824" s="76">
        <v>10676</v>
      </c>
      <c r="S824" s="76">
        <v>31.559000000000001</v>
      </c>
      <c r="T824" s="76"/>
      <c r="U824" s="76"/>
      <c r="V824" s="76">
        <v>11454</v>
      </c>
      <c r="W824" s="76">
        <v>33.859000000000002</v>
      </c>
      <c r="X824" s="76">
        <v>867560644</v>
      </c>
      <c r="Y824" s="76">
        <v>807149</v>
      </c>
      <c r="Z824" s="76">
        <v>2574.3820000000001</v>
      </c>
      <c r="AA824" s="76">
        <v>2.395</v>
      </c>
      <c r="AB824" s="76">
        <v>649574</v>
      </c>
      <c r="AC824" s="76">
        <v>1.9279999999999999</v>
      </c>
      <c r="AD824" s="76">
        <v>5.2999999999999999E-2</v>
      </c>
      <c r="AE824" s="76">
        <v>18.899999999999999</v>
      </c>
      <c r="AF824" s="76" t="s">
        <v>1016</v>
      </c>
      <c r="AG824" s="76">
        <v>576013931</v>
      </c>
      <c r="AH824" s="76">
        <v>257264203</v>
      </c>
      <c r="AI824" s="76">
        <v>220393097</v>
      </c>
      <c r="AJ824" s="76">
        <v>108396103</v>
      </c>
      <c r="AK824" s="76">
        <v>543207</v>
      </c>
      <c r="AL824" s="76">
        <v>446012</v>
      </c>
      <c r="AM824" s="76">
        <v>173.49</v>
      </c>
      <c r="AN824" s="76">
        <v>77.489999999999995</v>
      </c>
      <c r="AO824" s="76">
        <v>66.38</v>
      </c>
      <c r="AP824" s="76">
        <v>32.65</v>
      </c>
      <c r="AQ824" s="76">
        <v>1343</v>
      </c>
      <c r="AR824" s="76">
        <v>53306</v>
      </c>
      <c r="AS824" s="76">
        <v>1.6E-2</v>
      </c>
      <c r="AT824" s="76">
        <v>29.86</v>
      </c>
      <c r="AU824" s="76">
        <v>35.607999999999997</v>
      </c>
      <c r="AV824" s="76">
        <v>38.299999999999997</v>
      </c>
      <c r="AW824" s="76">
        <v>15.413</v>
      </c>
      <c r="AX824" s="76">
        <v>9.7319999999999993</v>
      </c>
      <c r="AY824" s="76">
        <v>54225.446000000004</v>
      </c>
      <c r="AZ824" s="76">
        <v>1.2</v>
      </c>
      <c r="BA824" s="76">
        <v>151.089</v>
      </c>
      <c r="BB824" s="76">
        <v>10.79</v>
      </c>
      <c r="BC824" s="76">
        <v>19.100000000000001</v>
      </c>
      <c r="BD824" s="76">
        <v>24.6</v>
      </c>
      <c r="BE824" s="76"/>
      <c r="BF824" s="76">
        <v>2.77</v>
      </c>
      <c r="BG824" s="76">
        <v>78.86</v>
      </c>
      <c r="BH824" s="76">
        <v>0.92600000000000005</v>
      </c>
      <c r="BI824" s="76">
        <v>338289856</v>
      </c>
      <c r="BJ824" s="76"/>
      <c r="BK824" s="76"/>
      <c r="BL824" s="76"/>
      <c r="BM824" s="76"/>
      <c r="BN824" s="76"/>
      <c r="BO824" s="76"/>
      <c r="BP824" s="76"/>
      <c r="BQ824" s="76"/>
    </row>
    <row r="825" spans="1:69" x14ac:dyDescent="0.25">
      <c r="A825" s="25">
        <v>44671</v>
      </c>
      <c r="B825" s="25"/>
      <c r="C825" s="76">
        <v>80933547</v>
      </c>
      <c r="D825" s="76">
        <v>67805</v>
      </c>
      <c r="E825" s="76">
        <v>38379</v>
      </c>
      <c r="F825" s="76">
        <v>992989</v>
      </c>
      <c r="G825" s="76">
        <v>906</v>
      </c>
      <c r="H825" s="76">
        <v>404.85700000000003</v>
      </c>
      <c r="I825" s="76">
        <v>239243.198</v>
      </c>
      <c r="J825" s="76">
        <v>200.435</v>
      </c>
      <c r="K825" s="76">
        <v>113.45</v>
      </c>
      <c r="L825" s="76">
        <v>2935.32</v>
      </c>
      <c r="M825" s="76">
        <v>2.6779999999999999</v>
      </c>
      <c r="N825" s="76">
        <v>1.1970000000000001</v>
      </c>
      <c r="O825" s="76">
        <v>1.26</v>
      </c>
      <c r="P825" s="76">
        <v>1445</v>
      </c>
      <c r="Q825" s="76">
        <v>4.2709999999999999</v>
      </c>
      <c r="R825" s="76">
        <v>10919</v>
      </c>
      <c r="S825" s="76">
        <v>32.277000000000001</v>
      </c>
      <c r="T825" s="76"/>
      <c r="U825" s="76"/>
      <c r="V825" s="76">
        <v>11785</v>
      </c>
      <c r="W825" s="76">
        <v>34.837000000000003</v>
      </c>
      <c r="X825" s="76">
        <v>868386612</v>
      </c>
      <c r="Y825" s="76">
        <v>825968</v>
      </c>
      <c r="Z825" s="76">
        <v>2576.8330000000001</v>
      </c>
      <c r="AA825" s="76">
        <v>2.4510000000000001</v>
      </c>
      <c r="AB825" s="76">
        <v>636631</v>
      </c>
      <c r="AC825" s="76">
        <v>1.889</v>
      </c>
      <c r="AD825" s="76">
        <v>5.3999999999999999E-2</v>
      </c>
      <c r="AE825" s="76">
        <v>18.5</v>
      </c>
      <c r="AF825" s="76" t="s">
        <v>1016</v>
      </c>
      <c r="AG825" s="76">
        <v>576550491</v>
      </c>
      <c r="AH825" s="76">
        <v>257325758</v>
      </c>
      <c r="AI825" s="76">
        <v>220451748</v>
      </c>
      <c r="AJ825" s="76">
        <v>108799536</v>
      </c>
      <c r="AK825" s="76">
        <v>536560</v>
      </c>
      <c r="AL825" s="76">
        <v>439319</v>
      </c>
      <c r="AM825" s="76">
        <v>173.66</v>
      </c>
      <c r="AN825" s="76">
        <v>77.510000000000005</v>
      </c>
      <c r="AO825" s="76">
        <v>66.400000000000006</v>
      </c>
      <c r="AP825" s="76">
        <v>32.770000000000003</v>
      </c>
      <c r="AQ825" s="76">
        <v>1323</v>
      </c>
      <c r="AR825" s="76">
        <v>52604</v>
      </c>
      <c r="AS825" s="76">
        <v>1.6E-2</v>
      </c>
      <c r="AT825" s="76">
        <v>29.86</v>
      </c>
      <c r="AU825" s="76">
        <v>35.607999999999997</v>
      </c>
      <c r="AV825" s="76">
        <v>38.299999999999997</v>
      </c>
      <c r="AW825" s="76">
        <v>15.413</v>
      </c>
      <c r="AX825" s="76">
        <v>9.7319999999999993</v>
      </c>
      <c r="AY825" s="76">
        <v>54225.446000000004</v>
      </c>
      <c r="AZ825" s="76">
        <v>1.2</v>
      </c>
      <c r="BA825" s="76">
        <v>151.089</v>
      </c>
      <c r="BB825" s="76">
        <v>10.79</v>
      </c>
      <c r="BC825" s="76">
        <v>19.100000000000001</v>
      </c>
      <c r="BD825" s="76">
        <v>24.6</v>
      </c>
      <c r="BE825" s="76"/>
      <c r="BF825" s="76">
        <v>2.77</v>
      </c>
      <c r="BG825" s="76">
        <v>78.86</v>
      </c>
      <c r="BH825" s="76">
        <v>0.92600000000000005</v>
      </c>
      <c r="BI825" s="76">
        <v>338289856</v>
      </c>
      <c r="BJ825" s="76"/>
      <c r="BK825" s="76"/>
      <c r="BL825" s="76"/>
      <c r="BM825" s="76"/>
      <c r="BN825" s="76"/>
      <c r="BO825" s="76"/>
      <c r="BP825" s="76"/>
      <c r="BQ825" s="76"/>
    </row>
    <row r="826" spans="1:69" x14ac:dyDescent="0.25">
      <c r="A826" s="25">
        <v>44672</v>
      </c>
      <c r="B826" s="25"/>
      <c r="C826" s="76">
        <v>80994017</v>
      </c>
      <c r="D826" s="76">
        <v>60470</v>
      </c>
      <c r="E826" s="76">
        <v>40180.428999999996</v>
      </c>
      <c r="F826" s="76">
        <v>993390</v>
      </c>
      <c r="G826" s="76">
        <v>401</v>
      </c>
      <c r="H826" s="76">
        <v>358.42899999999997</v>
      </c>
      <c r="I826" s="76">
        <v>239421.95</v>
      </c>
      <c r="J826" s="76">
        <v>178.75200000000001</v>
      </c>
      <c r="K826" s="76">
        <v>118.77500000000001</v>
      </c>
      <c r="L826" s="76">
        <v>2936.5050000000001</v>
      </c>
      <c r="M826" s="76">
        <v>1.1850000000000001</v>
      </c>
      <c r="N826" s="76">
        <v>1.06</v>
      </c>
      <c r="O826" s="76">
        <v>1.28</v>
      </c>
      <c r="P826" s="76">
        <v>1486</v>
      </c>
      <c r="Q826" s="76">
        <v>4.3929999999999998</v>
      </c>
      <c r="R826" s="76">
        <v>11105</v>
      </c>
      <c r="S826" s="76">
        <v>32.826999999999998</v>
      </c>
      <c r="T826" s="76"/>
      <c r="U826" s="76"/>
      <c r="V826" s="76">
        <v>12067</v>
      </c>
      <c r="W826" s="76">
        <v>35.670999999999999</v>
      </c>
      <c r="X826" s="76">
        <v>869162583</v>
      </c>
      <c r="Y826" s="76">
        <v>775971</v>
      </c>
      <c r="Z826" s="76">
        <v>2579.136</v>
      </c>
      <c r="AA826" s="76">
        <v>2.3029999999999999</v>
      </c>
      <c r="AB826" s="76">
        <v>629914</v>
      </c>
      <c r="AC826" s="76">
        <v>1.869</v>
      </c>
      <c r="AD826" s="76">
        <v>5.5E-2</v>
      </c>
      <c r="AE826" s="76">
        <v>18.2</v>
      </c>
      <c r="AF826" s="76" t="s">
        <v>1016</v>
      </c>
      <c r="AG826" s="76">
        <v>577056414</v>
      </c>
      <c r="AH826" s="76">
        <v>257384895</v>
      </c>
      <c r="AI826" s="76">
        <v>220507997</v>
      </c>
      <c r="AJ826" s="76">
        <v>109177616</v>
      </c>
      <c r="AK826" s="76">
        <v>505923</v>
      </c>
      <c r="AL826" s="76">
        <v>427290</v>
      </c>
      <c r="AM826" s="76">
        <v>173.81</v>
      </c>
      <c r="AN826" s="76">
        <v>77.52</v>
      </c>
      <c r="AO826" s="76">
        <v>66.42</v>
      </c>
      <c r="AP826" s="76">
        <v>32.880000000000003</v>
      </c>
      <c r="AQ826" s="76">
        <v>1287</v>
      </c>
      <c r="AR826" s="76">
        <v>51447</v>
      </c>
      <c r="AS826" s="76">
        <v>1.4999999999999999E-2</v>
      </c>
      <c r="AT826" s="76">
        <v>28.01</v>
      </c>
      <c r="AU826" s="76">
        <v>35.607999999999997</v>
      </c>
      <c r="AV826" s="76">
        <v>38.299999999999997</v>
      </c>
      <c r="AW826" s="76">
        <v>15.413</v>
      </c>
      <c r="AX826" s="76">
        <v>9.7319999999999993</v>
      </c>
      <c r="AY826" s="76">
        <v>54225.446000000004</v>
      </c>
      <c r="AZ826" s="76">
        <v>1.2</v>
      </c>
      <c r="BA826" s="76">
        <v>151.089</v>
      </c>
      <c r="BB826" s="76">
        <v>10.79</v>
      </c>
      <c r="BC826" s="76">
        <v>19.100000000000001</v>
      </c>
      <c r="BD826" s="76">
        <v>24.6</v>
      </c>
      <c r="BE826" s="76"/>
      <c r="BF826" s="76">
        <v>2.77</v>
      </c>
      <c r="BG826" s="76">
        <v>78.86</v>
      </c>
      <c r="BH826" s="76">
        <v>0.92600000000000005</v>
      </c>
      <c r="BI826" s="76">
        <v>338289856</v>
      </c>
      <c r="BJ826" s="76"/>
      <c r="BK826" s="76"/>
      <c r="BL826" s="76"/>
      <c r="BM826" s="76"/>
      <c r="BN826" s="76"/>
      <c r="BO826" s="76"/>
      <c r="BP826" s="76"/>
      <c r="BQ826" s="76"/>
    </row>
    <row r="827" spans="1:69" x14ac:dyDescent="0.25">
      <c r="A827" s="25">
        <v>44673</v>
      </c>
      <c r="B827" s="25"/>
      <c r="C827" s="76">
        <v>81082840</v>
      </c>
      <c r="D827" s="76">
        <v>88823</v>
      </c>
      <c r="E827" s="76">
        <v>47984.571000000004</v>
      </c>
      <c r="F827" s="76">
        <v>993914</v>
      </c>
      <c r="G827" s="76">
        <v>524</v>
      </c>
      <c r="H827" s="76">
        <v>370.42899999999997</v>
      </c>
      <c r="I827" s="76">
        <v>239684.51500000001</v>
      </c>
      <c r="J827" s="76">
        <v>262.565</v>
      </c>
      <c r="K827" s="76">
        <v>141.845</v>
      </c>
      <c r="L827" s="76">
        <v>2938.0540000000001</v>
      </c>
      <c r="M827" s="76">
        <v>1.5489999999999999</v>
      </c>
      <c r="N827" s="76">
        <v>1.095</v>
      </c>
      <c r="O827" s="76">
        <v>1.3</v>
      </c>
      <c r="P827" s="76">
        <v>1489</v>
      </c>
      <c r="Q827" s="76">
        <v>4.4020000000000001</v>
      </c>
      <c r="R827" s="76">
        <v>11209</v>
      </c>
      <c r="S827" s="76">
        <v>33.134</v>
      </c>
      <c r="T827" s="76"/>
      <c r="U827" s="76"/>
      <c r="V827" s="76">
        <v>12343</v>
      </c>
      <c r="W827" s="76">
        <v>36.485999999999997</v>
      </c>
      <c r="X827" s="76">
        <v>869925154</v>
      </c>
      <c r="Y827" s="76">
        <v>762571</v>
      </c>
      <c r="Z827" s="76">
        <v>2581.3980000000001</v>
      </c>
      <c r="AA827" s="76">
        <v>2.2629999999999999</v>
      </c>
      <c r="AB827" s="76">
        <v>637680</v>
      </c>
      <c r="AC827" s="76">
        <v>1.8919999999999999</v>
      </c>
      <c r="AD827" s="76">
        <v>5.5E-2</v>
      </c>
      <c r="AE827" s="76">
        <v>18.2</v>
      </c>
      <c r="AF827" s="76" t="s">
        <v>1016</v>
      </c>
      <c r="AG827" s="76">
        <v>577550459</v>
      </c>
      <c r="AH827" s="76">
        <v>257441872</v>
      </c>
      <c r="AI827" s="76">
        <v>220564586</v>
      </c>
      <c r="AJ827" s="76">
        <v>109544758</v>
      </c>
      <c r="AK827" s="76">
        <v>494045</v>
      </c>
      <c r="AL827" s="76">
        <v>416449</v>
      </c>
      <c r="AM827" s="76">
        <v>173.96</v>
      </c>
      <c r="AN827" s="76">
        <v>77.540000000000006</v>
      </c>
      <c r="AO827" s="76">
        <v>66.430000000000007</v>
      </c>
      <c r="AP827" s="76">
        <v>32.99</v>
      </c>
      <c r="AQ827" s="76">
        <v>1254</v>
      </c>
      <c r="AR827" s="76">
        <v>49886</v>
      </c>
      <c r="AS827" s="76">
        <v>1.4999999999999999E-2</v>
      </c>
      <c r="AT827" s="76">
        <v>28.01</v>
      </c>
      <c r="AU827" s="76">
        <v>35.607999999999997</v>
      </c>
      <c r="AV827" s="76">
        <v>38.299999999999997</v>
      </c>
      <c r="AW827" s="76">
        <v>15.413</v>
      </c>
      <c r="AX827" s="76">
        <v>9.7319999999999993</v>
      </c>
      <c r="AY827" s="76">
        <v>54225.446000000004</v>
      </c>
      <c r="AZ827" s="76">
        <v>1.2</v>
      </c>
      <c r="BA827" s="76">
        <v>151.089</v>
      </c>
      <c r="BB827" s="76">
        <v>10.79</v>
      </c>
      <c r="BC827" s="76">
        <v>19.100000000000001</v>
      </c>
      <c r="BD827" s="76">
        <v>24.6</v>
      </c>
      <c r="BE827" s="76"/>
      <c r="BF827" s="76">
        <v>2.77</v>
      </c>
      <c r="BG827" s="76">
        <v>78.86</v>
      </c>
      <c r="BH827" s="76">
        <v>0.92600000000000005</v>
      </c>
      <c r="BI827" s="76">
        <v>338289856</v>
      </c>
      <c r="BJ827" s="76"/>
      <c r="BK827" s="76"/>
      <c r="BL827" s="76"/>
      <c r="BM827" s="76"/>
      <c r="BN827" s="76"/>
      <c r="BO827" s="76"/>
      <c r="BP827" s="76"/>
      <c r="BQ827" s="76"/>
    </row>
    <row r="828" spans="1:69" x14ac:dyDescent="0.25">
      <c r="A828" s="25">
        <v>44674</v>
      </c>
      <c r="B828" s="25"/>
      <c r="C828" s="76">
        <v>81103116</v>
      </c>
      <c r="D828" s="76">
        <v>20276</v>
      </c>
      <c r="E828" s="76">
        <v>49051.857000000004</v>
      </c>
      <c r="F828" s="76">
        <v>993968</v>
      </c>
      <c r="G828" s="76">
        <v>54</v>
      </c>
      <c r="H828" s="76">
        <v>370.42899999999997</v>
      </c>
      <c r="I828" s="76">
        <v>239744.45199999999</v>
      </c>
      <c r="J828" s="76">
        <v>59.936999999999998</v>
      </c>
      <c r="K828" s="76">
        <v>144.999</v>
      </c>
      <c r="L828" s="76">
        <v>2938.2139999999999</v>
      </c>
      <c r="M828" s="76">
        <v>0.16</v>
      </c>
      <c r="N828" s="76">
        <v>1.095</v>
      </c>
      <c r="O828" s="76">
        <v>1.27</v>
      </c>
      <c r="P828" s="76">
        <v>1453</v>
      </c>
      <c r="Q828" s="76">
        <v>4.2949999999999999</v>
      </c>
      <c r="R828" s="76">
        <v>11237</v>
      </c>
      <c r="S828" s="76">
        <v>33.216999999999999</v>
      </c>
      <c r="T828" s="76"/>
      <c r="U828" s="76"/>
      <c r="V828" s="76">
        <v>12754</v>
      </c>
      <c r="W828" s="76">
        <v>37.701000000000001</v>
      </c>
      <c r="X828" s="76">
        <v>870428468</v>
      </c>
      <c r="Y828" s="76">
        <v>503314</v>
      </c>
      <c r="Z828" s="76">
        <v>2582.8919999999998</v>
      </c>
      <c r="AA828" s="76">
        <v>1.494</v>
      </c>
      <c r="AB828" s="76">
        <v>644049</v>
      </c>
      <c r="AC828" s="76">
        <v>1.911</v>
      </c>
      <c r="AD828" s="76">
        <v>5.5E-2</v>
      </c>
      <c r="AE828" s="76">
        <v>18.2</v>
      </c>
      <c r="AF828" s="76" t="s">
        <v>1016</v>
      </c>
      <c r="AG828" s="76">
        <v>577812179</v>
      </c>
      <c r="AH828" s="76">
        <v>257479350</v>
      </c>
      <c r="AI828" s="76">
        <v>220598406</v>
      </c>
      <c r="AJ828" s="76">
        <v>109726471</v>
      </c>
      <c r="AK828" s="76">
        <v>261720</v>
      </c>
      <c r="AL828" s="76">
        <v>416590</v>
      </c>
      <c r="AM828" s="76">
        <v>174.04</v>
      </c>
      <c r="AN828" s="76">
        <v>77.55</v>
      </c>
      <c r="AO828" s="76">
        <v>66.44</v>
      </c>
      <c r="AP828" s="76">
        <v>33.049999999999997</v>
      </c>
      <c r="AQ828" s="76">
        <v>1255</v>
      </c>
      <c r="AR828" s="76">
        <v>49912</v>
      </c>
      <c r="AS828" s="76">
        <v>1.4999999999999999E-2</v>
      </c>
      <c r="AT828" s="76">
        <v>28.01</v>
      </c>
      <c r="AU828" s="76">
        <v>35.607999999999997</v>
      </c>
      <c r="AV828" s="76">
        <v>38.299999999999997</v>
      </c>
      <c r="AW828" s="76">
        <v>15.413</v>
      </c>
      <c r="AX828" s="76">
        <v>9.7319999999999993</v>
      </c>
      <c r="AY828" s="76">
        <v>54225.446000000004</v>
      </c>
      <c r="AZ828" s="76">
        <v>1.2</v>
      </c>
      <c r="BA828" s="76">
        <v>151.089</v>
      </c>
      <c r="BB828" s="76">
        <v>10.79</v>
      </c>
      <c r="BC828" s="76">
        <v>19.100000000000001</v>
      </c>
      <c r="BD828" s="76">
        <v>24.6</v>
      </c>
      <c r="BE828" s="76"/>
      <c r="BF828" s="76">
        <v>2.77</v>
      </c>
      <c r="BG828" s="76">
        <v>78.86</v>
      </c>
      <c r="BH828" s="76">
        <v>0.92600000000000005</v>
      </c>
      <c r="BI828" s="76">
        <v>338289856</v>
      </c>
      <c r="BJ828" s="76"/>
      <c r="BK828" s="76"/>
      <c r="BL828" s="76"/>
      <c r="BM828" s="76"/>
      <c r="BN828" s="76"/>
      <c r="BO828" s="76"/>
      <c r="BP828" s="76"/>
      <c r="BQ828" s="76"/>
    </row>
    <row r="829" spans="1:69" x14ac:dyDescent="0.25">
      <c r="A829" s="25">
        <v>44675</v>
      </c>
      <c r="B829" s="25"/>
      <c r="C829" s="76">
        <v>81117087</v>
      </c>
      <c r="D829" s="76">
        <v>13971</v>
      </c>
      <c r="E829" s="76">
        <v>49915.857000000004</v>
      </c>
      <c r="F829" s="76">
        <v>994000</v>
      </c>
      <c r="G829" s="76">
        <v>32</v>
      </c>
      <c r="H829" s="76">
        <v>373.42899999999997</v>
      </c>
      <c r="I829" s="76">
        <v>239785.75</v>
      </c>
      <c r="J829" s="76">
        <v>41.298999999999999</v>
      </c>
      <c r="K829" s="76">
        <v>147.554</v>
      </c>
      <c r="L829" s="76">
        <v>2938.3090000000002</v>
      </c>
      <c r="M829" s="76">
        <v>9.5000000000000001E-2</v>
      </c>
      <c r="N829" s="76">
        <v>1.1040000000000001</v>
      </c>
      <c r="O829" s="76">
        <v>1.25</v>
      </c>
      <c r="P829" s="76">
        <v>1447</v>
      </c>
      <c r="Q829" s="76">
        <v>4.2770000000000001</v>
      </c>
      <c r="R829" s="76">
        <v>11463</v>
      </c>
      <c r="S829" s="76">
        <v>33.884999999999998</v>
      </c>
      <c r="T829" s="76"/>
      <c r="U829" s="76"/>
      <c r="V829" s="76">
        <v>13086</v>
      </c>
      <c r="W829" s="76">
        <v>38.683</v>
      </c>
      <c r="X829" s="76">
        <v>870719049</v>
      </c>
      <c r="Y829" s="76">
        <v>290581</v>
      </c>
      <c r="Z829" s="76">
        <v>2583.7539999999999</v>
      </c>
      <c r="AA829" s="76">
        <v>0.86199999999999999</v>
      </c>
      <c r="AB829" s="76">
        <v>647176</v>
      </c>
      <c r="AC829" s="76">
        <v>1.92</v>
      </c>
      <c r="AD829" s="76">
        <v>5.6000000000000001E-2</v>
      </c>
      <c r="AE829" s="76">
        <v>17.899999999999999</v>
      </c>
      <c r="AF829" s="76" t="s">
        <v>1016</v>
      </c>
      <c r="AG829" s="76">
        <v>577946726</v>
      </c>
      <c r="AH829" s="76">
        <v>257500509</v>
      </c>
      <c r="AI829" s="76">
        <v>220616618</v>
      </c>
      <c r="AJ829" s="76">
        <v>109816621</v>
      </c>
      <c r="AK829" s="76">
        <v>134547</v>
      </c>
      <c r="AL829" s="76">
        <v>427290</v>
      </c>
      <c r="AM829" s="76">
        <v>174.08</v>
      </c>
      <c r="AN829" s="76">
        <v>77.56</v>
      </c>
      <c r="AO829" s="76">
        <v>66.45</v>
      </c>
      <c r="AP829" s="76">
        <v>33.08</v>
      </c>
      <c r="AQ829" s="76">
        <v>1287</v>
      </c>
      <c r="AR829" s="76">
        <v>51228</v>
      </c>
      <c r="AS829" s="76">
        <v>1.4999999999999999E-2</v>
      </c>
      <c r="AT829" s="76">
        <v>28.01</v>
      </c>
      <c r="AU829" s="76">
        <v>35.607999999999997</v>
      </c>
      <c r="AV829" s="76">
        <v>38.299999999999997</v>
      </c>
      <c r="AW829" s="76">
        <v>15.413</v>
      </c>
      <c r="AX829" s="76">
        <v>9.7319999999999993</v>
      </c>
      <c r="AY829" s="76">
        <v>54225.446000000004</v>
      </c>
      <c r="AZ829" s="76">
        <v>1.2</v>
      </c>
      <c r="BA829" s="76">
        <v>151.089</v>
      </c>
      <c r="BB829" s="76">
        <v>10.79</v>
      </c>
      <c r="BC829" s="76">
        <v>19.100000000000001</v>
      </c>
      <c r="BD829" s="76">
        <v>24.6</v>
      </c>
      <c r="BE829" s="76"/>
      <c r="BF829" s="76">
        <v>2.77</v>
      </c>
      <c r="BG829" s="76">
        <v>78.86</v>
      </c>
      <c r="BH829" s="76">
        <v>0.92600000000000005</v>
      </c>
      <c r="BI829" s="76">
        <v>338289856</v>
      </c>
      <c r="BJ829" s="76">
        <v>1112683.8</v>
      </c>
      <c r="BK829" s="76">
        <v>16.149999999999999</v>
      </c>
      <c r="BL829" s="76">
        <v>-0.92</v>
      </c>
      <c r="BM829" s="76">
        <v>3301.75562306042</v>
      </c>
      <c r="BN829" s="76"/>
      <c r="BO829" s="76"/>
      <c r="BP829" s="76"/>
      <c r="BQ829" s="76"/>
    </row>
    <row r="830" spans="1:69" x14ac:dyDescent="0.25">
      <c r="A830" s="25">
        <v>44676</v>
      </c>
      <c r="B830" s="25"/>
      <c r="C830" s="76">
        <v>81185360</v>
      </c>
      <c r="D830" s="76">
        <v>68273</v>
      </c>
      <c r="E830" s="76">
        <v>51158.571000000004</v>
      </c>
      <c r="F830" s="76">
        <v>994266</v>
      </c>
      <c r="G830" s="76">
        <v>266</v>
      </c>
      <c r="H830" s="76">
        <v>374.714</v>
      </c>
      <c r="I830" s="76">
        <v>239987.56899999999</v>
      </c>
      <c r="J830" s="76">
        <v>201.81800000000001</v>
      </c>
      <c r="K830" s="76">
        <v>151.227</v>
      </c>
      <c r="L830" s="76">
        <v>2939.0949999999998</v>
      </c>
      <c r="M830" s="76">
        <v>0.78600000000000003</v>
      </c>
      <c r="N830" s="76">
        <v>1.1080000000000001</v>
      </c>
      <c r="O830" s="76">
        <v>1.22</v>
      </c>
      <c r="P830" s="76">
        <v>1508</v>
      </c>
      <c r="Q830" s="76">
        <v>4.4580000000000002</v>
      </c>
      <c r="R830" s="76">
        <v>11922</v>
      </c>
      <c r="S830" s="76">
        <v>35.241999999999997</v>
      </c>
      <c r="T830" s="76"/>
      <c r="U830" s="76"/>
      <c r="V830" s="76">
        <v>13385</v>
      </c>
      <c r="W830" s="76">
        <v>39.567</v>
      </c>
      <c r="X830" s="76">
        <v>871461991</v>
      </c>
      <c r="Y830" s="76">
        <v>742942</v>
      </c>
      <c r="Z830" s="76">
        <v>2585.9589999999998</v>
      </c>
      <c r="AA830" s="76">
        <v>2.2050000000000001</v>
      </c>
      <c r="AB830" s="76">
        <v>672642</v>
      </c>
      <c r="AC830" s="76">
        <v>1.996</v>
      </c>
      <c r="AD830" s="76">
        <v>5.8000000000000003E-2</v>
      </c>
      <c r="AE830" s="76">
        <v>17.2</v>
      </c>
      <c r="AF830" s="76" t="s">
        <v>1016</v>
      </c>
      <c r="AG830" s="76">
        <v>578376035</v>
      </c>
      <c r="AH830" s="76">
        <v>257551734</v>
      </c>
      <c r="AI830" s="76">
        <v>220666428</v>
      </c>
      <c r="AJ830" s="76">
        <v>110134122</v>
      </c>
      <c r="AK830" s="76">
        <v>429309</v>
      </c>
      <c r="AL830" s="76">
        <v>415044</v>
      </c>
      <c r="AM830" s="76">
        <v>174.21</v>
      </c>
      <c r="AN830" s="76">
        <v>77.569999999999993</v>
      </c>
      <c r="AO830" s="76">
        <v>66.459999999999994</v>
      </c>
      <c r="AP830" s="76">
        <v>33.17</v>
      </c>
      <c r="AQ830" s="76">
        <v>1250</v>
      </c>
      <c r="AR830" s="76">
        <v>49956</v>
      </c>
      <c r="AS830" s="76">
        <v>1.4999999999999999E-2</v>
      </c>
      <c r="AT830" s="76">
        <v>28</v>
      </c>
      <c r="AU830" s="76">
        <v>35.607999999999997</v>
      </c>
      <c r="AV830" s="76">
        <v>38.299999999999997</v>
      </c>
      <c r="AW830" s="76">
        <v>15.413</v>
      </c>
      <c r="AX830" s="76">
        <v>9.7319999999999993</v>
      </c>
      <c r="AY830" s="76">
        <v>54225.446000000004</v>
      </c>
      <c r="AZ830" s="76">
        <v>1.2</v>
      </c>
      <c r="BA830" s="76">
        <v>151.089</v>
      </c>
      <c r="BB830" s="76">
        <v>10.79</v>
      </c>
      <c r="BC830" s="76">
        <v>19.100000000000001</v>
      </c>
      <c r="BD830" s="76">
        <v>24.6</v>
      </c>
      <c r="BE830" s="76"/>
      <c r="BF830" s="76">
        <v>2.77</v>
      </c>
      <c r="BG830" s="76">
        <v>78.86</v>
      </c>
      <c r="BH830" s="76">
        <v>0.92600000000000005</v>
      </c>
      <c r="BI830" s="76">
        <v>338289856</v>
      </c>
      <c r="BJ830" s="76"/>
      <c r="BK830" s="76"/>
      <c r="BL830" s="76"/>
      <c r="BM830" s="76"/>
      <c r="BN830" s="76"/>
      <c r="BO830" s="76"/>
      <c r="BP830" s="76"/>
      <c r="BQ830" s="76"/>
    </row>
    <row r="831" spans="1:69" x14ac:dyDescent="0.25">
      <c r="A831" s="25">
        <v>44677</v>
      </c>
      <c r="B831" s="25"/>
      <c r="C831" s="76">
        <v>81230516</v>
      </c>
      <c r="D831" s="76">
        <v>45156</v>
      </c>
      <c r="E831" s="76">
        <v>52110.571000000004</v>
      </c>
      <c r="F831" s="76">
        <v>994586</v>
      </c>
      <c r="G831" s="76">
        <v>320</v>
      </c>
      <c r="H831" s="76">
        <v>357.57100000000003</v>
      </c>
      <c r="I831" s="76">
        <v>240121.052</v>
      </c>
      <c r="J831" s="76">
        <v>133.483</v>
      </c>
      <c r="K831" s="76">
        <v>154.041</v>
      </c>
      <c r="L831" s="76">
        <v>2940.0410000000002</v>
      </c>
      <c r="M831" s="76">
        <v>0.94599999999999995</v>
      </c>
      <c r="N831" s="76">
        <v>1.0569999999999999</v>
      </c>
      <c r="O831" s="76">
        <v>1.22</v>
      </c>
      <c r="P831" s="76">
        <v>1584</v>
      </c>
      <c r="Q831" s="76">
        <v>4.6820000000000004</v>
      </c>
      <c r="R831" s="76">
        <v>12354</v>
      </c>
      <c r="S831" s="76">
        <v>36.518999999999998</v>
      </c>
      <c r="T831" s="76"/>
      <c r="U831" s="76"/>
      <c r="V831" s="76">
        <v>13790</v>
      </c>
      <c r="W831" s="76">
        <v>40.764000000000003</v>
      </c>
      <c r="X831" s="76">
        <v>872601590</v>
      </c>
      <c r="Y831" s="76">
        <v>1139599</v>
      </c>
      <c r="Z831" s="76">
        <v>2589.34</v>
      </c>
      <c r="AA831" s="76">
        <v>3.3820000000000001</v>
      </c>
      <c r="AB831" s="76">
        <v>720135</v>
      </c>
      <c r="AC831" s="76">
        <v>2.137</v>
      </c>
      <c r="AD831" s="76">
        <v>0.06</v>
      </c>
      <c r="AE831" s="76">
        <v>16.7</v>
      </c>
      <c r="AF831" s="76" t="s">
        <v>1016</v>
      </c>
      <c r="AG831" s="76">
        <v>578833766</v>
      </c>
      <c r="AH831" s="76">
        <v>257604941</v>
      </c>
      <c r="AI831" s="76">
        <v>220716781</v>
      </c>
      <c r="AJ831" s="76">
        <v>110476382</v>
      </c>
      <c r="AK831" s="76">
        <v>457731</v>
      </c>
      <c r="AL831" s="76">
        <v>402834</v>
      </c>
      <c r="AM831" s="76">
        <v>174.34</v>
      </c>
      <c r="AN831" s="76">
        <v>77.59</v>
      </c>
      <c r="AO831" s="76">
        <v>66.48</v>
      </c>
      <c r="AP831" s="76">
        <v>33.28</v>
      </c>
      <c r="AQ831" s="76">
        <v>1213</v>
      </c>
      <c r="AR831" s="76">
        <v>48677</v>
      </c>
      <c r="AS831" s="76">
        <v>1.4999999999999999E-2</v>
      </c>
      <c r="AT831" s="76">
        <v>28</v>
      </c>
      <c r="AU831" s="76">
        <v>35.607999999999997</v>
      </c>
      <c r="AV831" s="76">
        <v>38.299999999999997</v>
      </c>
      <c r="AW831" s="76">
        <v>15.413</v>
      </c>
      <c r="AX831" s="76">
        <v>9.7319999999999993</v>
      </c>
      <c r="AY831" s="76">
        <v>54225.446000000004</v>
      </c>
      <c r="AZ831" s="76">
        <v>1.2</v>
      </c>
      <c r="BA831" s="76">
        <v>151.089</v>
      </c>
      <c r="BB831" s="76">
        <v>10.79</v>
      </c>
      <c r="BC831" s="76">
        <v>19.100000000000001</v>
      </c>
      <c r="BD831" s="76">
        <v>24.6</v>
      </c>
      <c r="BE831" s="76"/>
      <c r="BF831" s="76">
        <v>2.77</v>
      </c>
      <c r="BG831" s="76">
        <v>78.86</v>
      </c>
      <c r="BH831" s="76">
        <v>0.92600000000000005</v>
      </c>
      <c r="BI831" s="76">
        <v>338289856</v>
      </c>
      <c r="BJ831" s="76"/>
      <c r="BK831" s="76"/>
      <c r="BL831" s="76"/>
      <c r="BM831" s="76"/>
      <c r="BN831" s="76"/>
      <c r="BO831" s="76"/>
      <c r="BP831" s="76"/>
      <c r="BQ831" s="76"/>
    </row>
    <row r="832" spans="1:69" x14ac:dyDescent="0.25">
      <c r="A832" s="25">
        <v>44678</v>
      </c>
      <c r="B832" s="25"/>
      <c r="C832" s="76">
        <v>81320343</v>
      </c>
      <c r="D832" s="76">
        <v>89827</v>
      </c>
      <c r="E832" s="76">
        <v>55256.571000000004</v>
      </c>
      <c r="F832" s="76">
        <v>995390</v>
      </c>
      <c r="G832" s="76">
        <v>804</v>
      </c>
      <c r="H832" s="76">
        <v>343</v>
      </c>
      <c r="I832" s="76">
        <v>240386.584</v>
      </c>
      <c r="J832" s="76">
        <v>265.53300000000002</v>
      </c>
      <c r="K832" s="76">
        <v>163.34100000000001</v>
      </c>
      <c r="L832" s="76">
        <v>2942.4180000000001</v>
      </c>
      <c r="M832" s="76">
        <v>2.3769999999999998</v>
      </c>
      <c r="N832" s="76">
        <v>1.014</v>
      </c>
      <c r="O832" s="76">
        <v>1.21</v>
      </c>
      <c r="P832" s="76">
        <v>1586</v>
      </c>
      <c r="Q832" s="76">
        <v>4.6879999999999997</v>
      </c>
      <c r="R832" s="76">
        <v>12758</v>
      </c>
      <c r="S832" s="76">
        <v>37.713000000000001</v>
      </c>
      <c r="T832" s="76"/>
      <c r="U832" s="76"/>
      <c r="V832" s="76">
        <v>14268</v>
      </c>
      <c r="W832" s="76">
        <v>42.177</v>
      </c>
      <c r="X832" s="76">
        <v>873689637</v>
      </c>
      <c r="Y832" s="76">
        <v>1088047</v>
      </c>
      <c r="Z832" s="76">
        <v>2592.569</v>
      </c>
      <c r="AA832" s="76">
        <v>3.2290000000000001</v>
      </c>
      <c r="AB832" s="76">
        <v>757575</v>
      </c>
      <c r="AC832" s="76">
        <v>2.2480000000000002</v>
      </c>
      <c r="AD832" s="76">
        <v>6.2E-2</v>
      </c>
      <c r="AE832" s="76">
        <v>16.100000000000001</v>
      </c>
      <c r="AF832" s="76" t="s">
        <v>1016</v>
      </c>
      <c r="AG832" s="76">
        <v>579310141</v>
      </c>
      <c r="AH832" s="76">
        <v>257660018</v>
      </c>
      <c r="AI832" s="76">
        <v>220769312</v>
      </c>
      <c r="AJ832" s="76">
        <v>110831942</v>
      </c>
      <c r="AK832" s="76">
        <v>476375</v>
      </c>
      <c r="AL832" s="76">
        <v>394236</v>
      </c>
      <c r="AM832" s="76">
        <v>174.49</v>
      </c>
      <c r="AN832" s="76">
        <v>77.61</v>
      </c>
      <c r="AO832" s="76">
        <v>66.5</v>
      </c>
      <c r="AP832" s="76">
        <v>33.380000000000003</v>
      </c>
      <c r="AQ832" s="76">
        <v>1187</v>
      </c>
      <c r="AR832" s="76">
        <v>47751</v>
      </c>
      <c r="AS832" s="76">
        <v>1.4E-2</v>
      </c>
      <c r="AT832" s="76">
        <v>27.99</v>
      </c>
      <c r="AU832" s="76">
        <v>35.607999999999997</v>
      </c>
      <c r="AV832" s="76">
        <v>38.299999999999997</v>
      </c>
      <c r="AW832" s="76">
        <v>15.413</v>
      </c>
      <c r="AX832" s="76">
        <v>9.7319999999999993</v>
      </c>
      <c r="AY832" s="76">
        <v>54225.446000000004</v>
      </c>
      <c r="AZ832" s="76">
        <v>1.2</v>
      </c>
      <c r="BA832" s="76">
        <v>151.089</v>
      </c>
      <c r="BB832" s="76">
        <v>10.79</v>
      </c>
      <c r="BC832" s="76">
        <v>19.100000000000001</v>
      </c>
      <c r="BD832" s="76">
        <v>24.6</v>
      </c>
      <c r="BE832" s="76"/>
      <c r="BF832" s="76">
        <v>2.77</v>
      </c>
      <c r="BG832" s="76">
        <v>78.86</v>
      </c>
      <c r="BH832" s="76">
        <v>0.92600000000000005</v>
      </c>
      <c r="BI832" s="76">
        <v>338289856</v>
      </c>
      <c r="BJ832" s="76"/>
      <c r="BK832" s="76"/>
      <c r="BL832" s="76"/>
      <c r="BM832" s="76"/>
      <c r="BN832" s="76"/>
      <c r="BO832" s="76"/>
      <c r="BP832" s="76"/>
      <c r="BQ832" s="76"/>
    </row>
    <row r="833" spans="1:69" x14ac:dyDescent="0.25">
      <c r="A833" s="25">
        <v>44679</v>
      </c>
      <c r="B833" s="25"/>
      <c r="C833" s="76">
        <v>81397467</v>
      </c>
      <c r="D833" s="76">
        <v>77124</v>
      </c>
      <c r="E833" s="76">
        <v>57635.714</v>
      </c>
      <c r="F833" s="76">
        <v>995802</v>
      </c>
      <c r="G833" s="76">
        <v>412</v>
      </c>
      <c r="H833" s="76">
        <v>344.57100000000003</v>
      </c>
      <c r="I833" s="76">
        <v>240614.56599999999</v>
      </c>
      <c r="J833" s="76">
        <v>227.982</v>
      </c>
      <c r="K833" s="76">
        <v>170.374</v>
      </c>
      <c r="L833" s="76">
        <v>2943.6350000000002</v>
      </c>
      <c r="M833" s="76">
        <v>1.218</v>
      </c>
      <c r="N833" s="76">
        <v>1.0189999999999999</v>
      </c>
      <c r="O833" s="76">
        <v>1.21</v>
      </c>
      <c r="P833" s="76">
        <v>1595</v>
      </c>
      <c r="Q833" s="76">
        <v>4.7149999999999999</v>
      </c>
      <c r="R833" s="76">
        <v>12931</v>
      </c>
      <c r="S833" s="76">
        <v>38.225000000000001</v>
      </c>
      <c r="T833" s="76"/>
      <c r="U833" s="76"/>
      <c r="V833" s="76">
        <v>14634</v>
      </c>
      <c r="W833" s="76">
        <v>43.259</v>
      </c>
      <c r="X833" s="76">
        <v>874693491</v>
      </c>
      <c r="Y833" s="76">
        <v>1003854</v>
      </c>
      <c r="Z833" s="76">
        <v>2595.5479999999998</v>
      </c>
      <c r="AA833" s="76">
        <v>2.9790000000000001</v>
      </c>
      <c r="AB833" s="76">
        <v>790130</v>
      </c>
      <c r="AC833" s="76">
        <v>2.3450000000000002</v>
      </c>
      <c r="AD833" s="76">
        <v>6.5000000000000002E-2</v>
      </c>
      <c r="AE833" s="76">
        <v>15.4</v>
      </c>
      <c r="AF833" s="76" t="s">
        <v>1016</v>
      </c>
      <c r="AG833" s="76">
        <v>579790988</v>
      </c>
      <c r="AH833" s="76">
        <v>257715759</v>
      </c>
      <c r="AI833" s="76">
        <v>220823109</v>
      </c>
      <c r="AJ833" s="76">
        <v>111187994</v>
      </c>
      <c r="AK833" s="76">
        <v>480847</v>
      </c>
      <c r="AL833" s="76">
        <v>390653</v>
      </c>
      <c r="AM833" s="76">
        <v>174.63</v>
      </c>
      <c r="AN833" s="76">
        <v>77.62</v>
      </c>
      <c r="AO833" s="76">
        <v>66.510000000000005</v>
      </c>
      <c r="AP833" s="76">
        <v>33.49</v>
      </c>
      <c r="AQ833" s="76">
        <v>1177</v>
      </c>
      <c r="AR833" s="76">
        <v>47266</v>
      </c>
      <c r="AS833" s="76">
        <v>1.4E-2</v>
      </c>
      <c r="AT833" s="76">
        <v>27.99</v>
      </c>
      <c r="AU833" s="76">
        <v>35.607999999999997</v>
      </c>
      <c r="AV833" s="76">
        <v>38.299999999999997</v>
      </c>
      <c r="AW833" s="76">
        <v>15.413</v>
      </c>
      <c r="AX833" s="76">
        <v>9.7319999999999993</v>
      </c>
      <c r="AY833" s="76">
        <v>54225.446000000004</v>
      </c>
      <c r="AZ833" s="76">
        <v>1.2</v>
      </c>
      <c r="BA833" s="76">
        <v>151.089</v>
      </c>
      <c r="BB833" s="76">
        <v>10.79</v>
      </c>
      <c r="BC833" s="76">
        <v>19.100000000000001</v>
      </c>
      <c r="BD833" s="76">
        <v>24.6</v>
      </c>
      <c r="BE833" s="76"/>
      <c r="BF833" s="76">
        <v>2.77</v>
      </c>
      <c r="BG833" s="76">
        <v>78.86</v>
      </c>
      <c r="BH833" s="76">
        <v>0.92600000000000005</v>
      </c>
      <c r="BI833" s="76">
        <v>338289856</v>
      </c>
      <c r="BJ833" s="76"/>
      <c r="BK833" s="76"/>
      <c r="BL833" s="76"/>
      <c r="BM833" s="76"/>
      <c r="BN833" s="76"/>
      <c r="BO833" s="76"/>
      <c r="BP833" s="76"/>
      <c r="BQ833" s="76"/>
    </row>
    <row r="834" spans="1:69" x14ac:dyDescent="0.25">
      <c r="A834" s="25">
        <v>44680</v>
      </c>
      <c r="B834" s="25"/>
      <c r="C834" s="76">
        <v>81458718</v>
      </c>
      <c r="D834" s="76">
        <v>61251</v>
      </c>
      <c r="E834" s="76">
        <v>53696.857000000004</v>
      </c>
      <c r="F834" s="76">
        <v>996225</v>
      </c>
      <c r="G834" s="76">
        <v>423</v>
      </c>
      <c r="H834" s="76">
        <v>330.14299999999997</v>
      </c>
      <c r="I834" s="76">
        <v>240795.62700000001</v>
      </c>
      <c r="J834" s="76">
        <v>181.06100000000001</v>
      </c>
      <c r="K834" s="76">
        <v>158.72999999999999</v>
      </c>
      <c r="L834" s="76">
        <v>2944.886</v>
      </c>
      <c r="M834" s="76">
        <v>1.25</v>
      </c>
      <c r="N834" s="76">
        <v>0.97599999999999998</v>
      </c>
      <c r="O834" s="76">
        <v>1.2</v>
      </c>
      <c r="P834" s="76">
        <v>1625</v>
      </c>
      <c r="Q834" s="76">
        <v>4.8040000000000003</v>
      </c>
      <c r="R834" s="76">
        <v>13012</v>
      </c>
      <c r="S834" s="76">
        <v>38.463999999999999</v>
      </c>
      <c r="T834" s="76"/>
      <c r="U834" s="76"/>
      <c r="V834" s="76">
        <v>14952</v>
      </c>
      <c r="W834" s="76">
        <v>44.198999999999998</v>
      </c>
      <c r="X834" s="76">
        <v>875679222</v>
      </c>
      <c r="Y834" s="76">
        <v>985731</v>
      </c>
      <c r="Z834" s="76">
        <v>2598.473</v>
      </c>
      <c r="AA834" s="76">
        <v>2.9249999999999998</v>
      </c>
      <c r="AB834" s="76">
        <v>822010</v>
      </c>
      <c r="AC834" s="76">
        <v>2.4390000000000001</v>
      </c>
      <c r="AD834" s="76">
        <v>6.7000000000000004E-2</v>
      </c>
      <c r="AE834" s="76">
        <v>14.9</v>
      </c>
      <c r="AF834" s="76" t="s">
        <v>1016</v>
      </c>
      <c r="AG834" s="76">
        <v>580304362</v>
      </c>
      <c r="AH834" s="76">
        <v>257775216</v>
      </c>
      <c r="AI834" s="76">
        <v>220883036</v>
      </c>
      <c r="AJ834" s="76">
        <v>111564503</v>
      </c>
      <c r="AK834" s="76">
        <v>513374</v>
      </c>
      <c r="AL834" s="76">
        <v>393415</v>
      </c>
      <c r="AM834" s="76">
        <v>174.79</v>
      </c>
      <c r="AN834" s="76">
        <v>77.64</v>
      </c>
      <c r="AO834" s="76">
        <v>66.53</v>
      </c>
      <c r="AP834" s="76">
        <v>33.6</v>
      </c>
      <c r="AQ834" s="76">
        <v>1185</v>
      </c>
      <c r="AR834" s="76">
        <v>47621</v>
      </c>
      <c r="AS834" s="76">
        <v>1.4E-2</v>
      </c>
      <c r="AT834" s="76">
        <v>27.99</v>
      </c>
      <c r="AU834" s="76">
        <v>35.607999999999997</v>
      </c>
      <c r="AV834" s="76">
        <v>38.299999999999997</v>
      </c>
      <c r="AW834" s="76">
        <v>15.413</v>
      </c>
      <c r="AX834" s="76">
        <v>9.7319999999999993</v>
      </c>
      <c r="AY834" s="76">
        <v>54225.446000000004</v>
      </c>
      <c r="AZ834" s="76">
        <v>1.2</v>
      </c>
      <c r="BA834" s="76">
        <v>151.089</v>
      </c>
      <c r="BB834" s="76">
        <v>10.79</v>
      </c>
      <c r="BC834" s="76">
        <v>19.100000000000001</v>
      </c>
      <c r="BD834" s="76">
        <v>24.6</v>
      </c>
      <c r="BE834" s="76"/>
      <c r="BF834" s="76">
        <v>2.77</v>
      </c>
      <c r="BG834" s="76">
        <v>78.86</v>
      </c>
      <c r="BH834" s="76">
        <v>0.92600000000000005</v>
      </c>
      <c r="BI834" s="76">
        <v>338289856</v>
      </c>
      <c r="BJ834" s="76"/>
      <c r="BK834" s="76"/>
      <c r="BL834" s="76"/>
      <c r="BM834" s="76"/>
      <c r="BN834" s="76"/>
      <c r="BO834" s="76"/>
      <c r="BP834" s="76"/>
      <c r="BQ834" s="76"/>
    </row>
    <row r="835" spans="1:69" x14ac:dyDescent="0.25">
      <c r="A835" s="25">
        <v>44681</v>
      </c>
      <c r="B835" s="25"/>
      <c r="C835" s="76">
        <v>81483362</v>
      </c>
      <c r="D835" s="76">
        <v>24644</v>
      </c>
      <c r="E835" s="76">
        <v>54320.857000000004</v>
      </c>
      <c r="F835" s="76">
        <v>996340</v>
      </c>
      <c r="G835" s="76">
        <v>115</v>
      </c>
      <c r="H835" s="76">
        <v>338.85700000000003</v>
      </c>
      <c r="I835" s="76">
        <v>240868.476</v>
      </c>
      <c r="J835" s="76">
        <v>72.849000000000004</v>
      </c>
      <c r="K835" s="76">
        <v>160.57499999999999</v>
      </c>
      <c r="L835" s="76">
        <v>2945.2260000000001</v>
      </c>
      <c r="M835" s="76">
        <v>0.34</v>
      </c>
      <c r="N835" s="76">
        <v>1.002</v>
      </c>
      <c r="O835" s="76">
        <v>1.22</v>
      </c>
      <c r="P835" s="76">
        <v>1581</v>
      </c>
      <c r="Q835" s="76">
        <v>4.6740000000000004</v>
      </c>
      <c r="R835" s="76">
        <v>12853</v>
      </c>
      <c r="S835" s="76">
        <v>37.994</v>
      </c>
      <c r="T835" s="76"/>
      <c r="U835" s="76"/>
      <c r="V835" s="76">
        <v>15322</v>
      </c>
      <c r="W835" s="76">
        <v>45.292999999999999</v>
      </c>
      <c r="X835" s="76">
        <v>876293599</v>
      </c>
      <c r="Y835" s="76">
        <v>614377</v>
      </c>
      <c r="Z835" s="76">
        <v>2600.2959999999998</v>
      </c>
      <c r="AA835" s="76">
        <v>1.823</v>
      </c>
      <c r="AB835" s="76">
        <v>837876</v>
      </c>
      <c r="AC835" s="76">
        <v>2.4860000000000002</v>
      </c>
      <c r="AD835" s="76">
        <v>6.8000000000000005E-2</v>
      </c>
      <c r="AE835" s="76">
        <v>14.7</v>
      </c>
      <c r="AF835" s="76" t="s">
        <v>1016</v>
      </c>
      <c r="AG835" s="76">
        <v>580546868</v>
      </c>
      <c r="AH835" s="76">
        <v>257809522</v>
      </c>
      <c r="AI835" s="76">
        <v>220914931</v>
      </c>
      <c r="AJ835" s="76">
        <v>111730208</v>
      </c>
      <c r="AK835" s="76">
        <v>242506</v>
      </c>
      <c r="AL835" s="76">
        <v>390670</v>
      </c>
      <c r="AM835" s="76">
        <v>174.86</v>
      </c>
      <c r="AN835" s="76">
        <v>77.650000000000006</v>
      </c>
      <c r="AO835" s="76">
        <v>66.540000000000006</v>
      </c>
      <c r="AP835" s="76">
        <v>33.65</v>
      </c>
      <c r="AQ835" s="76">
        <v>1177</v>
      </c>
      <c r="AR835" s="76">
        <v>47167</v>
      </c>
      <c r="AS835" s="76">
        <v>1.4E-2</v>
      </c>
      <c r="AT835" s="76">
        <v>27.98</v>
      </c>
      <c r="AU835" s="76">
        <v>35.607999999999997</v>
      </c>
      <c r="AV835" s="76">
        <v>38.299999999999997</v>
      </c>
      <c r="AW835" s="76">
        <v>15.413</v>
      </c>
      <c r="AX835" s="76">
        <v>9.7319999999999993</v>
      </c>
      <c r="AY835" s="76">
        <v>54225.446000000004</v>
      </c>
      <c r="AZ835" s="76">
        <v>1.2</v>
      </c>
      <c r="BA835" s="76">
        <v>151.089</v>
      </c>
      <c r="BB835" s="76">
        <v>10.79</v>
      </c>
      <c r="BC835" s="76">
        <v>19.100000000000001</v>
      </c>
      <c r="BD835" s="76">
        <v>24.6</v>
      </c>
      <c r="BE835" s="76"/>
      <c r="BF835" s="76">
        <v>2.77</v>
      </c>
      <c r="BG835" s="76">
        <v>78.86</v>
      </c>
      <c r="BH835" s="76">
        <v>0.92600000000000005</v>
      </c>
      <c r="BI835" s="76">
        <v>338289856</v>
      </c>
      <c r="BJ835" s="76"/>
      <c r="BK835" s="76"/>
      <c r="BL835" s="76"/>
      <c r="BM835" s="76"/>
      <c r="BN835" s="76"/>
      <c r="BO835" s="76"/>
      <c r="BP835" s="76"/>
      <c r="BQ835" s="76"/>
    </row>
    <row r="836" spans="1:69" x14ac:dyDescent="0.25">
      <c r="A836" s="25">
        <v>44682</v>
      </c>
      <c r="B836" s="25"/>
      <c r="C836" s="76">
        <v>81500716</v>
      </c>
      <c r="D836" s="76">
        <v>17354</v>
      </c>
      <c r="E836" s="76">
        <v>54804.142999999996</v>
      </c>
      <c r="F836" s="76">
        <v>996363</v>
      </c>
      <c r="G836" s="76">
        <v>23</v>
      </c>
      <c r="H836" s="76">
        <v>337.57100000000003</v>
      </c>
      <c r="I836" s="76">
        <v>240919.77499999999</v>
      </c>
      <c r="J836" s="76">
        <v>51.298999999999999</v>
      </c>
      <c r="K836" s="76">
        <v>162.00399999999999</v>
      </c>
      <c r="L836" s="76">
        <v>2945.2939999999999</v>
      </c>
      <c r="M836" s="76">
        <v>6.8000000000000005E-2</v>
      </c>
      <c r="N836" s="76">
        <v>0.998</v>
      </c>
      <c r="O836" s="76">
        <v>1.24</v>
      </c>
      <c r="P836" s="76">
        <v>1576</v>
      </c>
      <c r="Q836" s="76">
        <v>4.6589999999999998</v>
      </c>
      <c r="R836" s="76">
        <v>13152</v>
      </c>
      <c r="S836" s="76">
        <v>38.878</v>
      </c>
      <c r="T836" s="76"/>
      <c r="U836" s="76"/>
      <c r="V836" s="76">
        <v>15742</v>
      </c>
      <c r="W836" s="76">
        <v>46.533999999999999</v>
      </c>
      <c r="X836" s="76">
        <v>876624513</v>
      </c>
      <c r="Y836" s="76">
        <v>330914</v>
      </c>
      <c r="Z836" s="76">
        <v>2601.2779999999998</v>
      </c>
      <c r="AA836" s="76">
        <v>0.98199999999999998</v>
      </c>
      <c r="AB836" s="76">
        <v>843638</v>
      </c>
      <c r="AC836" s="76">
        <v>2.5030000000000001</v>
      </c>
      <c r="AD836" s="76">
        <v>6.9000000000000006E-2</v>
      </c>
      <c r="AE836" s="76">
        <v>14.5</v>
      </c>
      <c r="AF836" s="76" t="s">
        <v>1016</v>
      </c>
      <c r="AG836" s="76">
        <v>580680294</v>
      </c>
      <c r="AH836" s="76">
        <v>257830318</v>
      </c>
      <c r="AI836" s="76">
        <v>220932547</v>
      </c>
      <c r="AJ836" s="76">
        <v>111817733</v>
      </c>
      <c r="AK836" s="76">
        <v>133426</v>
      </c>
      <c r="AL836" s="76">
        <v>390510</v>
      </c>
      <c r="AM836" s="76">
        <v>174.9</v>
      </c>
      <c r="AN836" s="76">
        <v>77.66</v>
      </c>
      <c r="AO836" s="76">
        <v>66.540000000000006</v>
      </c>
      <c r="AP836" s="76">
        <v>33.68</v>
      </c>
      <c r="AQ836" s="76">
        <v>1176</v>
      </c>
      <c r="AR836" s="76">
        <v>47116</v>
      </c>
      <c r="AS836" s="76">
        <v>1.4E-2</v>
      </c>
      <c r="AT836" s="76">
        <v>27.98</v>
      </c>
      <c r="AU836" s="76">
        <v>35.607999999999997</v>
      </c>
      <c r="AV836" s="76">
        <v>38.299999999999997</v>
      </c>
      <c r="AW836" s="76">
        <v>15.413</v>
      </c>
      <c r="AX836" s="76">
        <v>9.7319999999999993</v>
      </c>
      <c r="AY836" s="76">
        <v>54225.446000000004</v>
      </c>
      <c r="AZ836" s="76">
        <v>1.2</v>
      </c>
      <c r="BA836" s="76">
        <v>151.089</v>
      </c>
      <c r="BB836" s="76">
        <v>10.79</v>
      </c>
      <c r="BC836" s="76">
        <v>19.100000000000001</v>
      </c>
      <c r="BD836" s="76">
        <v>24.6</v>
      </c>
      <c r="BE836" s="76"/>
      <c r="BF836" s="76">
        <v>2.77</v>
      </c>
      <c r="BG836" s="76">
        <v>78.86</v>
      </c>
      <c r="BH836" s="76">
        <v>0.92600000000000005</v>
      </c>
      <c r="BI836" s="76">
        <v>338289856</v>
      </c>
      <c r="BJ836" s="76">
        <v>1113355.8999999999</v>
      </c>
      <c r="BK836" s="76">
        <v>16.03</v>
      </c>
      <c r="BL836" s="76">
        <v>1.19</v>
      </c>
      <c r="BM836" s="76">
        <v>3303.7499991394602</v>
      </c>
      <c r="BN836" s="76"/>
      <c r="BO836" s="76"/>
      <c r="BP836" s="76"/>
      <c r="BQ836" s="76"/>
    </row>
    <row r="837" spans="1:69" x14ac:dyDescent="0.25">
      <c r="A837" s="25">
        <v>44683</v>
      </c>
      <c r="B837" s="25"/>
      <c r="C837" s="76">
        <v>81594619</v>
      </c>
      <c r="D837" s="76">
        <v>93903</v>
      </c>
      <c r="E837" s="76">
        <v>58465.571000000004</v>
      </c>
      <c r="F837" s="76">
        <v>996658</v>
      </c>
      <c r="G837" s="76">
        <v>295</v>
      </c>
      <c r="H837" s="76">
        <v>341.714</v>
      </c>
      <c r="I837" s="76">
        <v>241197.35699999999</v>
      </c>
      <c r="J837" s="76">
        <v>277.58100000000002</v>
      </c>
      <c r="K837" s="76">
        <v>172.827</v>
      </c>
      <c r="L837" s="76">
        <v>2946.1660000000002</v>
      </c>
      <c r="M837" s="76">
        <v>0.872</v>
      </c>
      <c r="N837" s="76">
        <v>1.01</v>
      </c>
      <c r="O837" s="76">
        <v>1.25</v>
      </c>
      <c r="P837" s="76">
        <v>1663</v>
      </c>
      <c r="Q837" s="76">
        <v>4.9160000000000004</v>
      </c>
      <c r="R837" s="76">
        <v>13816</v>
      </c>
      <c r="S837" s="76">
        <v>40.841000000000001</v>
      </c>
      <c r="T837" s="76"/>
      <c r="U837" s="76"/>
      <c r="V837" s="76">
        <v>16121</v>
      </c>
      <c r="W837" s="76">
        <v>47.654000000000003</v>
      </c>
      <c r="X837" s="76">
        <v>877290973</v>
      </c>
      <c r="Y837" s="76">
        <v>666460</v>
      </c>
      <c r="Z837" s="76">
        <v>2603.2559999999999</v>
      </c>
      <c r="AA837" s="76">
        <v>1.978</v>
      </c>
      <c r="AB837" s="76">
        <v>832712</v>
      </c>
      <c r="AC837" s="76">
        <v>2.4710000000000001</v>
      </c>
      <c r="AD837" s="76">
        <v>7.1999999999999995E-2</v>
      </c>
      <c r="AE837" s="76">
        <v>13.9</v>
      </c>
      <c r="AF837" s="76" t="s">
        <v>1016</v>
      </c>
      <c r="AG837" s="76">
        <v>581073927</v>
      </c>
      <c r="AH837" s="76">
        <v>257878957</v>
      </c>
      <c r="AI837" s="76">
        <v>220978119</v>
      </c>
      <c r="AJ837" s="76">
        <v>112104737</v>
      </c>
      <c r="AK837" s="76">
        <v>393633</v>
      </c>
      <c r="AL837" s="76">
        <v>385413</v>
      </c>
      <c r="AM837" s="76">
        <v>175.02</v>
      </c>
      <c r="AN837" s="76">
        <v>77.67</v>
      </c>
      <c r="AO837" s="76">
        <v>66.56</v>
      </c>
      <c r="AP837" s="76">
        <v>33.770000000000003</v>
      </c>
      <c r="AQ837" s="76">
        <v>1161</v>
      </c>
      <c r="AR837" s="76">
        <v>46746</v>
      </c>
      <c r="AS837" s="76">
        <v>1.4E-2</v>
      </c>
      <c r="AT837" s="76">
        <v>27.98</v>
      </c>
      <c r="AU837" s="76">
        <v>35.607999999999997</v>
      </c>
      <c r="AV837" s="76">
        <v>38.299999999999997</v>
      </c>
      <c r="AW837" s="76">
        <v>15.413</v>
      </c>
      <c r="AX837" s="76">
        <v>9.7319999999999993</v>
      </c>
      <c r="AY837" s="76">
        <v>54225.446000000004</v>
      </c>
      <c r="AZ837" s="76">
        <v>1.2</v>
      </c>
      <c r="BA837" s="76">
        <v>151.089</v>
      </c>
      <c r="BB837" s="76">
        <v>10.79</v>
      </c>
      <c r="BC837" s="76">
        <v>19.100000000000001</v>
      </c>
      <c r="BD837" s="76">
        <v>24.6</v>
      </c>
      <c r="BE837" s="76"/>
      <c r="BF837" s="76">
        <v>2.77</v>
      </c>
      <c r="BG837" s="76">
        <v>78.86</v>
      </c>
      <c r="BH837" s="76">
        <v>0.92600000000000005</v>
      </c>
      <c r="BI837" s="76">
        <v>338289856</v>
      </c>
      <c r="BJ837" s="76"/>
      <c r="BK837" s="76"/>
      <c r="BL837" s="76"/>
      <c r="BM837" s="76"/>
      <c r="BN837" s="76"/>
      <c r="BO837" s="76"/>
      <c r="BP837" s="76"/>
      <c r="BQ837" s="76"/>
    </row>
    <row r="838" spans="1:69" x14ac:dyDescent="0.25">
      <c r="A838" s="25">
        <v>44684</v>
      </c>
      <c r="B838" s="25"/>
      <c r="C838" s="76">
        <v>81644546</v>
      </c>
      <c r="D838" s="76">
        <v>49927</v>
      </c>
      <c r="E838" s="76">
        <v>59147.142999999996</v>
      </c>
      <c r="F838" s="76">
        <v>997107</v>
      </c>
      <c r="G838" s="76">
        <v>449</v>
      </c>
      <c r="H838" s="76">
        <v>360.14299999999997</v>
      </c>
      <c r="I838" s="76">
        <v>241344.943</v>
      </c>
      <c r="J838" s="76">
        <v>147.58600000000001</v>
      </c>
      <c r="K838" s="76">
        <v>174.84200000000001</v>
      </c>
      <c r="L838" s="76">
        <v>2947.4929999999999</v>
      </c>
      <c r="M838" s="76">
        <v>1.327</v>
      </c>
      <c r="N838" s="76">
        <v>1.0649999999999999</v>
      </c>
      <c r="O838" s="76">
        <v>1.26</v>
      </c>
      <c r="P838" s="76">
        <v>1692</v>
      </c>
      <c r="Q838" s="76">
        <v>5.0019999999999998</v>
      </c>
      <c r="R838" s="76">
        <v>14234</v>
      </c>
      <c r="S838" s="76">
        <v>42.076000000000001</v>
      </c>
      <c r="T838" s="76"/>
      <c r="U838" s="76"/>
      <c r="V838" s="76">
        <v>16557</v>
      </c>
      <c r="W838" s="76">
        <v>48.942999999999998</v>
      </c>
      <c r="X838" s="76">
        <v>878305681</v>
      </c>
      <c r="Y838" s="76">
        <v>1014708</v>
      </c>
      <c r="Z838" s="76">
        <v>2606.2669999999998</v>
      </c>
      <c r="AA838" s="76">
        <v>3.0110000000000001</v>
      </c>
      <c r="AB838" s="76">
        <v>814870</v>
      </c>
      <c r="AC838" s="76">
        <v>2.4180000000000001</v>
      </c>
      <c r="AD838" s="76">
        <v>7.4999999999999997E-2</v>
      </c>
      <c r="AE838" s="76">
        <v>13.3</v>
      </c>
      <c r="AF838" s="76" t="s">
        <v>1016</v>
      </c>
      <c r="AG838" s="76">
        <v>581495731</v>
      </c>
      <c r="AH838" s="76">
        <v>257929793</v>
      </c>
      <c r="AI838" s="76">
        <v>221025922</v>
      </c>
      <c r="AJ838" s="76">
        <v>112414761</v>
      </c>
      <c r="AK838" s="76">
        <v>421804</v>
      </c>
      <c r="AL838" s="76">
        <v>380281</v>
      </c>
      <c r="AM838" s="76">
        <v>175.14</v>
      </c>
      <c r="AN838" s="76">
        <v>77.69</v>
      </c>
      <c r="AO838" s="76">
        <v>66.569999999999993</v>
      </c>
      <c r="AP838" s="76">
        <v>33.86</v>
      </c>
      <c r="AQ838" s="76">
        <v>1145</v>
      </c>
      <c r="AR838" s="76">
        <v>46407</v>
      </c>
      <c r="AS838" s="76">
        <v>1.4E-2</v>
      </c>
      <c r="AT838" s="76">
        <v>27.98</v>
      </c>
      <c r="AU838" s="76">
        <v>35.607999999999997</v>
      </c>
      <c r="AV838" s="76">
        <v>38.299999999999997</v>
      </c>
      <c r="AW838" s="76">
        <v>15.413</v>
      </c>
      <c r="AX838" s="76">
        <v>9.7319999999999993</v>
      </c>
      <c r="AY838" s="76">
        <v>54225.446000000004</v>
      </c>
      <c r="AZ838" s="76">
        <v>1.2</v>
      </c>
      <c r="BA838" s="76">
        <v>151.089</v>
      </c>
      <c r="BB838" s="76">
        <v>10.79</v>
      </c>
      <c r="BC838" s="76">
        <v>19.100000000000001</v>
      </c>
      <c r="BD838" s="76">
        <v>24.6</v>
      </c>
      <c r="BE838" s="76"/>
      <c r="BF838" s="76">
        <v>2.77</v>
      </c>
      <c r="BG838" s="76">
        <v>78.86</v>
      </c>
      <c r="BH838" s="76">
        <v>0.92600000000000005</v>
      </c>
      <c r="BI838" s="76">
        <v>338289856</v>
      </c>
      <c r="BJ838" s="76"/>
      <c r="BK838" s="76"/>
      <c r="BL838" s="76"/>
      <c r="BM838" s="76"/>
      <c r="BN838" s="76"/>
      <c r="BO838" s="76"/>
      <c r="BP838" s="76"/>
      <c r="BQ838" s="76"/>
    </row>
    <row r="839" spans="1:69" x14ac:dyDescent="0.25">
      <c r="A839" s="25">
        <v>44685</v>
      </c>
      <c r="B839" s="25"/>
      <c r="C839" s="76">
        <v>81756904</v>
      </c>
      <c r="D839" s="76">
        <v>112358</v>
      </c>
      <c r="E839" s="76">
        <v>62365.857000000004</v>
      </c>
      <c r="F839" s="76">
        <v>999059</v>
      </c>
      <c r="G839" s="76">
        <v>1952</v>
      </c>
      <c r="H839" s="76">
        <v>524.14300000000003</v>
      </c>
      <c r="I839" s="76">
        <v>241677.07800000001</v>
      </c>
      <c r="J839" s="76">
        <v>332.13499999999999</v>
      </c>
      <c r="K839" s="76">
        <v>184.35599999999999</v>
      </c>
      <c r="L839" s="76">
        <v>2953.2629999999999</v>
      </c>
      <c r="M839" s="76">
        <v>5.77</v>
      </c>
      <c r="N839" s="76">
        <v>1.5489999999999999</v>
      </c>
      <c r="O839" s="76">
        <v>1.27</v>
      </c>
      <c r="P839" s="76">
        <v>1725</v>
      </c>
      <c r="Q839" s="76">
        <v>5.0990000000000002</v>
      </c>
      <c r="R839" s="76">
        <v>14560</v>
      </c>
      <c r="S839" s="76">
        <v>43.04</v>
      </c>
      <c r="T839" s="76"/>
      <c r="U839" s="76"/>
      <c r="V839" s="76">
        <v>16917</v>
      </c>
      <c r="W839" s="76">
        <v>50.006999999999998</v>
      </c>
      <c r="X839" s="76">
        <v>879306997</v>
      </c>
      <c r="Y839" s="76">
        <v>1001316</v>
      </c>
      <c r="Z839" s="76">
        <v>2609.2379999999998</v>
      </c>
      <c r="AA839" s="76">
        <v>2.9710000000000001</v>
      </c>
      <c r="AB839" s="76">
        <v>802480</v>
      </c>
      <c r="AC839" s="76">
        <v>2.3809999999999998</v>
      </c>
      <c r="AD839" s="76">
        <v>7.6999999999999999E-2</v>
      </c>
      <c r="AE839" s="76">
        <v>13</v>
      </c>
      <c r="AF839" s="76" t="s">
        <v>1016</v>
      </c>
      <c r="AG839" s="76">
        <v>581914374</v>
      </c>
      <c r="AH839" s="76">
        <v>257980887</v>
      </c>
      <c r="AI839" s="76">
        <v>221073612</v>
      </c>
      <c r="AJ839" s="76">
        <v>112720777</v>
      </c>
      <c r="AK839" s="76">
        <v>418643</v>
      </c>
      <c r="AL839" s="76">
        <v>372033</v>
      </c>
      <c r="AM839" s="76">
        <v>175.27</v>
      </c>
      <c r="AN839" s="76">
        <v>77.7</v>
      </c>
      <c r="AO839" s="76">
        <v>66.59</v>
      </c>
      <c r="AP839" s="76">
        <v>33.950000000000003</v>
      </c>
      <c r="AQ839" s="76">
        <v>1121</v>
      </c>
      <c r="AR839" s="76">
        <v>45838</v>
      </c>
      <c r="AS839" s="76">
        <v>1.4E-2</v>
      </c>
      <c r="AT839" s="76">
        <v>27.97</v>
      </c>
      <c r="AU839" s="76">
        <v>35.607999999999997</v>
      </c>
      <c r="AV839" s="76">
        <v>38.299999999999997</v>
      </c>
      <c r="AW839" s="76">
        <v>15.413</v>
      </c>
      <c r="AX839" s="76">
        <v>9.7319999999999993</v>
      </c>
      <c r="AY839" s="76">
        <v>54225.446000000004</v>
      </c>
      <c r="AZ839" s="76">
        <v>1.2</v>
      </c>
      <c r="BA839" s="76">
        <v>151.089</v>
      </c>
      <c r="BB839" s="76">
        <v>10.79</v>
      </c>
      <c r="BC839" s="76">
        <v>19.100000000000001</v>
      </c>
      <c r="BD839" s="76">
        <v>24.6</v>
      </c>
      <c r="BE839" s="76"/>
      <c r="BF839" s="76">
        <v>2.77</v>
      </c>
      <c r="BG839" s="76">
        <v>78.86</v>
      </c>
      <c r="BH839" s="76">
        <v>0.92600000000000005</v>
      </c>
      <c r="BI839" s="76">
        <v>338289856</v>
      </c>
      <c r="BJ839" s="76"/>
      <c r="BK839" s="76"/>
      <c r="BL839" s="76"/>
      <c r="BM839" s="76"/>
      <c r="BN839" s="76"/>
      <c r="BO839" s="76"/>
      <c r="BP839" s="76"/>
      <c r="BQ839" s="76"/>
    </row>
    <row r="840" spans="1:69" x14ac:dyDescent="0.25">
      <c r="A840" s="25">
        <v>44686</v>
      </c>
      <c r="B840" s="25"/>
      <c r="C840" s="76">
        <v>81845235</v>
      </c>
      <c r="D840" s="76">
        <v>88331</v>
      </c>
      <c r="E840" s="76">
        <v>63966.857000000004</v>
      </c>
      <c r="F840" s="76">
        <v>999359</v>
      </c>
      <c r="G840" s="76">
        <v>300</v>
      </c>
      <c r="H840" s="76">
        <v>508.14299999999997</v>
      </c>
      <c r="I840" s="76">
        <v>241938.18900000001</v>
      </c>
      <c r="J840" s="76">
        <v>261.11</v>
      </c>
      <c r="K840" s="76">
        <v>189.089</v>
      </c>
      <c r="L840" s="76">
        <v>2954.15</v>
      </c>
      <c r="M840" s="76">
        <v>0.88700000000000001</v>
      </c>
      <c r="N840" s="76">
        <v>1.502</v>
      </c>
      <c r="O840" s="76">
        <v>1.29</v>
      </c>
      <c r="P840" s="76">
        <v>1736</v>
      </c>
      <c r="Q840" s="76">
        <v>5.1319999999999997</v>
      </c>
      <c r="R840" s="76">
        <v>14875</v>
      </c>
      <c r="S840" s="76">
        <v>43.970999999999997</v>
      </c>
      <c r="T840" s="76"/>
      <c r="U840" s="76"/>
      <c r="V840" s="76">
        <v>17443</v>
      </c>
      <c r="W840" s="76">
        <v>51.561999999999998</v>
      </c>
      <c r="X840" s="76">
        <v>880271413</v>
      </c>
      <c r="Y840" s="76">
        <v>964416</v>
      </c>
      <c r="Z840" s="76">
        <v>2612.1</v>
      </c>
      <c r="AA840" s="76">
        <v>2.8620000000000001</v>
      </c>
      <c r="AB840" s="76">
        <v>796846</v>
      </c>
      <c r="AC840" s="76">
        <v>2.3650000000000002</v>
      </c>
      <c r="AD840" s="76">
        <v>7.9000000000000001E-2</v>
      </c>
      <c r="AE840" s="76">
        <v>12.7</v>
      </c>
      <c r="AF840" s="76" t="s">
        <v>1016</v>
      </c>
      <c r="AG840" s="76">
        <v>582327284</v>
      </c>
      <c r="AH840" s="76">
        <v>258030966</v>
      </c>
      <c r="AI840" s="76">
        <v>221121621</v>
      </c>
      <c r="AJ840" s="76">
        <v>113022023</v>
      </c>
      <c r="AK840" s="76">
        <v>412910</v>
      </c>
      <c r="AL840" s="76">
        <v>362328</v>
      </c>
      <c r="AM840" s="76">
        <v>175.4</v>
      </c>
      <c r="AN840" s="76">
        <v>77.72</v>
      </c>
      <c r="AO840" s="76">
        <v>66.599999999999994</v>
      </c>
      <c r="AP840" s="76">
        <v>34.04</v>
      </c>
      <c r="AQ840" s="76">
        <v>1091</v>
      </c>
      <c r="AR840" s="76">
        <v>45030</v>
      </c>
      <c r="AS840" s="76">
        <v>1.4E-2</v>
      </c>
      <c r="AT840" s="76">
        <v>27.97</v>
      </c>
      <c r="AU840" s="76">
        <v>35.607999999999997</v>
      </c>
      <c r="AV840" s="76">
        <v>38.299999999999997</v>
      </c>
      <c r="AW840" s="76">
        <v>15.413</v>
      </c>
      <c r="AX840" s="76">
        <v>9.7319999999999993</v>
      </c>
      <c r="AY840" s="76">
        <v>54225.446000000004</v>
      </c>
      <c r="AZ840" s="76">
        <v>1.2</v>
      </c>
      <c r="BA840" s="76">
        <v>151.089</v>
      </c>
      <c r="BB840" s="76">
        <v>10.79</v>
      </c>
      <c r="BC840" s="76">
        <v>19.100000000000001</v>
      </c>
      <c r="BD840" s="76">
        <v>24.6</v>
      </c>
      <c r="BE840" s="76"/>
      <c r="BF840" s="76">
        <v>2.77</v>
      </c>
      <c r="BG840" s="76">
        <v>78.86</v>
      </c>
      <c r="BH840" s="76">
        <v>0.92600000000000005</v>
      </c>
      <c r="BI840" s="76">
        <v>338289856</v>
      </c>
      <c r="BJ840" s="76"/>
      <c r="BK840" s="76"/>
      <c r="BL840" s="76"/>
      <c r="BM840" s="76"/>
      <c r="BN840" s="76"/>
      <c r="BO840" s="76"/>
      <c r="BP840" s="76"/>
      <c r="BQ840" s="76"/>
    </row>
    <row r="841" spans="1:69" x14ac:dyDescent="0.25">
      <c r="A841" s="25">
        <v>44687</v>
      </c>
      <c r="B841" s="25"/>
      <c r="C841" s="76">
        <v>81974297</v>
      </c>
      <c r="D841" s="76">
        <v>129062</v>
      </c>
      <c r="E841" s="76">
        <v>73654.142999999996</v>
      </c>
      <c r="F841" s="76">
        <v>999740</v>
      </c>
      <c r="G841" s="76">
        <v>381</v>
      </c>
      <c r="H841" s="76">
        <v>502.14299999999997</v>
      </c>
      <c r="I841" s="76">
        <v>242319.70199999999</v>
      </c>
      <c r="J841" s="76">
        <v>381.51299999999998</v>
      </c>
      <c r="K841" s="76">
        <v>217.72499999999999</v>
      </c>
      <c r="L841" s="76">
        <v>2955.2759999999998</v>
      </c>
      <c r="M841" s="76">
        <v>1.1259999999999999</v>
      </c>
      <c r="N841" s="76">
        <v>1.484</v>
      </c>
      <c r="O841" s="76">
        <v>1.31</v>
      </c>
      <c r="P841" s="76">
        <v>1727</v>
      </c>
      <c r="Q841" s="76">
        <v>5.1050000000000004</v>
      </c>
      <c r="R841" s="76">
        <v>14966</v>
      </c>
      <c r="S841" s="76">
        <v>44.24</v>
      </c>
      <c r="T841" s="76"/>
      <c r="U841" s="76"/>
      <c r="V841" s="76">
        <v>18015</v>
      </c>
      <c r="W841" s="76">
        <v>53.253</v>
      </c>
      <c r="X841" s="76">
        <v>881217473</v>
      </c>
      <c r="Y841" s="76">
        <v>946060</v>
      </c>
      <c r="Z841" s="76">
        <v>2614.9070000000002</v>
      </c>
      <c r="AA841" s="76">
        <v>2.8069999999999999</v>
      </c>
      <c r="AB841" s="76">
        <v>791179</v>
      </c>
      <c r="AC841" s="76">
        <v>2.3479999999999999</v>
      </c>
      <c r="AD841" s="76">
        <v>8.1000000000000003E-2</v>
      </c>
      <c r="AE841" s="76">
        <v>12.3</v>
      </c>
      <c r="AF841" s="76" t="s">
        <v>1016</v>
      </c>
      <c r="AG841" s="76">
        <v>582783901</v>
      </c>
      <c r="AH841" s="76">
        <v>258086171</v>
      </c>
      <c r="AI841" s="76">
        <v>221176378</v>
      </c>
      <c r="AJ841" s="76">
        <v>113351904</v>
      </c>
      <c r="AK841" s="76">
        <v>456617</v>
      </c>
      <c r="AL841" s="76">
        <v>354220</v>
      </c>
      <c r="AM841" s="76">
        <v>175.53</v>
      </c>
      <c r="AN841" s="76">
        <v>77.73</v>
      </c>
      <c r="AO841" s="76">
        <v>66.62</v>
      </c>
      <c r="AP841" s="76">
        <v>34.14</v>
      </c>
      <c r="AQ841" s="76">
        <v>1067</v>
      </c>
      <c r="AR841" s="76">
        <v>44422</v>
      </c>
      <c r="AS841" s="76">
        <v>1.2999999999999999E-2</v>
      </c>
      <c r="AT841" s="76">
        <v>27.97</v>
      </c>
      <c r="AU841" s="76">
        <v>35.607999999999997</v>
      </c>
      <c r="AV841" s="76">
        <v>38.299999999999997</v>
      </c>
      <c r="AW841" s="76">
        <v>15.413</v>
      </c>
      <c r="AX841" s="76">
        <v>9.7319999999999993</v>
      </c>
      <c r="AY841" s="76">
        <v>54225.446000000004</v>
      </c>
      <c r="AZ841" s="76">
        <v>1.2</v>
      </c>
      <c r="BA841" s="76">
        <v>151.089</v>
      </c>
      <c r="BB841" s="76">
        <v>10.79</v>
      </c>
      <c r="BC841" s="76">
        <v>19.100000000000001</v>
      </c>
      <c r="BD841" s="76">
        <v>24.6</v>
      </c>
      <c r="BE841" s="76"/>
      <c r="BF841" s="76">
        <v>2.77</v>
      </c>
      <c r="BG841" s="76">
        <v>78.86</v>
      </c>
      <c r="BH841" s="76">
        <v>0.92600000000000005</v>
      </c>
      <c r="BI841" s="76">
        <v>338289856</v>
      </c>
      <c r="BJ841" s="76"/>
      <c r="BK841" s="76"/>
      <c r="BL841" s="76"/>
      <c r="BM841" s="76"/>
      <c r="BN841" s="76"/>
      <c r="BO841" s="76"/>
      <c r="BP841" s="76"/>
      <c r="BQ841" s="76"/>
    </row>
    <row r="842" spans="1:69" x14ac:dyDescent="0.25">
      <c r="A842" s="25">
        <v>44688</v>
      </c>
      <c r="B842" s="25"/>
      <c r="C842" s="76">
        <v>82002983</v>
      </c>
      <c r="D842" s="76">
        <v>28686</v>
      </c>
      <c r="E842" s="76">
        <v>74231.570999999996</v>
      </c>
      <c r="F842" s="76">
        <v>999928</v>
      </c>
      <c r="G842" s="76">
        <v>188</v>
      </c>
      <c r="H842" s="76">
        <v>512.57100000000003</v>
      </c>
      <c r="I842" s="76">
        <v>242404.49900000001</v>
      </c>
      <c r="J842" s="76">
        <v>84.796999999999997</v>
      </c>
      <c r="K842" s="76">
        <v>219.43199999999999</v>
      </c>
      <c r="L842" s="76">
        <v>2955.8319999999999</v>
      </c>
      <c r="M842" s="76">
        <v>0.55600000000000005</v>
      </c>
      <c r="N842" s="76">
        <v>1.5149999999999999</v>
      </c>
      <c r="O842" s="76">
        <v>1.29</v>
      </c>
      <c r="P842" s="76">
        <v>1775</v>
      </c>
      <c r="Q842" s="76">
        <v>5.2469999999999999</v>
      </c>
      <c r="R842" s="76">
        <v>15056</v>
      </c>
      <c r="S842" s="76">
        <v>44.506</v>
      </c>
      <c r="T842" s="76"/>
      <c r="U842" s="76"/>
      <c r="V842" s="76">
        <v>18485</v>
      </c>
      <c r="W842" s="76">
        <v>54.642000000000003</v>
      </c>
      <c r="X842" s="76">
        <v>881873121</v>
      </c>
      <c r="Y842" s="76">
        <v>655648</v>
      </c>
      <c r="Z842" s="76">
        <v>2616.8530000000001</v>
      </c>
      <c r="AA842" s="76">
        <v>1.946</v>
      </c>
      <c r="AB842" s="76">
        <v>797075</v>
      </c>
      <c r="AC842" s="76">
        <v>2.3650000000000002</v>
      </c>
      <c r="AD842" s="76">
        <v>8.3000000000000004E-2</v>
      </c>
      <c r="AE842" s="76">
        <v>12</v>
      </c>
      <c r="AF842" s="76" t="s">
        <v>1016</v>
      </c>
      <c r="AG842" s="76">
        <v>582991623</v>
      </c>
      <c r="AH842" s="76">
        <v>258116811</v>
      </c>
      <c r="AI842" s="76">
        <v>221204518</v>
      </c>
      <c r="AJ842" s="76">
        <v>113491220</v>
      </c>
      <c r="AK842" s="76">
        <v>207722</v>
      </c>
      <c r="AL842" s="76">
        <v>349251</v>
      </c>
      <c r="AM842" s="76">
        <v>175.6</v>
      </c>
      <c r="AN842" s="76">
        <v>77.739999999999995</v>
      </c>
      <c r="AO842" s="76">
        <v>66.63</v>
      </c>
      <c r="AP842" s="76">
        <v>34.18</v>
      </c>
      <c r="AQ842" s="76">
        <v>1052</v>
      </c>
      <c r="AR842" s="76">
        <v>43898</v>
      </c>
      <c r="AS842" s="76">
        <v>1.2999999999999999E-2</v>
      </c>
      <c r="AT842" s="76">
        <v>27.96</v>
      </c>
      <c r="AU842" s="76">
        <v>35.607999999999997</v>
      </c>
      <c r="AV842" s="76">
        <v>38.299999999999997</v>
      </c>
      <c r="AW842" s="76">
        <v>15.413</v>
      </c>
      <c r="AX842" s="76">
        <v>9.7319999999999993</v>
      </c>
      <c r="AY842" s="76">
        <v>54225.446000000004</v>
      </c>
      <c r="AZ842" s="76">
        <v>1.2</v>
      </c>
      <c r="BA842" s="76">
        <v>151.089</v>
      </c>
      <c r="BB842" s="76">
        <v>10.79</v>
      </c>
      <c r="BC842" s="76">
        <v>19.100000000000001</v>
      </c>
      <c r="BD842" s="76">
        <v>24.6</v>
      </c>
      <c r="BE842" s="76"/>
      <c r="BF842" s="76">
        <v>2.77</v>
      </c>
      <c r="BG842" s="76">
        <v>78.86</v>
      </c>
      <c r="BH842" s="76">
        <v>0.92600000000000005</v>
      </c>
      <c r="BI842" s="76">
        <v>338289856</v>
      </c>
      <c r="BJ842" s="76"/>
      <c r="BK842" s="76"/>
      <c r="BL842" s="76"/>
      <c r="BM842" s="76"/>
      <c r="BN842" s="76"/>
      <c r="BO842" s="76"/>
      <c r="BP842" s="76"/>
      <c r="BQ842" s="76"/>
    </row>
    <row r="843" spans="1:69" x14ac:dyDescent="0.25">
      <c r="A843" s="25">
        <v>44689</v>
      </c>
      <c r="B843" s="25"/>
      <c r="C843" s="76">
        <v>82009580</v>
      </c>
      <c r="D843" s="76">
        <v>6597</v>
      </c>
      <c r="E843" s="76">
        <v>72694.857000000004</v>
      </c>
      <c r="F843" s="76">
        <v>999958</v>
      </c>
      <c r="G843" s="76">
        <v>30</v>
      </c>
      <c r="H843" s="76">
        <v>513.57100000000003</v>
      </c>
      <c r="I843" s="76">
        <v>242424</v>
      </c>
      <c r="J843" s="76">
        <v>19.501000000000001</v>
      </c>
      <c r="K843" s="76">
        <v>214.88900000000001</v>
      </c>
      <c r="L843" s="76">
        <v>2955.9209999999998</v>
      </c>
      <c r="M843" s="76">
        <v>8.8999999999999996E-2</v>
      </c>
      <c r="N843" s="76">
        <v>1.518</v>
      </c>
      <c r="O843" s="76">
        <v>1.28</v>
      </c>
      <c r="P843" s="76">
        <v>1741</v>
      </c>
      <c r="Q843" s="76">
        <v>5.1459999999999999</v>
      </c>
      <c r="R843" s="76">
        <v>15312</v>
      </c>
      <c r="S843" s="76">
        <v>45.262999999999998</v>
      </c>
      <c r="T843" s="76"/>
      <c r="U843" s="76"/>
      <c r="V843" s="76">
        <v>18832</v>
      </c>
      <c r="W843" s="76">
        <v>55.667999999999999</v>
      </c>
      <c r="X843" s="76">
        <v>882229421</v>
      </c>
      <c r="Y843" s="76">
        <v>356300</v>
      </c>
      <c r="Z843" s="76">
        <v>2617.91</v>
      </c>
      <c r="AA843" s="76">
        <v>1.0569999999999999</v>
      </c>
      <c r="AB843" s="76">
        <v>800701</v>
      </c>
      <c r="AC843" s="76">
        <v>2.3759999999999999</v>
      </c>
      <c r="AD843" s="76">
        <v>8.5000000000000006E-2</v>
      </c>
      <c r="AE843" s="76">
        <v>11.8</v>
      </c>
      <c r="AF843" s="76" t="s">
        <v>1016</v>
      </c>
      <c r="AG843" s="76">
        <v>583082966</v>
      </c>
      <c r="AH843" s="76">
        <v>258132871</v>
      </c>
      <c r="AI843" s="76">
        <v>221216447</v>
      </c>
      <c r="AJ843" s="76">
        <v>113549642</v>
      </c>
      <c r="AK843" s="76">
        <v>91343</v>
      </c>
      <c r="AL843" s="76">
        <v>343239</v>
      </c>
      <c r="AM843" s="76">
        <v>175.62</v>
      </c>
      <c r="AN843" s="76">
        <v>77.75</v>
      </c>
      <c r="AO843" s="76">
        <v>66.63</v>
      </c>
      <c r="AP843" s="76">
        <v>34.200000000000003</v>
      </c>
      <c r="AQ843" s="76">
        <v>1034</v>
      </c>
      <c r="AR843" s="76">
        <v>43222</v>
      </c>
      <c r="AS843" s="76">
        <v>1.2999999999999999E-2</v>
      </c>
      <c r="AT843" s="76">
        <v>27.96</v>
      </c>
      <c r="AU843" s="76">
        <v>35.607999999999997</v>
      </c>
      <c r="AV843" s="76">
        <v>38.299999999999997</v>
      </c>
      <c r="AW843" s="76">
        <v>15.413</v>
      </c>
      <c r="AX843" s="76">
        <v>9.7319999999999993</v>
      </c>
      <c r="AY843" s="76">
        <v>54225.446000000004</v>
      </c>
      <c r="AZ843" s="76">
        <v>1.2</v>
      </c>
      <c r="BA843" s="76">
        <v>151.089</v>
      </c>
      <c r="BB843" s="76">
        <v>10.79</v>
      </c>
      <c r="BC843" s="76">
        <v>19.100000000000001</v>
      </c>
      <c r="BD843" s="76">
        <v>24.6</v>
      </c>
      <c r="BE843" s="76"/>
      <c r="BF843" s="76">
        <v>2.77</v>
      </c>
      <c r="BG843" s="76">
        <v>78.86</v>
      </c>
      <c r="BH843" s="76">
        <v>0.92600000000000005</v>
      </c>
      <c r="BI843" s="76">
        <v>338289856</v>
      </c>
      <c r="BJ843" s="76">
        <v>1114214.3999999999</v>
      </c>
      <c r="BK843" s="76">
        <v>15.91</v>
      </c>
      <c r="BL843" s="76">
        <v>1.52</v>
      </c>
      <c r="BM843" s="76">
        <v>3306.2974948452502</v>
      </c>
      <c r="BN843" s="76"/>
      <c r="BO843" s="76"/>
      <c r="BP843" s="76"/>
      <c r="BQ843" s="76"/>
    </row>
    <row r="844" spans="1:69" x14ac:dyDescent="0.25">
      <c r="A844" s="25">
        <v>44690</v>
      </c>
      <c r="B844" s="25"/>
      <c r="C844" s="76">
        <v>82138796</v>
      </c>
      <c r="D844" s="76">
        <v>129216</v>
      </c>
      <c r="E844" s="76">
        <v>77739.570999999996</v>
      </c>
      <c r="F844" s="76">
        <v>1000213</v>
      </c>
      <c r="G844" s="76">
        <v>255</v>
      </c>
      <c r="H844" s="76">
        <v>507.85700000000003</v>
      </c>
      <c r="I844" s="76">
        <v>242805.96799999999</v>
      </c>
      <c r="J844" s="76">
        <v>381.96800000000002</v>
      </c>
      <c r="K844" s="76">
        <v>229.80199999999999</v>
      </c>
      <c r="L844" s="76">
        <v>2956.6750000000002</v>
      </c>
      <c r="M844" s="76">
        <v>0.754</v>
      </c>
      <c r="N844" s="76">
        <v>1.5009999999999999</v>
      </c>
      <c r="O844" s="76">
        <v>1.27</v>
      </c>
      <c r="P844" s="76">
        <v>1785</v>
      </c>
      <c r="Q844" s="76">
        <v>5.2770000000000001</v>
      </c>
      <c r="R844" s="76">
        <v>15621</v>
      </c>
      <c r="S844" s="76">
        <v>46.176000000000002</v>
      </c>
      <c r="T844" s="76"/>
      <c r="U844" s="76"/>
      <c r="V844" s="76">
        <v>19050</v>
      </c>
      <c r="W844" s="76">
        <v>56.313000000000002</v>
      </c>
      <c r="X844" s="76">
        <v>882951177</v>
      </c>
      <c r="Y844" s="76">
        <v>721756</v>
      </c>
      <c r="Z844" s="76">
        <v>2620.0520000000001</v>
      </c>
      <c r="AA844" s="76">
        <v>2.1419999999999999</v>
      </c>
      <c r="AB844" s="76">
        <v>808601</v>
      </c>
      <c r="AC844" s="76">
        <v>2.399</v>
      </c>
      <c r="AD844" s="76">
        <v>8.6999999999999994E-2</v>
      </c>
      <c r="AE844" s="76">
        <v>11.5</v>
      </c>
      <c r="AF844" s="76" t="s">
        <v>1016</v>
      </c>
      <c r="AG844" s="76">
        <v>583474031</v>
      </c>
      <c r="AH844" s="76">
        <v>258180745</v>
      </c>
      <c r="AI844" s="76">
        <v>221261808</v>
      </c>
      <c r="AJ844" s="76">
        <v>113833751</v>
      </c>
      <c r="AK844" s="76">
        <v>391065</v>
      </c>
      <c r="AL844" s="76">
        <v>342872</v>
      </c>
      <c r="AM844" s="76">
        <v>175.74</v>
      </c>
      <c r="AN844" s="76">
        <v>77.760000000000005</v>
      </c>
      <c r="AO844" s="76">
        <v>66.64</v>
      </c>
      <c r="AP844" s="76">
        <v>34.29</v>
      </c>
      <c r="AQ844" s="76">
        <v>1033</v>
      </c>
      <c r="AR844" s="76">
        <v>43113</v>
      </c>
      <c r="AS844" s="76">
        <v>1.2999999999999999E-2</v>
      </c>
      <c r="AT844" s="76">
        <v>27.96</v>
      </c>
      <c r="AU844" s="76">
        <v>35.607999999999997</v>
      </c>
      <c r="AV844" s="76">
        <v>38.299999999999997</v>
      </c>
      <c r="AW844" s="76">
        <v>15.413</v>
      </c>
      <c r="AX844" s="76">
        <v>9.7319999999999993</v>
      </c>
      <c r="AY844" s="76">
        <v>54225.446000000004</v>
      </c>
      <c r="AZ844" s="76">
        <v>1.2</v>
      </c>
      <c r="BA844" s="76">
        <v>151.089</v>
      </c>
      <c r="BB844" s="76">
        <v>10.79</v>
      </c>
      <c r="BC844" s="76">
        <v>19.100000000000001</v>
      </c>
      <c r="BD844" s="76">
        <v>24.6</v>
      </c>
      <c r="BE844" s="76"/>
      <c r="BF844" s="76">
        <v>2.77</v>
      </c>
      <c r="BG844" s="76">
        <v>78.86</v>
      </c>
      <c r="BH844" s="76">
        <v>0.92600000000000005</v>
      </c>
      <c r="BI844" s="76">
        <v>338289856</v>
      </c>
      <c r="BJ844" s="76"/>
      <c r="BK844" s="76"/>
      <c r="BL844" s="76"/>
      <c r="BM844" s="76"/>
      <c r="BN844" s="76"/>
      <c r="BO844" s="76"/>
      <c r="BP844" s="76"/>
      <c r="BQ844" s="76"/>
    </row>
    <row r="845" spans="1:69" x14ac:dyDescent="0.25">
      <c r="A845" s="25">
        <v>44691</v>
      </c>
      <c r="B845" s="25"/>
      <c r="C845" s="76">
        <v>82209519</v>
      </c>
      <c r="D845" s="76">
        <v>70723</v>
      </c>
      <c r="E845" s="76">
        <v>80710.429000000004</v>
      </c>
      <c r="F845" s="76">
        <v>1000540</v>
      </c>
      <c r="G845" s="76">
        <v>327</v>
      </c>
      <c r="H845" s="76">
        <v>490.42899999999997</v>
      </c>
      <c r="I845" s="76">
        <v>243015.02900000001</v>
      </c>
      <c r="J845" s="76">
        <v>209.06</v>
      </c>
      <c r="K845" s="76">
        <v>238.584</v>
      </c>
      <c r="L845" s="76">
        <v>2957.6410000000001</v>
      </c>
      <c r="M845" s="76">
        <v>0.96699999999999997</v>
      </c>
      <c r="N845" s="76">
        <v>1.45</v>
      </c>
      <c r="O845" s="76">
        <v>1.26</v>
      </c>
      <c r="P845" s="76">
        <v>1832</v>
      </c>
      <c r="Q845" s="76">
        <v>5.415</v>
      </c>
      <c r="R845" s="76">
        <v>16291</v>
      </c>
      <c r="S845" s="76">
        <v>48.156999999999996</v>
      </c>
      <c r="T845" s="76"/>
      <c r="U845" s="76"/>
      <c r="V845" s="76">
        <v>19417</v>
      </c>
      <c r="W845" s="76">
        <v>57.398000000000003</v>
      </c>
      <c r="X845" s="76">
        <v>884059619</v>
      </c>
      <c r="Y845" s="76">
        <v>1108442</v>
      </c>
      <c r="Z845" s="76">
        <v>2623.3409999999999</v>
      </c>
      <c r="AA845" s="76">
        <v>3.2890000000000001</v>
      </c>
      <c r="AB845" s="76">
        <v>821991</v>
      </c>
      <c r="AC845" s="76">
        <v>2.4390000000000001</v>
      </c>
      <c r="AD845" s="76">
        <v>0.09</v>
      </c>
      <c r="AE845" s="76">
        <v>11.1</v>
      </c>
      <c r="AF845" s="76" t="s">
        <v>1016</v>
      </c>
      <c r="AG845" s="76">
        <v>583897376</v>
      </c>
      <c r="AH845" s="76">
        <v>258232532</v>
      </c>
      <c r="AI845" s="76">
        <v>221308597</v>
      </c>
      <c r="AJ845" s="76">
        <v>114143520</v>
      </c>
      <c r="AK845" s="76">
        <v>423345</v>
      </c>
      <c r="AL845" s="76">
        <v>343092</v>
      </c>
      <c r="AM845" s="76">
        <v>175.87</v>
      </c>
      <c r="AN845" s="76">
        <v>77.78</v>
      </c>
      <c r="AO845" s="76">
        <v>66.66</v>
      </c>
      <c r="AP845" s="76">
        <v>34.380000000000003</v>
      </c>
      <c r="AQ845" s="76">
        <v>1033</v>
      </c>
      <c r="AR845" s="76">
        <v>43248</v>
      </c>
      <c r="AS845" s="76">
        <v>1.2999999999999999E-2</v>
      </c>
      <c r="AT845" s="76">
        <v>27.96</v>
      </c>
      <c r="AU845" s="76">
        <v>35.607999999999997</v>
      </c>
      <c r="AV845" s="76">
        <v>38.299999999999997</v>
      </c>
      <c r="AW845" s="76">
        <v>15.413</v>
      </c>
      <c r="AX845" s="76">
        <v>9.7319999999999993</v>
      </c>
      <c r="AY845" s="76">
        <v>54225.446000000004</v>
      </c>
      <c r="AZ845" s="76">
        <v>1.2</v>
      </c>
      <c r="BA845" s="76">
        <v>151.089</v>
      </c>
      <c r="BB845" s="76">
        <v>10.79</v>
      </c>
      <c r="BC845" s="76">
        <v>19.100000000000001</v>
      </c>
      <c r="BD845" s="76">
        <v>24.6</v>
      </c>
      <c r="BE845" s="76"/>
      <c r="BF845" s="76">
        <v>2.77</v>
      </c>
      <c r="BG845" s="76">
        <v>78.86</v>
      </c>
      <c r="BH845" s="76">
        <v>0.92600000000000005</v>
      </c>
      <c r="BI845" s="76">
        <v>338289856</v>
      </c>
      <c r="BJ845" s="76"/>
      <c r="BK845" s="76"/>
      <c r="BL845" s="76"/>
      <c r="BM845" s="76"/>
      <c r="BN845" s="76"/>
      <c r="BO845" s="76"/>
      <c r="BP845" s="76"/>
      <c r="BQ845" s="76"/>
    </row>
    <row r="846" spans="1:69" x14ac:dyDescent="0.25">
      <c r="A846" s="25">
        <v>44692</v>
      </c>
      <c r="B846" s="25"/>
      <c r="C846" s="76">
        <v>82370560</v>
      </c>
      <c r="D846" s="76">
        <v>161041</v>
      </c>
      <c r="E846" s="76">
        <v>87665.142999999996</v>
      </c>
      <c r="F846" s="76">
        <v>1001224</v>
      </c>
      <c r="G846" s="76">
        <v>684</v>
      </c>
      <c r="H846" s="76">
        <v>309.286</v>
      </c>
      <c r="I846" s="76">
        <v>243491.073</v>
      </c>
      <c r="J846" s="76">
        <v>476.04399999999998</v>
      </c>
      <c r="K846" s="76">
        <v>259.142</v>
      </c>
      <c r="L846" s="76">
        <v>2959.663</v>
      </c>
      <c r="M846" s="76">
        <v>2.0219999999999998</v>
      </c>
      <c r="N846" s="76">
        <v>0.91400000000000003</v>
      </c>
      <c r="O846" s="76">
        <v>1.25</v>
      </c>
      <c r="P846" s="76">
        <v>1886</v>
      </c>
      <c r="Q846" s="76">
        <v>5.5750000000000002</v>
      </c>
      <c r="R846" s="76">
        <v>16775</v>
      </c>
      <c r="S846" s="76">
        <v>49.588000000000001</v>
      </c>
      <c r="T846" s="76"/>
      <c r="U846" s="76"/>
      <c r="V846" s="76">
        <v>19813</v>
      </c>
      <c r="W846" s="76">
        <v>58.567999999999998</v>
      </c>
      <c r="X846" s="76">
        <v>885172858</v>
      </c>
      <c r="Y846" s="76">
        <v>1113239</v>
      </c>
      <c r="Z846" s="76">
        <v>2626.6439999999998</v>
      </c>
      <c r="AA846" s="76">
        <v>3.3029999999999999</v>
      </c>
      <c r="AB846" s="76">
        <v>837980</v>
      </c>
      <c r="AC846" s="76">
        <v>2.4870000000000001</v>
      </c>
      <c r="AD846" s="76">
        <v>9.1999999999999998E-2</v>
      </c>
      <c r="AE846" s="76">
        <v>10.9</v>
      </c>
      <c r="AF846" s="76" t="s">
        <v>1016</v>
      </c>
      <c r="AG846" s="76">
        <v>584322338</v>
      </c>
      <c r="AH846" s="76">
        <v>258284173</v>
      </c>
      <c r="AI846" s="76">
        <v>221356359</v>
      </c>
      <c r="AJ846" s="76">
        <v>114453369</v>
      </c>
      <c r="AK846" s="76">
        <v>424962</v>
      </c>
      <c r="AL846" s="76">
        <v>343995</v>
      </c>
      <c r="AM846" s="76">
        <v>176</v>
      </c>
      <c r="AN846" s="76">
        <v>77.790000000000006</v>
      </c>
      <c r="AO846" s="76">
        <v>66.67</v>
      </c>
      <c r="AP846" s="76">
        <v>34.47</v>
      </c>
      <c r="AQ846" s="76">
        <v>1036</v>
      </c>
      <c r="AR846" s="76">
        <v>43327</v>
      </c>
      <c r="AS846" s="76">
        <v>1.2999999999999999E-2</v>
      </c>
      <c r="AT846" s="76">
        <v>26.56</v>
      </c>
      <c r="AU846" s="76">
        <v>35.607999999999997</v>
      </c>
      <c r="AV846" s="76">
        <v>38.299999999999997</v>
      </c>
      <c r="AW846" s="76">
        <v>15.413</v>
      </c>
      <c r="AX846" s="76">
        <v>9.7319999999999993</v>
      </c>
      <c r="AY846" s="76">
        <v>54225.446000000004</v>
      </c>
      <c r="AZ846" s="76">
        <v>1.2</v>
      </c>
      <c r="BA846" s="76">
        <v>151.089</v>
      </c>
      <c r="BB846" s="76">
        <v>10.79</v>
      </c>
      <c r="BC846" s="76">
        <v>19.100000000000001</v>
      </c>
      <c r="BD846" s="76">
        <v>24.6</v>
      </c>
      <c r="BE846" s="76"/>
      <c r="BF846" s="76">
        <v>2.77</v>
      </c>
      <c r="BG846" s="76">
        <v>78.86</v>
      </c>
      <c r="BH846" s="76">
        <v>0.92600000000000005</v>
      </c>
      <c r="BI846" s="76">
        <v>338289856</v>
      </c>
      <c r="BJ846" s="76"/>
      <c r="BK846" s="76"/>
      <c r="BL846" s="76"/>
      <c r="BM846" s="76"/>
      <c r="BN846" s="76"/>
      <c r="BO846" s="76"/>
      <c r="BP846" s="76"/>
      <c r="BQ846" s="76"/>
    </row>
    <row r="847" spans="1:69" x14ac:dyDescent="0.25">
      <c r="A847" s="25">
        <v>44693</v>
      </c>
      <c r="B847" s="25"/>
      <c r="C847" s="76">
        <v>82476032</v>
      </c>
      <c r="D847" s="76">
        <v>105472</v>
      </c>
      <c r="E847" s="76">
        <v>90113.857000000004</v>
      </c>
      <c r="F847" s="76">
        <v>1001526</v>
      </c>
      <c r="G847" s="76">
        <v>302</v>
      </c>
      <c r="H847" s="76">
        <v>309.57100000000003</v>
      </c>
      <c r="I847" s="76">
        <v>243802.853</v>
      </c>
      <c r="J847" s="76">
        <v>311.77999999999997</v>
      </c>
      <c r="K847" s="76">
        <v>266.38099999999997</v>
      </c>
      <c r="L847" s="76">
        <v>2960.556</v>
      </c>
      <c r="M847" s="76">
        <v>0.89300000000000002</v>
      </c>
      <c r="N847" s="76">
        <v>0.91500000000000004</v>
      </c>
      <c r="O847" s="76">
        <v>1.22</v>
      </c>
      <c r="P847" s="76">
        <v>1875</v>
      </c>
      <c r="Q847" s="76">
        <v>5.5430000000000001</v>
      </c>
      <c r="R847" s="76">
        <v>17353</v>
      </c>
      <c r="S847" s="76">
        <v>51.295999999999999</v>
      </c>
      <c r="T847" s="76"/>
      <c r="U847" s="76"/>
      <c r="V847" s="76">
        <v>20293</v>
      </c>
      <c r="W847" s="76">
        <v>59.987000000000002</v>
      </c>
      <c r="X847" s="76">
        <v>886196315</v>
      </c>
      <c r="Y847" s="76">
        <v>1023457</v>
      </c>
      <c r="Z847" s="76">
        <v>2629.681</v>
      </c>
      <c r="AA847" s="76">
        <v>3.0369999999999999</v>
      </c>
      <c r="AB847" s="76">
        <v>846415</v>
      </c>
      <c r="AC847" s="76">
        <v>2.512</v>
      </c>
      <c r="AD847" s="76">
        <v>9.5000000000000001E-2</v>
      </c>
      <c r="AE847" s="76">
        <v>10.5</v>
      </c>
      <c r="AF847" s="76" t="s">
        <v>1016</v>
      </c>
      <c r="AG847" s="76">
        <v>584757517</v>
      </c>
      <c r="AH847" s="76">
        <v>258335789</v>
      </c>
      <c r="AI847" s="76">
        <v>221404861</v>
      </c>
      <c r="AJ847" s="76">
        <v>114771598</v>
      </c>
      <c r="AK847" s="76">
        <v>435179</v>
      </c>
      <c r="AL847" s="76">
        <v>347176</v>
      </c>
      <c r="AM847" s="76">
        <v>176.13</v>
      </c>
      <c r="AN847" s="76">
        <v>77.81</v>
      </c>
      <c r="AO847" s="76">
        <v>66.69</v>
      </c>
      <c r="AP847" s="76">
        <v>34.57</v>
      </c>
      <c r="AQ847" s="76">
        <v>1046</v>
      </c>
      <c r="AR847" s="76">
        <v>43546</v>
      </c>
      <c r="AS847" s="76">
        <v>1.2999999999999999E-2</v>
      </c>
      <c r="AT847" s="76">
        <v>26.56</v>
      </c>
      <c r="AU847" s="76">
        <v>35.607999999999997</v>
      </c>
      <c r="AV847" s="76">
        <v>38.299999999999997</v>
      </c>
      <c r="AW847" s="76">
        <v>15.413</v>
      </c>
      <c r="AX847" s="76">
        <v>9.7319999999999993</v>
      </c>
      <c r="AY847" s="76">
        <v>54225.446000000004</v>
      </c>
      <c r="AZ847" s="76">
        <v>1.2</v>
      </c>
      <c r="BA847" s="76">
        <v>151.089</v>
      </c>
      <c r="BB847" s="76">
        <v>10.79</v>
      </c>
      <c r="BC847" s="76">
        <v>19.100000000000001</v>
      </c>
      <c r="BD847" s="76">
        <v>24.6</v>
      </c>
      <c r="BE847" s="76"/>
      <c r="BF847" s="76">
        <v>2.77</v>
      </c>
      <c r="BG847" s="76">
        <v>78.86</v>
      </c>
      <c r="BH847" s="76">
        <v>0.92600000000000005</v>
      </c>
      <c r="BI847" s="76">
        <v>338289856</v>
      </c>
      <c r="BJ847" s="76"/>
      <c r="BK847" s="76"/>
      <c r="BL847" s="76"/>
      <c r="BM847" s="76"/>
      <c r="BN847" s="76"/>
      <c r="BO847" s="76"/>
      <c r="BP847" s="76"/>
      <c r="BQ847" s="76"/>
    </row>
    <row r="848" spans="1:69" x14ac:dyDescent="0.25">
      <c r="A848" s="25">
        <v>44694</v>
      </c>
      <c r="B848" s="25"/>
      <c r="C848" s="76">
        <v>82563300</v>
      </c>
      <c r="D848" s="76">
        <v>87268</v>
      </c>
      <c r="E848" s="76">
        <v>84143.285999999993</v>
      </c>
      <c r="F848" s="76">
        <v>1001733</v>
      </c>
      <c r="G848" s="76">
        <v>207</v>
      </c>
      <c r="H848" s="76">
        <v>284.714</v>
      </c>
      <c r="I848" s="76">
        <v>244060.821</v>
      </c>
      <c r="J848" s="76">
        <v>257.96800000000002</v>
      </c>
      <c r="K848" s="76">
        <v>248.73099999999999</v>
      </c>
      <c r="L848" s="76">
        <v>2961.1680000000001</v>
      </c>
      <c r="M848" s="76">
        <v>0.61199999999999999</v>
      </c>
      <c r="N848" s="76">
        <v>0.84199999999999997</v>
      </c>
      <c r="O848" s="76">
        <v>1.21</v>
      </c>
      <c r="P848" s="76">
        <v>1943</v>
      </c>
      <c r="Q848" s="76">
        <v>5.7439999999999998</v>
      </c>
      <c r="R848" s="76">
        <v>17843</v>
      </c>
      <c r="S848" s="76">
        <v>52.744999999999997</v>
      </c>
      <c r="T848" s="76"/>
      <c r="U848" s="76"/>
      <c r="V848" s="76">
        <v>20978</v>
      </c>
      <c r="W848" s="76">
        <v>62.012</v>
      </c>
      <c r="X848" s="76">
        <v>887147252</v>
      </c>
      <c r="Y848" s="76">
        <v>950937</v>
      </c>
      <c r="Z848" s="76">
        <v>2632.5030000000002</v>
      </c>
      <c r="AA848" s="76">
        <v>2.8220000000000001</v>
      </c>
      <c r="AB848" s="76">
        <v>847111</v>
      </c>
      <c r="AC848" s="76">
        <v>2.5139999999999998</v>
      </c>
      <c r="AD848" s="76">
        <v>9.7000000000000003E-2</v>
      </c>
      <c r="AE848" s="76">
        <v>10.3</v>
      </c>
      <c r="AF848" s="76" t="s">
        <v>1016</v>
      </c>
      <c r="AG848" s="76">
        <v>585231930</v>
      </c>
      <c r="AH848" s="76">
        <v>258393982</v>
      </c>
      <c r="AI848" s="76">
        <v>221457796</v>
      </c>
      <c r="AJ848" s="76">
        <v>115114827</v>
      </c>
      <c r="AK848" s="76">
        <v>474413</v>
      </c>
      <c r="AL848" s="76">
        <v>349718</v>
      </c>
      <c r="AM848" s="76">
        <v>176.27</v>
      </c>
      <c r="AN848" s="76">
        <v>77.83</v>
      </c>
      <c r="AO848" s="76">
        <v>66.7</v>
      </c>
      <c r="AP848" s="76">
        <v>34.67</v>
      </c>
      <c r="AQ848" s="76">
        <v>1053</v>
      </c>
      <c r="AR848" s="76">
        <v>43973</v>
      </c>
      <c r="AS848" s="76">
        <v>1.2999999999999999E-2</v>
      </c>
      <c r="AT848" s="76">
        <v>26.56</v>
      </c>
      <c r="AU848" s="76">
        <v>35.607999999999997</v>
      </c>
      <c r="AV848" s="76">
        <v>38.299999999999997</v>
      </c>
      <c r="AW848" s="76">
        <v>15.413</v>
      </c>
      <c r="AX848" s="76">
        <v>9.7319999999999993</v>
      </c>
      <c r="AY848" s="76">
        <v>54225.446000000004</v>
      </c>
      <c r="AZ848" s="76">
        <v>1.2</v>
      </c>
      <c r="BA848" s="76">
        <v>151.089</v>
      </c>
      <c r="BB848" s="76">
        <v>10.79</v>
      </c>
      <c r="BC848" s="76">
        <v>19.100000000000001</v>
      </c>
      <c r="BD848" s="76">
        <v>24.6</v>
      </c>
      <c r="BE848" s="76"/>
      <c r="BF848" s="76">
        <v>2.77</v>
      </c>
      <c r="BG848" s="76">
        <v>78.86</v>
      </c>
      <c r="BH848" s="76">
        <v>0.92600000000000005</v>
      </c>
      <c r="BI848" s="76">
        <v>338289856</v>
      </c>
      <c r="BJ848" s="76"/>
      <c r="BK848" s="76"/>
      <c r="BL848" s="76"/>
      <c r="BM848" s="76"/>
      <c r="BN848" s="76"/>
      <c r="BO848" s="76"/>
      <c r="BP848" s="76"/>
      <c r="BQ848" s="76"/>
    </row>
    <row r="849" spans="1:69" x14ac:dyDescent="0.25">
      <c r="A849" s="25">
        <v>44695</v>
      </c>
      <c r="B849" s="25"/>
      <c r="C849" s="76">
        <v>82581421</v>
      </c>
      <c r="D849" s="76">
        <v>18121</v>
      </c>
      <c r="E849" s="76">
        <v>82634</v>
      </c>
      <c r="F849" s="76">
        <v>1001793</v>
      </c>
      <c r="G849" s="76">
        <v>60</v>
      </c>
      <c r="H849" s="76">
        <v>266.42899999999997</v>
      </c>
      <c r="I849" s="76">
        <v>244114.38800000001</v>
      </c>
      <c r="J849" s="76">
        <v>53.566000000000003</v>
      </c>
      <c r="K849" s="76">
        <v>244.27</v>
      </c>
      <c r="L849" s="76">
        <v>2961.3449999999998</v>
      </c>
      <c r="M849" s="76">
        <v>0.17699999999999999</v>
      </c>
      <c r="N849" s="76">
        <v>0.78800000000000003</v>
      </c>
      <c r="O849" s="76">
        <v>1.23</v>
      </c>
      <c r="P849" s="76">
        <v>1936</v>
      </c>
      <c r="Q849" s="76">
        <v>5.7229999999999999</v>
      </c>
      <c r="R849" s="76">
        <v>17910</v>
      </c>
      <c r="S849" s="76">
        <v>52.942999999999998</v>
      </c>
      <c r="T849" s="76"/>
      <c r="U849" s="76"/>
      <c r="V849" s="76">
        <v>21534</v>
      </c>
      <c r="W849" s="76">
        <v>63.655000000000001</v>
      </c>
      <c r="X849" s="76">
        <v>887842502</v>
      </c>
      <c r="Y849" s="76">
        <v>695250</v>
      </c>
      <c r="Z849" s="76">
        <v>2634.5659999999998</v>
      </c>
      <c r="AA849" s="76">
        <v>2.0630000000000002</v>
      </c>
      <c r="AB849" s="76">
        <v>852769</v>
      </c>
      <c r="AC849" s="76">
        <v>2.5299999999999998</v>
      </c>
      <c r="AD849" s="76">
        <v>9.9000000000000005E-2</v>
      </c>
      <c r="AE849" s="76">
        <v>10.1</v>
      </c>
      <c r="AF849" s="76" t="s">
        <v>1016</v>
      </c>
      <c r="AG849" s="76">
        <v>585471608</v>
      </c>
      <c r="AH849" s="76">
        <v>258427846</v>
      </c>
      <c r="AI849" s="76">
        <v>221488032</v>
      </c>
      <c r="AJ849" s="76">
        <v>115277854</v>
      </c>
      <c r="AK849" s="76">
        <v>239678</v>
      </c>
      <c r="AL849" s="76">
        <v>354284</v>
      </c>
      <c r="AM849" s="76">
        <v>176.34</v>
      </c>
      <c r="AN849" s="76">
        <v>77.84</v>
      </c>
      <c r="AO849" s="76">
        <v>66.709999999999994</v>
      </c>
      <c r="AP849" s="76">
        <v>34.72</v>
      </c>
      <c r="AQ849" s="76">
        <v>1067</v>
      </c>
      <c r="AR849" s="76">
        <v>44434</v>
      </c>
      <c r="AS849" s="76">
        <v>1.2999999999999999E-2</v>
      </c>
      <c r="AT849" s="76">
        <v>26.55</v>
      </c>
      <c r="AU849" s="76">
        <v>35.607999999999997</v>
      </c>
      <c r="AV849" s="76">
        <v>38.299999999999997</v>
      </c>
      <c r="AW849" s="76">
        <v>15.413</v>
      </c>
      <c r="AX849" s="76">
        <v>9.7319999999999993</v>
      </c>
      <c r="AY849" s="76">
        <v>54225.446000000004</v>
      </c>
      <c r="AZ849" s="76">
        <v>1.2</v>
      </c>
      <c r="BA849" s="76">
        <v>151.089</v>
      </c>
      <c r="BB849" s="76">
        <v>10.79</v>
      </c>
      <c r="BC849" s="76">
        <v>19.100000000000001</v>
      </c>
      <c r="BD849" s="76">
        <v>24.6</v>
      </c>
      <c r="BE849" s="76"/>
      <c r="BF849" s="76">
        <v>2.77</v>
      </c>
      <c r="BG849" s="76">
        <v>78.86</v>
      </c>
      <c r="BH849" s="76">
        <v>0.92600000000000005</v>
      </c>
      <c r="BI849" s="76">
        <v>338289856</v>
      </c>
      <c r="BJ849" s="76"/>
      <c r="BK849" s="76"/>
      <c r="BL849" s="76"/>
      <c r="BM849" s="76"/>
      <c r="BN849" s="76"/>
      <c r="BO849" s="76"/>
      <c r="BP849" s="76"/>
      <c r="BQ849" s="76"/>
    </row>
    <row r="850" spans="1:69" x14ac:dyDescent="0.25">
      <c r="A850" s="25">
        <v>44696</v>
      </c>
      <c r="B850" s="25"/>
      <c r="C850" s="76">
        <v>82614541</v>
      </c>
      <c r="D850" s="76">
        <v>33120</v>
      </c>
      <c r="E850" s="76">
        <v>86423</v>
      </c>
      <c r="F850" s="76">
        <v>1001830</v>
      </c>
      <c r="G850" s="76">
        <v>37</v>
      </c>
      <c r="H850" s="76">
        <v>267.42899999999997</v>
      </c>
      <c r="I850" s="76">
        <v>244212.29199999999</v>
      </c>
      <c r="J850" s="76">
        <v>97.903999999999996</v>
      </c>
      <c r="K850" s="76">
        <v>255.47</v>
      </c>
      <c r="L850" s="76">
        <v>2961.4540000000002</v>
      </c>
      <c r="M850" s="76">
        <v>0.109</v>
      </c>
      <c r="N850" s="76">
        <v>0.79100000000000004</v>
      </c>
      <c r="O850" s="76">
        <v>1.27</v>
      </c>
      <c r="P850" s="76">
        <v>1952</v>
      </c>
      <c r="Q850" s="76">
        <v>5.77</v>
      </c>
      <c r="R850" s="76">
        <v>18363</v>
      </c>
      <c r="S850" s="76">
        <v>54.281999999999996</v>
      </c>
      <c r="T850" s="76"/>
      <c r="U850" s="76"/>
      <c r="V850" s="76">
        <v>22172</v>
      </c>
      <c r="W850" s="76">
        <v>65.540999999999997</v>
      </c>
      <c r="X850" s="76">
        <v>888220872</v>
      </c>
      <c r="Y850" s="76">
        <v>378370</v>
      </c>
      <c r="Z850" s="76">
        <v>2635.6889999999999</v>
      </c>
      <c r="AA850" s="76">
        <v>1.123</v>
      </c>
      <c r="AB850" s="76">
        <v>855922</v>
      </c>
      <c r="AC850" s="76">
        <v>2.54</v>
      </c>
      <c r="AD850" s="76">
        <v>0.1</v>
      </c>
      <c r="AE850" s="76">
        <v>10</v>
      </c>
      <c r="AF850" s="76" t="s">
        <v>1016</v>
      </c>
      <c r="AG850" s="76">
        <v>585602907</v>
      </c>
      <c r="AH850" s="76">
        <v>258448342</v>
      </c>
      <c r="AI850" s="76">
        <v>221505232</v>
      </c>
      <c r="AJ850" s="76">
        <v>115362849</v>
      </c>
      <c r="AK850" s="76">
        <v>131299</v>
      </c>
      <c r="AL850" s="76">
        <v>359992</v>
      </c>
      <c r="AM850" s="76">
        <v>176.38</v>
      </c>
      <c r="AN850" s="76">
        <v>77.84</v>
      </c>
      <c r="AO850" s="76">
        <v>66.72</v>
      </c>
      <c r="AP850" s="76">
        <v>34.75</v>
      </c>
      <c r="AQ850" s="76">
        <v>1084</v>
      </c>
      <c r="AR850" s="76">
        <v>45067</v>
      </c>
      <c r="AS850" s="76">
        <v>1.4E-2</v>
      </c>
      <c r="AT850" s="76">
        <v>26.55</v>
      </c>
      <c r="AU850" s="76">
        <v>35.607999999999997</v>
      </c>
      <c r="AV850" s="76">
        <v>38.299999999999997</v>
      </c>
      <c r="AW850" s="76">
        <v>15.413</v>
      </c>
      <c r="AX850" s="76">
        <v>9.7319999999999993</v>
      </c>
      <c r="AY850" s="76">
        <v>54225.446000000004</v>
      </c>
      <c r="AZ850" s="76">
        <v>1.2</v>
      </c>
      <c r="BA850" s="76">
        <v>151.089</v>
      </c>
      <c r="BB850" s="76">
        <v>10.79</v>
      </c>
      <c r="BC850" s="76">
        <v>19.100000000000001</v>
      </c>
      <c r="BD850" s="76">
        <v>24.6</v>
      </c>
      <c r="BE850" s="76"/>
      <c r="BF850" s="76">
        <v>2.77</v>
      </c>
      <c r="BG850" s="76">
        <v>78.86</v>
      </c>
      <c r="BH850" s="76">
        <v>0.92600000000000005</v>
      </c>
      <c r="BI850" s="76">
        <v>338289856</v>
      </c>
      <c r="BJ850" s="76">
        <v>1116288.3</v>
      </c>
      <c r="BK850" s="76">
        <v>15.81</v>
      </c>
      <c r="BL850" s="76">
        <v>3.72</v>
      </c>
      <c r="BM850" s="76">
        <v>3312.4515441687499</v>
      </c>
      <c r="BN850" s="76"/>
      <c r="BO850" s="76"/>
      <c r="BP850" s="76"/>
      <c r="BQ850" s="76"/>
    </row>
    <row r="851" spans="1:69" x14ac:dyDescent="0.25">
      <c r="A851" s="25">
        <v>44697</v>
      </c>
      <c r="B851" s="25"/>
      <c r="C851" s="76">
        <v>82791502</v>
      </c>
      <c r="D851" s="76">
        <v>176961</v>
      </c>
      <c r="E851" s="76">
        <v>93243.714000000007</v>
      </c>
      <c r="F851" s="76">
        <v>1002077</v>
      </c>
      <c r="G851" s="76">
        <v>247</v>
      </c>
      <c r="H851" s="76">
        <v>266.286</v>
      </c>
      <c r="I851" s="76">
        <v>244735.39600000001</v>
      </c>
      <c r="J851" s="76">
        <v>523.10500000000002</v>
      </c>
      <c r="K851" s="76">
        <v>275.63299999999998</v>
      </c>
      <c r="L851" s="76">
        <v>2962.1849999999999</v>
      </c>
      <c r="M851" s="76">
        <v>0.73</v>
      </c>
      <c r="N851" s="76">
        <v>0.78700000000000003</v>
      </c>
      <c r="O851" s="76">
        <v>1.3</v>
      </c>
      <c r="P851" s="76">
        <v>2147</v>
      </c>
      <c r="Q851" s="76">
        <v>6.3470000000000004</v>
      </c>
      <c r="R851" s="76">
        <v>19381</v>
      </c>
      <c r="S851" s="76">
        <v>57.290999999999997</v>
      </c>
      <c r="T851" s="76"/>
      <c r="U851" s="76"/>
      <c r="V851" s="76">
        <v>22852</v>
      </c>
      <c r="W851" s="76">
        <v>67.552000000000007</v>
      </c>
      <c r="X851" s="76">
        <v>888998375</v>
      </c>
      <c r="Y851" s="76">
        <v>777503</v>
      </c>
      <c r="Z851" s="76">
        <v>2637.9960000000001</v>
      </c>
      <c r="AA851" s="76">
        <v>2.3069999999999999</v>
      </c>
      <c r="AB851" s="76">
        <v>863885</v>
      </c>
      <c r="AC851" s="76">
        <v>2.5630000000000002</v>
      </c>
      <c r="AD851" s="76">
        <v>0.10199999999999999</v>
      </c>
      <c r="AE851" s="76">
        <v>9.8000000000000007</v>
      </c>
      <c r="AF851" s="76" t="s">
        <v>1016</v>
      </c>
      <c r="AG851" s="76">
        <v>585991401</v>
      </c>
      <c r="AH851" s="76">
        <v>258498892</v>
      </c>
      <c r="AI851" s="76">
        <v>221549555</v>
      </c>
      <c r="AJ851" s="76">
        <v>115640895</v>
      </c>
      <c r="AK851" s="76">
        <v>388494</v>
      </c>
      <c r="AL851" s="76">
        <v>359624</v>
      </c>
      <c r="AM851" s="76">
        <v>176.5</v>
      </c>
      <c r="AN851" s="76">
        <v>77.86</v>
      </c>
      <c r="AO851" s="76">
        <v>66.73</v>
      </c>
      <c r="AP851" s="76">
        <v>34.83</v>
      </c>
      <c r="AQ851" s="76">
        <v>1083</v>
      </c>
      <c r="AR851" s="76">
        <v>45450</v>
      </c>
      <c r="AS851" s="76">
        <v>1.4E-2</v>
      </c>
      <c r="AT851" s="76">
        <v>26.55</v>
      </c>
      <c r="AU851" s="76">
        <v>35.607999999999997</v>
      </c>
      <c r="AV851" s="76">
        <v>38.299999999999997</v>
      </c>
      <c r="AW851" s="76">
        <v>15.413</v>
      </c>
      <c r="AX851" s="76">
        <v>9.7319999999999993</v>
      </c>
      <c r="AY851" s="76">
        <v>54225.446000000004</v>
      </c>
      <c r="AZ851" s="76">
        <v>1.2</v>
      </c>
      <c r="BA851" s="76">
        <v>151.089</v>
      </c>
      <c r="BB851" s="76">
        <v>10.79</v>
      </c>
      <c r="BC851" s="76">
        <v>19.100000000000001</v>
      </c>
      <c r="BD851" s="76">
        <v>24.6</v>
      </c>
      <c r="BE851" s="76"/>
      <c r="BF851" s="76">
        <v>2.77</v>
      </c>
      <c r="BG851" s="76">
        <v>78.86</v>
      </c>
      <c r="BH851" s="76">
        <v>0.92600000000000005</v>
      </c>
      <c r="BI851" s="76">
        <v>338289856</v>
      </c>
      <c r="BJ851" s="76"/>
      <c r="BK851" s="76"/>
      <c r="BL851" s="76"/>
      <c r="BM851" s="76"/>
      <c r="BN851" s="76"/>
      <c r="BO851" s="76"/>
      <c r="BP851" s="76"/>
      <c r="BQ851" s="76"/>
    </row>
    <row r="852" spans="1:69" x14ac:dyDescent="0.25">
      <c r="A852" s="25">
        <v>44698</v>
      </c>
      <c r="B852" s="25"/>
      <c r="C852" s="76">
        <v>82876975</v>
      </c>
      <c r="D852" s="76">
        <v>85473</v>
      </c>
      <c r="E852" s="76">
        <v>95350.857000000004</v>
      </c>
      <c r="F852" s="76">
        <v>1002474</v>
      </c>
      <c r="G852" s="76">
        <v>397</v>
      </c>
      <c r="H852" s="76">
        <v>276.286</v>
      </c>
      <c r="I852" s="76">
        <v>244988.05799999999</v>
      </c>
      <c r="J852" s="76">
        <v>252.66200000000001</v>
      </c>
      <c r="K852" s="76">
        <v>281.86099999999999</v>
      </c>
      <c r="L852" s="76">
        <v>2963.3580000000002</v>
      </c>
      <c r="M852" s="76">
        <v>1.1739999999999999</v>
      </c>
      <c r="N852" s="76">
        <v>0.81699999999999995</v>
      </c>
      <c r="O852" s="76">
        <v>1.27</v>
      </c>
      <c r="P852" s="76">
        <v>2296</v>
      </c>
      <c r="Q852" s="76">
        <v>6.7869999999999999</v>
      </c>
      <c r="R852" s="76">
        <v>20080</v>
      </c>
      <c r="S852" s="76">
        <v>59.356999999999999</v>
      </c>
      <c r="T852" s="76"/>
      <c r="U852" s="76"/>
      <c r="V852" s="76">
        <v>23650</v>
      </c>
      <c r="W852" s="76">
        <v>69.91</v>
      </c>
      <c r="X852" s="76">
        <v>890124308</v>
      </c>
      <c r="Y852" s="76">
        <v>1125933</v>
      </c>
      <c r="Z852" s="76">
        <v>2641.337</v>
      </c>
      <c r="AA852" s="76">
        <v>3.3410000000000002</v>
      </c>
      <c r="AB852" s="76">
        <v>866384</v>
      </c>
      <c r="AC852" s="76">
        <v>2.5710000000000002</v>
      </c>
      <c r="AD852" s="76">
        <v>0.105</v>
      </c>
      <c r="AE852" s="76">
        <v>9.5</v>
      </c>
      <c r="AF852" s="76" t="s">
        <v>1016</v>
      </c>
      <c r="AG852" s="76">
        <v>586403159</v>
      </c>
      <c r="AH852" s="76">
        <v>258551922</v>
      </c>
      <c r="AI852" s="76">
        <v>221594967</v>
      </c>
      <c r="AJ852" s="76">
        <v>115937644</v>
      </c>
      <c r="AK852" s="76">
        <v>411758</v>
      </c>
      <c r="AL852" s="76">
        <v>357969</v>
      </c>
      <c r="AM852" s="76">
        <v>176.62</v>
      </c>
      <c r="AN852" s="76">
        <v>77.88</v>
      </c>
      <c r="AO852" s="76">
        <v>66.739999999999995</v>
      </c>
      <c r="AP852" s="76">
        <v>34.92</v>
      </c>
      <c r="AQ852" s="76">
        <v>1078</v>
      </c>
      <c r="AR852" s="76">
        <v>45627</v>
      </c>
      <c r="AS852" s="76">
        <v>1.4E-2</v>
      </c>
      <c r="AT852" s="76">
        <v>26.55</v>
      </c>
      <c r="AU852" s="76">
        <v>35.607999999999997</v>
      </c>
      <c r="AV852" s="76">
        <v>38.299999999999997</v>
      </c>
      <c r="AW852" s="76">
        <v>15.413</v>
      </c>
      <c r="AX852" s="76">
        <v>9.7319999999999993</v>
      </c>
      <c r="AY852" s="76">
        <v>54225.446000000004</v>
      </c>
      <c r="AZ852" s="76">
        <v>1.2</v>
      </c>
      <c r="BA852" s="76">
        <v>151.089</v>
      </c>
      <c r="BB852" s="76">
        <v>10.79</v>
      </c>
      <c r="BC852" s="76">
        <v>19.100000000000001</v>
      </c>
      <c r="BD852" s="76">
        <v>24.6</v>
      </c>
      <c r="BE852" s="76"/>
      <c r="BF852" s="76">
        <v>2.77</v>
      </c>
      <c r="BG852" s="76">
        <v>78.86</v>
      </c>
      <c r="BH852" s="76">
        <v>0.92600000000000005</v>
      </c>
      <c r="BI852" s="76">
        <v>338289856</v>
      </c>
      <c r="BJ852" s="76"/>
      <c r="BK852" s="76"/>
      <c r="BL852" s="76"/>
      <c r="BM852" s="76"/>
      <c r="BN852" s="76"/>
      <c r="BO852" s="76"/>
      <c r="BP852" s="76"/>
      <c r="BQ852" s="76"/>
    </row>
    <row r="853" spans="1:69" x14ac:dyDescent="0.25">
      <c r="A853" s="25">
        <v>44699</v>
      </c>
      <c r="B853" s="25"/>
      <c r="C853" s="76">
        <v>83080857</v>
      </c>
      <c r="D853" s="76">
        <v>203882</v>
      </c>
      <c r="E853" s="76">
        <v>101471</v>
      </c>
      <c r="F853" s="76">
        <v>1003445</v>
      </c>
      <c r="G853" s="76">
        <v>971</v>
      </c>
      <c r="H853" s="76">
        <v>317.286</v>
      </c>
      <c r="I853" s="76">
        <v>245590.74299999999</v>
      </c>
      <c r="J853" s="76">
        <v>602.68399999999997</v>
      </c>
      <c r="K853" s="76">
        <v>299.95299999999997</v>
      </c>
      <c r="L853" s="76">
        <v>2966.2280000000001</v>
      </c>
      <c r="M853" s="76">
        <v>2.87</v>
      </c>
      <c r="N853" s="76">
        <v>0.93799999999999994</v>
      </c>
      <c r="O853" s="76">
        <v>1.25</v>
      </c>
      <c r="P853" s="76">
        <v>2279</v>
      </c>
      <c r="Q853" s="76">
        <v>6.7370000000000001</v>
      </c>
      <c r="R853" s="76">
        <v>20478</v>
      </c>
      <c r="S853" s="76">
        <v>60.533999999999999</v>
      </c>
      <c r="T853" s="76"/>
      <c r="U853" s="76"/>
      <c r="V853" s="76">
        <v>24232</v>
      </c>
      <c r="W853" s="76">
        <v>71.631</v>
      </c>
      <c r="X853" s="76">
        <v>891269590</v>
      </c>
      <c r="Y853" s="76">
        <v>1145282</v>
      </c>
      <c r="Z853" s="76">
        <v>2644.7359999999999</v>
      </c>
      <c r="AA853" s="76">
        <v>3.3980000000000001</v>
      </c>
      <c r="AB853" s="76">
        <v>870962</v>
      </c>
      <c r="AC853" s="76">
        <v>2.5840000000000001</v>
      </c>
      <c r="AD853" s="76">
        <v>0.107</v>
      </c>
      <c r="AE853" s="76">
        <v>9.3000000000000007</v>
      </c>
      <c r="AF853" s="76" t="s">
        <v>1016</v>
      </c>
      <c r="AG853" s="76">
        <v>586824464</v>
      </c>
      <c r="AH853" s="76">
        <v>258605566</v>
      </c>
      <c r="AI853" s="76">
        <v>221642409</v>
      </c>
      <c r="AJ853" s="76">
        <v>116240387</v>
      </c>
      <c r="AK853" s="76">
        <v>421305</v>
      </c>
      <c r="AL853" s="76">
        <v>357447</v>
      </c>
      <c r="AM853" s="76">
        <v>176.75</v>
      </c>
      <c r="AN853" s="76">
        <v>77.89</v>
      </c>
      <c r="AO853" s="76">
        <v>66.760000000000005</v>
      </c>
      <c r="AP853" s="76">
        <v>35.01</v>
      </c>
      <c r="AQ853" s="76">
        <v>1077</v>
      </c>
      <c r="AR853" s="76">
        <v>45913</v>
      </c>
      <c r="AS853" s="76">
        <v>1.4E-2</v>
      </c>
      <c r="AT853" s="76">
        <v>26.54</v>
      </c>
      <c r="AU853" s="76">
        <v>35.607999999999997</v>
      </c>
      <c r="AV853" s="76">
        <v>38.299999999999997</v>
      </c>
      <c r="AW853" s="76">
        <v>15.413</v>
      </c>
      <c r="AX853" s="76">
        <v>9.7319999999999993</v>
      </c>
      <c r="AY853" s="76">
        <v>54225.446000000004</v>
      </c>
      <c r="AZ853" s="76">
        <v>1.2</v>
      </c>
      <c r="BA853" s="76">
        <v>151.089</v>
      </c>
      <c r="BB853" s="76">
        <v>10.79</v>
      </c>
      <c r="BC853" s="76">
        <v>19.100000000000001</v>
      </c>
      <c r="BD853" s="76">
        <v>24.6</v>
      </c>
      <c r="BE853" s="76"/>
      <c r="BF853" s="76">
        <v>2.77</v>
      </c>
      <c r="BG853" s="76">
        <v>78.86</v>
      </c>
      <c r="BH853" s="76">
        <v>0.92600000000000005</v>
      </c>
      <c r="BI853" s="76">
        <v>338289856</v>
      </c>
      <c r="BJ853" s="76"/>
      <c r="BK853" s="76"/>
      <c r="BL853" s="76"/>
      <c r="BM853" s="76"/>
      <c r="BN853" s="76"/>
      <c r="BO853" s="76"/>
      <c r="BP853" s="76"/>
      <c r="BQ853" s="76"/>
    </row>
    <row r="854" spans="1:69" x14ac:dyDescent="0.25">
      <c r="A854" s="25">
        <v>44700</v>
      </c>
      <c r="B854" s="25"/>
      <c r="C854" s="76">
        <v>83216331</v>
      </c>
      <c r="D854" s="76">
        <v>135474</v>
      </c>
      <c r="E854" s="76">
        <v>105757</v>
      </c>
      <c r="F854" s="76">
        <v>1003780</v>
      </c>
      <c r="G854" s="76">
        <v>335</v>
      </c>
      <c r="H854" s="76">
        <v>322</v>
      </c>
      <c r="I854" s="76">
        <v>245991.21</v>
      </c>
      <c r="J854" s="76">
        <v>400.46699999999998</v>
      </c>
      <c r="K854" s="76">
        <v>312.62200000000001</v>
      </c>
      <c r="L854" s="76">
        <v>2967.2190000000001</v>
      </c>
      <c r="M854" s="76">
        <v>0.99</v>
      </c>
      <c r="N854" s="76">
        <v>0.95199999999999996</v>
      </c>
      <c r="O854" s="76">
        <v>1.22</v>
      </c>
      <c r="P854" s="76">
        <v>2317</v>
      </c>
      <c r="Q854" s="76">
        <v>6.8490000000000002</v>
      </c>
      <c r="R854" s="76">
        <v>20656</v>
      </c>
      <c r="S854" s="76">
        <v>61.06</v>
      </c>
      <c r="T854" s="76"/>
      <c r="U854" s="76"/>
      <c r="V854" s="76">
        <v>24623</v>
      </c>
      <c r="W854" s="76">
        <v>72.787000000000006</v>
      </c>
      <c r="X854" s="76">
        <v>892358780</v>
      </c>
      <c r="Y854" s="76">
        <v>1089190</v>
      </c>
      <c r="Z854" s="76">
        <v>2647.9679999999998</v>
      </c>
      <c r="AA854" s="76">
        <v>3.2320000000000002</v>
      </c>
      <c r="AB854" s="76">
        <v>880352</v>
      </c>
      <c r="AC854" s="76">
        <v>2.6120000000000001</v>
      </c>
      <c r="AD854" s="76">
        <v>0.108</v>
      </c>
      <c r="AE854" s="76">
        <v>9.3000000000000007</v>
      </c>
      <c r="AF854" s="76" t="s">
        <v>1016</v>
      </c>
      <c r="AG854" s="76">
        <v>587266613</v>
      </c>
      <c r="AH854" s="76">
        <v>258659824</v>
      </c>
      <c r="AI854" s="76">
        <v>221690737</v>
      </c>
      <c r="AJ854" s="76">
        <v>116561762</v>
      </c>
      <c r="AK854" s="76">
        <v>442149</v>
      </c>
      <c r="AL854" s="76">
        <v>358442</v>
      </c>
      <c r="AM854" s="76">
        <v>176.88</v>
      </c>
      <c r="AN854" s="76">
        <v>77.91</v>
      </c>
      <c r="AO854" s="76">
        <v>66.77</v>
      </c>
      <c r="AP854" s="76">
        <v>35.11</v>
      </c>
      <c r="AQ854" s="76">
        <v>1080</v>
      </c>
      <c r="AR854" s="76">
        <v>46291</v>
      </c>
      <c r="AS854" s="76">
        <v>1.4E-2</v>
      </c>
      <c r="AT854" s="76">
        <v>26.54</v>
      </c>
      <c r="AU854" s="76">
        <v>35.607999999999997</v>
      </c>
      <c r="AV854" s="76">
        <v>38.299999999999997</v>
      </c>
      <c r="AW854" s="76">
        <v>15.413</v>
      </c>
      <c r="AX854" s="76">
        <v>9.7319999999999993</v>
      </c>
      <c r="AY854" s="76">
        <v>54225.446000000004</v>
      </c>
      <c r="AZ854" s="76">
        <v>1.2</v>
      </c>
      <c r="BA854" s="76">
        <v>151.089</v>
      </c>
      <c r="BB854" s="76">
        <v>10.79</v>
      </c>
      <c r="BC854" s="76">
        <v>19.100000000000001</v>
      </c>
      <c r="BD854" s="76">
        <v>24.6</v>
      </c>
      <c r="BE854" s="76"/>
      <c r="BF854" s="76">
        <v>2.77</v>
      </c>
      <c r="BG854" s="76">
        <v>78.86</v>
      </c>
      <c r="BH854" s="76">
        <v>0.92600000000000005</v>
      </c>
      <c r="BI854" s="76">
        <v>338289856</v>
      </c>
      <c r="BJ854" s="76"/>
      <c r="BK854" s="76"/>
      <c r="BL854" s="76"/>
      <c r="BM854" s="76"/>
      <c r="BN854" s="76"/>
      <c r="BO854" s="76"/>
      <c r="BP854" s="76"/>
      <c r="BQ854" s="76"/>
    </row>
    <row r="855" spans="1:69" x14ac:dyDescent="0.25">
      <c r="A855" s="25">
        <v>44701</v>
      </c>
      <c r="B855" s="25"/>
      <c r="C855" s="76">
        <v>83365118</v>
      </c>
      <c r="D855" s="76">
        <v>148787</v>
      </c>
      <c r="E855" s="76">
        <v>114545.429</v>
      </c>
      <c r="F855" s="76">
        <v>1004198</v>
      </c>
      <c r="G855" s="76">
        <v>418</v>
      </c>
      <c r="H855" s="76">
        <v>352.14299999999997</v>
      </c>
      <c r="I855" s="76">
        <v>246431.03099999999</v>
      </c>
      <c r="J855" s="76">
        <v>439.82100000000003</v>
      </c>
      <c r="K855" s="76">
        <v>338.601</v>
      </c>
      <c r="L855" s="76">
        <v>2968.4540000000002</v>
      </c>
      <c r="M855" s="76">
        <v>1.236</v>
      </c>
      <c r="N855" s="76">
        <v>1.0409999999999999</v>
      </c>
      <c r="O855" s="76">
        <v>1.19</v>
      </c>
      <c r="P855" s="76">
        <v>2301</v>
      </c>
      <c r="Q855" s="76">
        <v>6.8019999999999996</v>
      </c>
      <c r="R855" s="76">
        <v>20908</v>
      </c>
      <c r="S855" s="76">
        <v>61.805</v>
      </c>
      <c r="T855" s="76"/>
      <c r="U855" s="76"/>
      <c r="V855" s="76">
        <v>24848</v>
      </c>
      <c r="W855" s="76">
        <v>73.451999999999998</v>
      </c>
      <c r="X855" s="76">
        <v>893417932</v>
      </c>
      <c r="Y855" s="76">
        <v>1059152</v>
      </c>
      <c r="Z855" s="76">
        <v>2651.11</v>
      </c>
      <c r="AA855" s="76">
        <v>3.1429999999999998</v>
      </c>
      <c r="AB855" s="76">
        <v>895811</v>
      </c>
      <c r="AC855" s="76">
        <v>2.6579999999999999</v>
      </c>
      <c r="AD855" s="76">
        <v>0.109</v>
      </c>
      <c r="AE855" s="76">
        <v>9.1999999999999993</v>
      </c>
      <c r="AF855" s="76" t="s">
        <v>1016</v>
      </c>
      <c r="AG855" s="76">
        <v>587780517</v>
      </c>
      <c r="AH855" s="76">
        <v>258721114</v>
      </c>
      <c r="AI855" s="76">
        <v>221746274</v>
      </c>
      <c r="AJ855" s="76">
        <v>116935351</v>
      </c>
      <c r="AK855" s="76">
        <v>513904</v>
      </c>
      <c r="AL855" s="76">
        <v>364084</v>
      </c>
      <c r="AM855" s="76">
        <v>177.04</v>
      </c>
      <c r="AN855" s="76">
        <v>77.930000000000007</v>
      </c>
      <c r="AO855" s="76">
        <v>66.790000000000006</v>
      </c>
      <c r="AP855" s="76">
        <v>35.22</v>
      </c>
      <c r="AQ855" s="76">
        <v>1097</v>
      </c>
      <c r="AR855" s="76">
        <v>46733</v>
      </c>
      <c r="AS855" s="76">
        <v>1.4E-2</v>
      </c>
      <c r="AT855" s="76">
        <v>26.54</v>
      </c>
      <c r="AU855" s="76">
        <v>35.607999999999997</v>
      </c>
      <c r="AV855" s="76">
        <v>38.299999999999997</v>
      </c>
      <c r="AW855" s="76">
        <v>15.413</v>
      </c>
      <c r="AX855" s="76">
        <v>9.7319999999999993</v>
      </c>
      <c r="AY855" s="76">
        <v>54225.446000000004</v>
      </c>
      <c r="AZ855" s="76">
        <v>1.2</v>
      </c>
      <c r="BA855" s="76">
        <v>151.089</v>
      </c>
      <c r="BB855" s="76">
        <v>10.79</v>
      </c>
      <c r="BC855" s="76">
        <v>19.100000000000001</v>
      </c>
      <c r="BD855" s="76">
        <v>24.6</v>
      </c>
      <c r="BE855" s="76"/>
      <c r="BF855" s="76">
        <v>2.77</v>
      </c>
      <c r="BG855" s="76">
        <v>78.86</v>
      </c>
      <c r="BH855" s="76">
        <v>0.92600000000000005</v>
      </c>
      <c r="BI855" s="76">
        <v>338289856</v>
      </c>
      <c r="BJ855" s="76"/>
      <c r="BK855" s="76"/>
      <c r="BL855" s="76"/>
      <c r="BM855" s="76"/>
      <c r="BN855" s="76"/>
      <c r="BO855" s="76"/>
      <c r="BP855" s="76"/>
      <c r="BQ855" s="76"/>
    </row>
    <row r="856" spans="1:69" x14ac:dyDescent="0.25">
      <c r="A856" s="25">
        <v>44702</v>
      </c>
      <c r="B856" s="25"/>
      <c r="C856" s="76">
        <v>83393220</v>
      </c>
      <c r="D856" s="76">
        <v>28102</v>
      </c>
      <c r="E856" s="76">
        <v>115971.28599999999</v>
      </c>
      <c r="F856" s="76">
        <v>1004274</v>
      </c>
      <c r="G856" s="76">
        <v>76</v>
      </c>
      <c r="H856" s="76">
        <v>354.42899999999997</v>
      </c>
      <c r="I856" s="76">
        <v>246514.10200000001</v>
      </c>
      <c r="J856" s="76">
        <v>83.070999999999998</v>
      </c>
      <c r="K856" s="76">
        <v>342.81599999999997</v>
      </c>
      <c r="L856" s="76">
        <v>2968.6790000000001</v>
      </c>
      <c r="M856" s="76">
        <v>0.22500000000000001</v>
      </c>
      <c r="N856" s="76">
        <v>1.048</v>
      </c>
      <c r="O856" s="76">
        <v>1.1599999999999999</v>
      </c>
      <c r="P856" s="76">
        <v>2277</v>
      </c>
      <c r="Q856" s="76">
        <v>6.7309999999999999</v>
      </c>
      <c r="R856" s="76">
        <v>20627</v>
      </c>
      <c r="S856" s="76">
        <v>60.973999999999997</v>
      </c>
      <c r="T856" s="76"/>
      <c r="U856" s="76"/>
      <c r="V856" s="76">
        <v>25193</v>
      </c>
      <c r="W856" s="76">
        <v>74.471999999999994</v>
      </c>
      <c r="X856" s="76">
        <v>894147186</v>
      </c>
      <c r="Y856" s="76">
        <v>729254</v>
      </c>
      <c r="Z856" s="76">
        <v>2653.2739999999999</v>
      </c>
      <c r="AA856" s="76">
        <v>2.1640000000000001</v>
      </c>
      <c r="AB856" s="76">
        <v>900669</v>
      </c>
      <c r="AC856" s="76">
        <v>2.673</v>
      </c>
      <c r="AD856" s="76">
        <v>0.11</v>
      </c>
      <c r="AE856" s="76">
        <v>9.1</v>
      </c>
      <c r="AF856" s="76" t="s">
        <v>1016</v>
      </c>
      <c r="AG856" s="76">
        <v>588050733</v>
      </c>
      <c r="AH856" s="76">
        <v>258756201</v>
      </c>
      <c r="AI856" s="76">
        <v>221778127</v>
      </c>
      <c r="AJ856" s="76">
        <v>117124061</v>
      </c>
      <c r="AK856" s="76">
        <v>270216</v>
      </c>
      <c r="AL856" s="76">
        <v>368446</v>
      </c>
      <c r="AM856" s="76">
        <v>177.12</v>
      </c>
      <c r="AN856" s="76">
        <v>77.94</v>
      </c>
      <c r="AO856" s="76">
        <v>66.8</v>
      </c>
      <c r="AP856" s="76">
        <v>35.28</v>
      </c>
      <c r="AQ856" s="76">
        <v>1110</v>
      </c>
      <c r="AR856" s="76">
        <v>46908</v>
      </c>
      <c r="AS856" s="76">
        <v>1.4E-2</v>
      </c>
      <c r="AT856" s="76">
        <v>26.54</v>
      </c>
      <c r="AU856" s="76">
        <v>35.607999999999997</v>
      </c>
      <c r="AV856" s="76">
        <v>38.299999999999997</v>
      </c>
      <c r="AW856" s="76">
        <v>15.413</v>
      </c>
      <c r="AX856" s="76">
        <v>9.7319999999999993</v>
      </c>
      <c r="AY856" s="76">
        <v>54225.446000000004</v>
      </c>
      <c r="AZ856" s="76">
        <v>1.2</v>
      </c>
      <c r="BA856" s="76">
        <v>151.089</v>
      </c>
      <c r="BB856" s="76">
        <v>10.79</v>
      </c>
      <c r="BC856" s="76">
        <v>19.100000000000001</v>
      </c>
      <c r="BD856" s="76">
        <v>24.6</v>
      </c>
      <c r="BE856" s="76"/>
      <c r="BF856" s="76">
        <v>2.77</v>
      </c>
      <c r="BG856" s="76">
        <v>78.86</v>
      </c>
      <c r="BH856" s="76">
        <v>0.92600000000000005</v>
      </c>
      <c r="BI856" s="76">
        <v>338289856</v>
      </c>
      <c r="BJ856" s="76"/>
      <c r="BK856" s="76"/>
      <c r="BL856" s="76"/>
      <c r="BM856" s="76"/>
      <c r="BN856" s="76"/>
      <c r="BO856" s="76"/>
      <c r="BP856" s="76"/>
      <c r="BQ856" s="76"/>
    </row>
    <row r="857" spans="1:69" x14ac:dyDescent="0.25">
      <c r="A857" s="25">
        <v>44703</v>
      </c>
      <c r="B857" s="25"/>
      <c r="C857" s="76">
        <v>83406582</v>
      </c>
      <c r="D857" s="76">
        <v>13362</v>
      </c>
      <c r="E857" s="76">
        <v>113148.71400000001</v>
      </c>
      <c r="F857" s="76">
        <v>1004321</v>
      </c>
      <c r="G857" s="76">
        <v>47</v>
      </c>
      <c r="H857" s="76">
        <v>355.85700000000003</v>
      </c>
      <c r="I857" s="76">
        <v>246553.60000000001</v>
      </c>
      <c r="J857" s="76">
        <v>39.499000000000002</v>
      </c>
      <c r="K857" s="76">
        <v>334.47300000000001</v>
      </c>
      <c r="L857" s="76">
        <v>2968.8180000000002</v>
      </c>
      <c r="M857" s="76">
        <v>0.13900000000000001</v>
      </c>
      <c r="N857" s="76">
        <v>1.052</v>
      </c>
      <c r="O857" s="76">
        <v>1.1299999999999999</v>
      </c>
      <c r="P857" s="76">
        <v>2328</v>
      </c>
      <c r="Q857" s="76">
        <v>6.8819999999999997</v>
      </c>
      <c r="R857" s="76">
        <v>21056</v>
      </c>
      <c r="S857" s="76">
        <v>62.241999999999997</v>
      </c>
      <c r="T857" s="76"/>
      <c r="U857" s="76"/>
      <c r="V857" s="76">
        <v>25459</v>
      </c>
      <c r="W857" s="76">
        <v>75.257999999999996</v>
      </c>
      <c r="X857" s="76">
        <v>894562477</v>
      </c>
      <c r="Y857" s="76">
        <v>415291</v>
      </c>
      <c r="Z857" s="76">
        <v>2654.5070000000001</v>
      </c>
      <c r="AA857" s="76">
        <v>1.232</v>
      </c>
      <c r="AB857" s="76">
        <v>905944</v>
      </c>
      <c r="AC857" s="76">
        <v>2.6880000000000002</v>
      </c>
      <c r="AD857" s="76">
        <v>0.11</v>
      </c>
      <c r="AE857" s="76">
        <v>9.1</v>
      </c>
      <c r="AF857" s="76" t="s">
        <v>1016</v>
      </c>
      <c r="AG857" s="76">
        <v>588205022</v>
      </c>
      <c r="AH857" s="76">
        <v>258778085</v>
      </c>
      <c r="AI857" s="76">
        <v>221797130</v>
      </c>
      <c r="AJ857" s="76">
        <v>117228095</v>
      </c>
      <c r="AK857" s="76">
        <v>154289</v>
      </c>
      <c r="AL857" s="76">
        <v>371731</v>
      </c>
      <c r="AM857" s="76">
        <v>177.17</v>
      </c>
      <c r="AN857" s="76">
        <v>77.94</v>
      </c>
      <c r="AO857" s="76">
        <v>66.8</v>
      </c>
      <c r="AP857" s="76">
        <v>35.31</v>
      </c>
      <c r="AQ857" s="76">
        <v>1120</v>
      </c>
      <c r="AR857" s="76">
        <v>47106</v>
      </c>
      <c r="AS857" s="76">
        <v>1.4E-2</v>
      </c>
      <c r="AT857" s="76">
        <v>26.54</v>
      </c>
      <c r="AU857" s="76">
        <v>35.607999999999997</v>
      </c>
      <c r="AV857" s="76">
        <v>38.299999999999997</v>
      </c>
      <c r="AW857" s="76">
        <v>15.413</v>
      </c>
      <c r="AX857" s="76">
        <v>9.7319999999999993</v>
      </c>
      <c r="AY857" s="76">
        <v>54225.446000000004</v>
      </c>
      <c r="AZ857" s="76">
        <v>1.2</v>
      </c>
      <c r="BA857" s="76">
        <v>151.089</v>
      </c>
      <c r="BB857" s="76">
        <v>10.79</v>
      </c>
      <c r="BC857" s="76">
        <v>19.100000000000001</v>
      </c>
      <c r="BD857" s="76">
        <v>24.6</v>
      </c>
      <c r="BE857" s="76"/>
      <c r="BF857" s="76">
        <v>2.77</v>
      </c>
      <c r="BG857" s="76">
        <v>78.86</v>
      </c>
      <c r="BH857" s="76">
        <v>0.92600000000000005</v>
      </c>
      <c r="BI857" s="76">
        <v>338289856</v>
      </c>
      <c r="BJ857" s="76">
        <v>1118666.8</v>
      </c>
      <c r="BK857" s="76">
        <v>15.72</v>
      </c>
      <c r="BL857" s="76">
        <v>4.3099999999999996</v>
      </c>
      <c r="BM857" s="76">
        <v>3319.5094574316699</v>
      </c>
      <c r="BN857" s="76"/>
      <c r="BO857" s="76"/>
      <c r="BP857" s="76"/>
      <c r="BQ857" s="76"/>
    </row>
    <row r="858" spans="1:69" x14ac:dyDescent="0.25">
      <c r="A858" s="25">
        <v>44704</v>
      </c>
      <c r="B858" s="25"/>
      <c r="C858" s="76">
        <v>83555633</v>
      </c>
      <c r="D858" s="76">
        <v>149051</v>
      </c>
      <c r="E858" s="76">
        <v>109161.571</v>
      </c>
      <c r="F858" s="76">
        <v>1004566</v>
      </c>
      <c r="G858" s="76">
        <v>245</v>
      </c>
      <c r="H858" s="76">
        <v>355.57100000000003</v>
      </c>
      <c r="I858" s="76">
        <v>246994.20199999999</v>
      </c>
      <c r="J858" s="76">
        <v>440.601</v>
      </c>
      <c r="K858" s="76">
        <v>322.68700000000001</v>
      </c>
      <c r="L858" s="76">
        <v>2969.5419999999999</v>
      </c>
      <c r="M858" s="76">
        <v>0.72399999999999998</v>
      </c>
      <c r="N858" s="76">
        <v>1.0509999999999999</v>
      </c>
      <c r="O858" s="76">
        <v>1.1000000000000001</v>
      </c>
      <c r="P858" s="76">
        <v>2364</v>
      </c>
      <c r="Q858" s="76">
        <v>6.9880000000000004</v>
      </c>
      <c r="R858" s="76">
        <v>21893</v>
      </c>
      <c r="S858" s="76">
        <v>64.716999999999999</v>
      </c>
      <c r="T858" s="76"/>
      <c r="U858" s="76"/>
      <c r="V858" s="76">
        <v>25823</v>
      </c>
      <c r="W858" s="76">
        <v>76.334000000000003</v>
      </c>
      <c r="X858" s="76">
        <v>895341850</v>
      </c>
      <c r="Y858" s="76">
        <v>779373</v>
      </c>
      <c r="Z858" s="76">
        <v>2656.819</v>
      </c>
      <c r="AA858" s="76">
        <v>2.3130000000000002</v>
      </c>
      <c r="AB858" s="76">
        <v>906211</v>
      </c>
      <c r="AC858" s="76">
        <v>2.6890000000000001</v>
      </c>
      <c r="AD858" s="76">
        <v>0.111</v>
      </c>
      <c r="AE858" s="76">
        <v>9</v>
      </c>
      <c r="AF858" s="76" t="s">
        <v>1016</v>
      </c>
      <c r="AG858" s="76">
        <v>588643501</v>
      </c>
      <c r="AH858" s="76">
        <v>258832494</v>
      </c>
      <c r="AI858" s="76">
        <v>221845031</v>
      </c>
      <c r="AJ858" s="76">
        <v>117545439</v>
      </c>
      <c r="AK858" s="76">
        <v>438479</v>
      </c>
      <c r="AL858" s="76">
        <v>378871</v>
      </c>
      <c r="AM858" s="76">
        <v>177.3</v>
      </c>
      <c r="AN858" s="76">
        <v>77.959999999999994</v>
      </c>
      <c r="AO858" s="76">
        <v>66.819999999999993</v>
      </c>
      <c r="AP858" s="76">
        <v>35.4</v>
      </c>
      <c r="AQ858" s="76">
        <v>1141</v>
      </c>
      <c r="AR858" s="76">
        <v>47657</v>
      </c>
      <c r="AS858" s="76">
        <v>1.4E-2</v>
      </c>
      <c r="AT858" s="76">
        <v>26.53</v>
      </c>
      <c r="AU858" s="76">
        <v>35.607999999999997</v>
      </c>
      <c r="AV858" s="76">
        <v>38.299999999999997</v>
      </c>
      <c r="AW858" s="76">
        <v>15.413</v>
      </c>
      <c r="AX858" s="76">
        <v>9.7319999999999993</v>
      </c>
      <c r="AY858" s="76">
        <v>54225.446000000004</v>
      </c>
      <c r="AZ858" s="76">
        <v>1.2</v>
      </c>
      <c r="BA858" s="76">
        <v>151.089</v>
      </c>
      <c r="BB858" s="76">
        <v>10.79</v>
      </c>
      <c r="BC858" s="76">
        <v>19.100000000000001</v>
      </c>
      <c r="BD858" s="76">
        <v>24.6</v>
      </c>
      <c r="BE858" s="76"/>
      <c r="BF858" s="76">
        <v>2.77</v>
      </c>
      <c r="BG858" s="76">
        <v>78.86</v>
      </c>
      <c r="BH858" s="76">
        <v>0.92600000000000005</v>
      </c>
      <c r="BI858" s="76">
        <v>338289856</v>
      </c>
      <c r="BJ858" s="76"/>
      <c r="BK858" s="76"/>
      <c r="BL858" s="76"/>
      <c r="BM858" s="76"/>
      <c r="BN858" s="76"/>
      <c r="BO858" s="76"/>
      <c r="BP858" s="76"/>
      <c r="BQ858" s="76"/>
    </row>
    <row r="859" spans="1:69" x14ac:dyDescent="0.25">
      <c r="A859" s="25">
        <v>44705</v>
      </c>
      <c r="B859" s="25"/>
      <c r="C859" s="76">
        <v>83639502</v>
      </c>
      <c r="D859" s="76">
        <v>83869</v>
      </c>
      <c r="E859" s="76">
        <v>108932.429</v>
      </c>
      <c r="F859" s="76">
        <v>1004909</v>
      </c>
      <c r="G859" s="76">
        <v>343</v>
      </c>
      <c r="H859" s="76">
        <v>347.85700000000003</v>
      </c>
      <c r="I859" s="76">
        <v>247242.122</v>
      </c>
      <c r="J859" s="76">
        <v>247.92099999999999</v>
      </c>
      <c r="K859" s="76">
        <v>322.00900000000001</v>
      </c>
      <c r="L859" s="76">
        <v>2970.556</v>
      </c>
      <c r="M859" s="76">
        <v>1.014</v>
      </c>
      <c r="N859" s="76">
        <v>1.028</v>
      </c>
      <c r="O859" s="76">
        <v>1.08</v>
      </c>
      <c r="P859" s="76">
        <v>2407</v>
      </c>
      <c r="Q859" s="76">
        <v>7.1150000000000002</v>
      </c>
      <c r="R859" s="76">
        <v>22043</v>
      </c>
      <c r="S859" s="76">
        <v>65.16</v>
      </c>
      <c r="T859" s="76"/>
      <c r="U859" s="76"/>
      <c r="V859" s="76">
        <v>25917</v>
      </c>
      <c r="W859" s="76">
        <v>76.611999999999995</v>
      </c>
      <c r="X859" s="76">
        <v>896490449</v>
      </c>
      <c r="Y859" s="76">
        <v>1148599</v>
      </c>
      <c r="Z859" s="76">
        <v>2660.2280000000001</v>
      </c>
      <c r="AA859" s="76">
        <v>3.4079999999999999</v>
      </c>
      <c r="AB859" s="76">
        <v>909449</v>
      </c>
      <c r="AC859" s="76">
        <v>2.6989999999999998</v>
      </c>
      <c r="AD859" s="76">
        <v>0.111</v>
      </c>
      <c r="AE859" s="76">
        <v>9</v>
      </c>
      <c r="AF859" s="76" t="s">
        <v>1016</v>
      </c>
      <c r="AG859" s="76">
        <v>589073003</v>
      </c>
      <c r="AH859" s="76">
        <v>258885475</v>
      </c>
      <c r="AI859" s="76">
        <v>221890833</v>
      </c>
      <c r="AJ859" s="76">
        <v>117858786</v>
      </c>
      <c r="AK859" s="76">
        <v>429502</v>
      </c>
      <c r="AL859" s="76">
        <v>381406</v>
      </c>
      <c r="AM859" s="76">
        <v>177.43</v>
      </c>
      <c r="AN859" s="76">
        <v>77.98</v>
      </c>
      <c r="AO859" s="76">
        <v>66.83</v>
      </c>
      <c r="AP859" s="76">
        <v>35.5</v>
      </c>
      <c r="AQ859" s="76">
        <v>1149</v>
      </c>
      <c r="AR859" s="76">
        <v>47650</v>
      </c>
      <c r="AS859" s="76">
        <v>1.4E-2</v>
      </c>
      <c r="AT859" s="76">
        <v>26.53</v>
      </c>
      <c r="AU859" s="76">
        <v>35.607999999999997</v>
      </c>
      <c r="AV859" s="76">
        <v>38.299999999999997</v>
      </c>
      <c r="AW859" s="76">
        <v>15.413</v>
      </c>
      <c r="AX859" s="76">
        <v>9.7319999999999993</v>
      </c>
      <c r="AY859" s="76">
        <v>54225.446000000004</v>
      </c>
      <c r="AZ859" s="76">
        <v>1.2</v>
      </c>
      <c r="BA859" s="76">
        <v>151.089</v>
      </c>
      <c r="BB859" s="76">
        <v>10.79</v>
      </c>
      <c r="BC859" s="76">
        <v>19.100000000000001</v>
      </c>
      <c r="BD859" s="76">
        <v>24.6</v>
      </c>
      <c r="BE859" s="76"/>
      <c r="BF859" s="76">
        <v>2.77</v>
      </c>
      <c r="BG859" s="76">
        <v>78.86</v>
      </c>
      <c r="BH859" s="76">
        <v>0.92600000000000005</v>
      </c>
      <c r="BI859" s="76">
        <v>338289856</v>
      </c>
      <c r="BJ859" s="76"/>
      <c r="BK859" s="76"/>
      <c r="BL859" s="76"/>
      <c r="BM859" s="76"/>
      <c r="BN859" s="76"/>
      <c r="BO859" s="76"/>
      <c r="BP859" s="76"/>
      <c r="BQ859" s="76"/>
    </row>
    <row r="860" spans="1:69" x14ac:dyDescent="0.25">
      <c r="A860" s="25">
        <v>44706</v>
      </c>
      <c r="B860" s="25"/>
      <c r="C860" s="76">
        <v>83850262</v>
      </c>
      <c r="D860" s="76">
        <v>210760</v>
      </c>
      <c r="E860" s="76">
        <v>109915</v>
      </c>
      <c r="F860" s="76">
        <v>1005996</v>
      </c>
      <c r="G860" s="76">
        <v>1087</v>
      </c>
      <c r="H860" s="76">
        <v>364.42899999999997</v>
      </c>
      <c r="I860" s="76">
        <v>247865.13800000001</v>
      </c>
      <c r="J860" s="76">
        <v>623.01599999999996</v>
      </c>
      <c r="K860" s="76">
        <v>324.91399999999999</v>
      </c>
      <c r="L860" s="76">
        <v>2973.7689999999998</v>
      </c>
      <c r="M860" s="76">
        <v>3.2130000000000001</v>
      </c>
      <c r="N860" s="76">
        <v>1.077</v>
      </c>
      <c r="O860" s="76">
        <v>1.07</v>
      </c>
      <c r="P860" s="76">
        <v>2425</v>
      </c>
      <c r="Q860" s="76">
        <v>7.1680000000000001</v>
      </c>
      <c r="R860" s="76">
        <v>22191</v>
      </c>
      <c r="S860" s="76">
        <v>65.597999999999999</v>
      </c>
      <c r="T860" s="76"/>
      <c r="U860" s="76"/>
      <c r="V860" s="76">
        <v>26221</v>
      </c>
      <c r="W860" s="76">
        <v>77.510000000000005</v>
      </c>
      <c r="X860" s="76">
        <v>897614436</v>
      </c>
      <c r="Y860" s="76">
        <v>1123987</v>
      </c>
      <c r="Z860" s="76">
        <v>2663.5630000000001</v>
      </c>
      <c r="AA860" s="76">
        <v>3.335</v>
      </c>
      <c r="AB860" s="76">
        <v>906407</v>
      </c>
      <c r="AC860" s="76">
        <v>2.69</v>
      </c>
      <c r="AD860" s="76">
        <v>0.111</v>
      </c>
      <c r="AE860" s="76">
        <v>9</v>
      </c>
      <c r="AF860" s="76" t="s">
        <v>1016</v>
      </c>
      <c r="AG860" s="76">
        <v>589489956</v>
      </c>
      <c r="AH860" s="76">
        <v>258937947</v>
      </c>
      <c r="AI860" s="76">
        <v>221937027</v>
      </c>
      <c r="AJ860" s="76">
        <v>118159762</v>
      </c>
      <c r="AK860" s="76">
        <v>416953</v>
      </c>
      <c r="AL860" s="76">
        <v>380785</v>
      </c>
      <c r="AM860" s="76">
        <v>177.55</v>
      </c>
      <c r="AN860" s="76">
        <v>77.989999999999995</v>
      </c>
      <c r="AO860" s="76">
        <v>66.849999999999994</v>
      </c>
      <c r="AP860" s="76">
        <v>35.590000000000003</v>
      </c>
      <c r="AQ860" s="76">
        <v>1147</v>
      </c>
      <c r="AR860" s="76">
        <v>47483</v>
      </c>
      <c r="AS860" s="76">
        <v>1.4E-2</v>
      </c>
      <c r="AT860" s="76">
        <v>26.53</v>
      </c>
      <c r="AU860" s="76">
        <v>35.607999999999997</v>
      </c>
      <c r="AV860" s="76">
        <v>38.299999999999997</v>
      </c>
      <c r="AW860" s="76">
        <v>15.413</v>
      </c>
      <c r="AX860" s="76">
        <v>9.7319999999999993</v>
      </c>
      <c r="AY860" s="76">
        <v>54225.446000000004</v>
      </c>
      <c r="AZ860" s="76">
        <v>1.2</v>
      </c>
      <c r="BA860" s="76">
        <v>151.089</v>
      </c>
      <c r="BB860" s="76">
        <v>10.79</v>
      </c>
      <c r="BC860" s="76">
        <v>19.100000000000001</v>
      </c>
      <c r="BD860" s="76">
        <v>24.6</v>
      </c>
      <c r="BE860" s="76"/>
      <c r="BF860" s="76">
        <v>2.77</v>
      </c>
      <c r="BG860" s="76">
        <v>78.86</v>
      </c>
      <c r="BH860" s="76">
        <v>0.92600000000000005</v>
      </c>
      <c r="BI860" s="76">
        <v>338289856</v>
      </c>
      <c r="BJ860" s="76"/>
      <c r="BK860" s="76"/>
      <c r="BL860" s="76"/>
      <c r="BM860" s="76"/>
      <c r="BN860" s="76"/>
      <c r="BO860" s="76"/>
      <c r="BP860" s="76"/>
      <c r="BQ860" s="76"/>
    </row>
    <row r="861" spans="1:69" x14ac:dyDescent="0.25">
      <c r="A861" s="25">
        <v>44707</v>
      </c>
      <c r="B861" s="25"/>
      <c r="C861" s="76">
        <v>83985579</v>
      </c>
      <c r="D861" s="76">
        <v>135317</v>
      </c>
      <c r="E861" s="76">
        <v>109892.571</v>
      </c>
      <c r="F861" s="76">
        <v>1006352</v>
      </c>
      <c r="G861" s="76">
        <v>356</v>
      </c>
      <c r="H861" s="76">
        <v>367.42899999999997</v>
      </c>
      <c r="I861" s="76">
        <v>248265.14199999999</v>
      </c>
      <c r="J861" s="76">
        <v>400.00299999999999</v>
      </c>
      <c r="K861" s="76">
        <v>324.84699999999998</v>
      </c>
      <c r="L861" s="76">
        <v>2974.8220000000001</v>
      </c>
      <c r="M861" s="76">
        <v>1.052</v>
      </c>
      <c r="N861" s="76">
        <v>1.0860000000000001</v>
      </c>
      <c r="O861" s="76">
        <v>1.05</v>
      </c>
      <c r="P861" s="76">
        <v>2490</v>
      </c>
      <c r="Q861" s="76">
        <v>7.3609999999999998</v>
      </c>
      <c r="R861" s="76">
        <v>22396</v>
      </c>
      <c r="S861" s="76">
        <v>66.203999999999994</v>
      </c>
      <c r="T861" s="76"/>
      <c r="U861" s="76"/>
      <c r="V861" s="76">
        <v>26669</v>
      </c>
      <c r="W861" s="76">
        <v>78.834999999999994</v>
      </c>
      <c r="X861" s="76">
        <v>898625501</v>
      </c>
      <c r="Y861" s="76">
        <v>1011065</v>
      </c>
      <c r="Z861" s="76">
        <v>2666.5630000000001</v>
      </c>
      <c r="AA861" s="76">
        <v>3</v>
      </c>
      <c r="AB861" s="76">
        <v>895246</v>
      </c>
      <c r="AC861" s="76">
        <v>2.657</v>
      </c>
      <c r="AD861" s="76">
        <v>0.112</v>
      </c>
      <c r="AE861" s="76">
        <v>8.9</v>
      </c>
      <c r="AF861" s="76" t="s">
        <v>1016</v>
      </c>
      <c r="AG861" s="76">
        <v>589893698</v>
      </c>
      <c r="AH861" s="76">
        <v>258988616</v>
      </c>
      <c r="AI861" s="76">
        <v>221980995</v>
      </c>
      <c r="AJ861" s="76">
        <v>118451699</v>
      </c>
      <c r="AK861" s="76">
        <v>403742</v>
      </c>
      <c r="AL861" s="76">
        <v>375298</v>
      </c>
      <c r="AM861" s="76">
        <v>177.67</v>
      </c>
      <c r="AN861" s="76">
        <v>78.010000000000005</v>
      </c>
      <c r="AO861" s="76">
        <v>66.86</v>
      </c>
      <c r="AP861" s="76">
        <v>35.68</v>
      </c>
      <c r="AQ861" s="76">
        <v>1130</v>
      </c>
      <c r="AR861" s="76">
        <v>46970</v>
      </c>
      <c r="AS861" s="76">
        <v>1.4E-2</v>
      </c>
      <c r="AT861" s="76">
        <v>26.53</v>
      </c>
      <c r="AU861" s="76">
        <v>35.607999999999997</v>
      </c>
      <c r="AV861" s="76">
        <v>38.299999999999997</v>
      </c>
      <c r="AW861" s="76">
        <v>15.413</v>
      </c>
      <c r="AX861" s="76">
        <v>9.7319999999999993</v>
      </c>
      <c r="AY861" s="76">
        <v>54225.446000000004</v>
      </c>
      <c r="AZ861" s="76">
        <v>1.2</v>
      </c>
      <c r="BA861" s="76">
        <v>151.089</v>
      </c>
      <c r="BB861" s="76">
        <v>10.79</v>
      </c>
      <c r="BC861" s="76">
        <v>19.100000000000001</v>
      </c>
      <c r="BD861" s="76">
        <v>24.6</v>
      </c>
      <c r="BE861" s="76"/>
      <c r="BF861" s="76">
        <v>2.77</v>
      </c>
      <c r="BG861" s="76">
        <v>78.86</v>
      </c>
      <c r="BH861" s="76">
        <v>0.92600000000000005</v>
      </c>
      <c r="BI861" s="76">
        <v>338289856</v>
      </c>
      <c r="BJ861" s="76"/>
      <c r="BK861" s="76"/>
      <c r="BL861" s="76"/>
      <c r="BM861" s="76"/>
      <c r="BN861" s="76"/>
      <c r="BO861" s="76"/>
      <c r="BP861" s="76"/>
      <c r="BQ861" s="76"/>
    </row>
    <row r="862" spans="1:69" x14ac:dyDescent="0.25">
      <c r="A862" s="25">
        <v>44708</v>
      </c>
      <c r="B862" s="25"/>
      <c r="C862" s="76">
        <v>84093583</v>
      </c>
      <c r="D862" s="76">
        <v>108004</v>
      </c>
      <c r="E862" s="76">
        <v>104066.429</v>
      </c>
      <c r="F862" s="76">
        <v>1006884</v>
      </c>
      <c r="G862" s="76">
        <v>532</v>
      </c>
      <c r="H862" s="76">
        <v>383.714</v>
      </c>
      <c r="I862" s="76">
        <v>248584.40599999999</v>
      </c>
      <c r="J862" s="76">
        <v>319.26499999999999</v>
      </c>
      <c r="K862" s="76">
        <v>307.625</v>
      </c>
      <c r="L862" s="76">
        <v>2976.3939999999998</v>
      </c>
      <c r="M862" s="76">
        <v>1.573</v>
      </c>
      <c r="N862" s="76">
        <v>1.1339999999999999</v>
      </c>
      <c r="O862" s="76">
        <v>1.03</v>
      </c>
      <c r="P862" s="76">
        <v>2559</v>
      </c>
      <c r="Q862" s="76">
        <v>7.5650000000000004</v>
      </c>
      <c r="R862" s="76">
        <v>22501</v>
      </c>
      <c r="S862" s="76">
        <v>66.513999999999996</v>
      </c>
      <c r="T862" s="76"/>
      <c r="U862" s="76"/>
      <c r="V862" s="76">
        <v>27013</v>
      </c>
      <c r="W862" s="76">
        <v>79.852000000000004</v>
      </c>
      <c r="X862" s="76">
        <v>899459242</v>
      </c>
      <c r="Y862" s="76">
        <v>833741</v>
      </c>
      <c r="Z862" s="76">
        <v>2669.0369999999998</v>
      </c>
      <c r="AA862" s="76">
        <v>2.4740000000000002</v>
      </c>
      <c r="AB862" s="76">
        <v>863044</v>
      </c>
      <c r="AC862" s="76">
        <v>2.5609999999999999</v>
      </c>
      <c r="AD862" s="76">
        <v>0.113</v>
      </c>
      <c r="AE862" s="76">
        <v>8.8000000000000007</v>
      </c>
      <c r="AF862" s="76" t="s">
        <v>1016</v>
      </c>
      <c r="AG862" s="76">
        <v>590341941</v>
      </c>
      <c r="AH862" s="76">
        <v>259044866</v>
      </c>
      <c r="AI862" s="76">
        <v>222031236</v>
      </c>
      <c r="AJ862" s="76">
        <v>118771942</v>
      </c>
      <c r="AK862" s="76">
        <v>448243</v>
      </c>
      <c r="AL862" s="76">
        <v>365918</v>
      </c>
      <c r="AM862" s="76">
        <v>177.81</v>
      </c>
      <c r="AN862" s="76">
        <v>78.02</v>
      </c>
      <c r="AO862" s="76">
        <v>66.88</v>
      </c>
      <c r="AP862" s="76">
        <v>35.770000000000003</v>
      </c>
      <c r="AQ862" s="76">
        <v>1102</v>
      </c>
      <c r="AR862" s="76">
        <v>46250</v>
      </c>
      <c r="AS862" s="76">
        <v>1.4E-2</v>
      </c>
      <c r="AT862" s="76">
        <v>26.52</v>
      </c>
      <c r="AU862" s="76">
        <v>35.607999999999997</v>
      </c>
      <c r="AV862" s="76">
        <v>38.299999999999997</v>
      </c>
      <c r="AW862" s="76">
        <v>15.413</v>
      </c>
      <c r="AX862" s="76">
        <v>9.7319999999999993</v>
      </c>
      <c r="AY862" s="76">
        <v>54225.446000000004</v>
      </c>
      <c r="AZ862" s="76">
        <v>1.2</v>
      </c>
      <c r="BA862" s="76">
        <v>151.089</v>
      </c>
      <c r="BB862" s="76">
        <v>10.79</v>
      </c>
      <c r="BC862" s="76">
        <v>19.100000000000001</v>
      </c>
      <c r="BD862" s="76">
        <v>24.6</v>
      </c>
      <c r="BE862" s="76"/>
      <c r="BF862" s="76">
        <v>2.77</v>
      </c>
      <c r="BG862" s="76">
        <v>78.86</v>
      </c>
      <c r="BH862" s="76">
        <v>0.92600000000000005</v>
      </c>
      <c r="BI862" s="76">
        <v>338289856</v>
      </c>
      <c r="BJ862" s="76"/>
      <c r="BK862" s="76"/>
      <c r="BL862" s="76"/>
      <c r="BM862" s="76"/>
      <c r="BN862" s="76"/>
      <c r="BO862" s="76"/>
      <c r="BP862" s="76"/>
      <c r="BQ862" s="76"/>
    </row>
    <row r="863" spans="1:69" x14ac:dyDescent="0.25">
      <c r="A863" s="25">
        <v>44709</v>
      </c>
      <c r="B863" s="25"/>
      <c r="C863" s="76">
        <v>84107781</v>
      </c>
      <c r="D863" s="76">
        <v>14198</v>
      </c>
      <c r="E863" s="76">
        <v>102080.143</v>
      </c>
      <c r="F863" s="76">
        <v>1006923</v>
      </c>
      <c r="G863" s="76">
        <v>39</v>
      </c>
      <c r="H863" s="76">
        <v>378.42899999999997</v>
      </c>
      <c r="I863" s="76">
        <v>248626.37599999999</v>
      </c>
      <c r="J863" s="76">
        <v>41.97</v>
      </c>
      <c r="K863" s="76">
        <v>301.75299999999999</v>
      </c>
      <c r="L863" s="76">
        <v>2976.51</v>
      </c>
      <c r="M863" s="76">
        <v>0.115</v>
      </c>
      <c r="N863" s="76">
        <v>1.119</v>
      </c>
      <c r="O863" s="76">
        <v>1.03</v>
      </c>
      <c r="P863" s="76">
        <v>2431</v>
      </c>
      <c r="Q863" s="76">
        <v>7.1859999999999999</v>
      </c>
      <c r="R863" s="76">
        <v>22062</v>
      </c>
      <c r="S863" s="76">
        <v>65.215999999999994</v>
      </c>
      <c r="T863" s="76"/>
      <c r="U863" s="76"/>
      <c r="V863" s="76">
        <v>27428</v>
      </c>
      <c r="W863" s="76">
        <v>81.078000000000003</v>
      </c>
      <c r="X863" s="76">
        <v>900042212</v>
      </c>
      <c r="Y863" s="76">
        <v>582970</v>
      </c>
      <c r="Z863" s="76">
        <v>2670.7669999999998</v>
      </c>
      <c r="AA863" s="76">
        <v>1.73</v>
      </c>
      <c r="AB863" s="76">
        <v>842147</v>
      </c>
      <c r="AC863" s="76">
        <v>2.4990000000000001</v>
      </c>
      <c r="AD863" s="76">
        <v>0.113</v>
      </c>
      <c r="AE863" s="76">
        <v>8.8000000000000007</v>
      </c>
      <c r="AF863" s="76" t="s">
        <v>1016</v>
      </c>
      <c r="AG863" s="76">
        <v>590543540</v>
      </c>
      <c r="AH863" s="76">
        <v>259072765</v>
      </c>
      <c r="AI863" s="76">
        <v>222055462</v>
      </c>
      <c r="AJ863" s="76">
        <v>118910327</v>
      </c>
      <c r="AK863" s="76">
        <v>201599</v>
      </c>
      <c r="AL863" s="76">
        <v>356115</v>
      </c>
      <c r="AM863" s="76">
        <v>177.87</v>
      </c>
      <c r="AN863" s="76">
        <v>78.03</v>
      </c>
      <c r="AO863" s="76">
        <v>66.88</v>
      </c>
      <c r="AP863" s="76">
        <v>35.82</v>
      </c>
      <c r="AQ863" s="76">
        <v>1073</v>
      </c>
      <c r="AR863" s="76">
        <v>45223</v>
      </c>
      <c r="AS863" s="76">
        <v>1.4E-2</v>
      </c>
      <c r="AT863" s="76">
        <v>26.52</v>
      </c>
      <c r="AU863" s="76">
        <v>35.607999999999997</v>
      </c>
      <c r="AV863" s="76">
        <v>38.299999999999997</v>
      </c>
      <c r="AW863" s="76">
        <v>15.413</v>
      </c>
      <c r="AX863" s="76">
        <v>9.7319999999999993</v>
      </c>
      <c r="AY863" s="76">
        <v>54225.446000000004</v>
      </c>
      <c r="AZ863" s="76">
        <v>1.2</v>
      </c>
      <c r="BA863" s="76">
        <v>151.089</v>
      </c>
      <c r="BB863" s="76">
        <v>10.79</v>
      </c>
      <c r="BC863" s="76">
        <v>19.100000000000001</v>
      </c>
      <c r="BD863" s="76">
        <v>24.6</v>
      </c>
      <c r="BE863" s="76"/>
      <c r="BF863" s="76">
        <v>2.77</v>
      </c>
      <c r="BG863" s="76">
        <v>78.86</v>
      </c>
      <c r="BH863" s="76">
        <v>0.92600000000000005</v>
      </c>
      <c r="BI863" s="76">
        <v>338289856</v>
      </c>
      <c r="BJ863" s="76"/>
      <c r="BK863" s="76"/>
      <c r="BL863" s="76"/>
      <c r="BM863" s="76"/>
      <c r="BN863" s="76"/>
      <c r="BO863" s="76"/>
      <c r="BP863" s="76"/>
      <c r="BQ863" s="76"/>
    </row>
    <row r="864" spans="1:69" x14ac:dyDescent="0.25">
      <c r="A864" s="25">
        <v>44710</v>
      </c>
      <c r="B864" s="25"/>
      <c r="C864" s="76">
        <v>84114840</v>
      </c>
      <c r="D864" s="76">
        <v>7059</v>
      </c>
      <c r="E864" s="76">
        <v>101179.71400000001</v>
      </c>
      <c r="F864" s="76">
        <v>1006940</v>
      </c>
      <c r="G864" s="76">
        <v>17</v>
      </c>
      <c r="H864" s="76">
        <v>374.14299999999997</v>
      </c>
      <c r="I864" s="76">
        <v>248647.24299999999</v>
      </c>
      <c r="J864" s="76">
        <v>20.867000000000001</v>
      </c>
      <c r="K864" s="76">
        <v>299.09199999999998</v>
      </c>
      <c r="L864" s="76">
        <v>2976.56</v>
      </c>
      <c r="M864" s="76">
        <v>0.05</v>
      </c>
      <c r="N864" s="76">
        <v>1.1060000000000001</v>
      </c>
      <c r="O864" s="76">
        <v>1.03</v>
      </c>
      <c r="P864" s="76">
        <v>2419</v>
      </c>
      <c r="Q864" s="76">
        <v>7.1509999999999998</v>
      </c>
      <c r="R864" s="76">
        <v>22361</v>
      </c>
      <c r="S864" s="76">
        <v>66.099999999999994</v>
      </c>
      <c r="T864" s="76"/>
      <c r="U864" s="76"/>
      <c r="V864" s="76">
        <v>27669</v>
      </c>
      <c r="W864" s="76">
        <v>81.790999999999997</v>
      </c>
      <c r="X864" s="76">
        <v>900389806</v>
      </c>
      <c r="Y864" s="76">
        <v>347594</v>
      </c>
      <c r="Z864" s="76">
        <v>2671.799</v>
      </c>
      <c r="AA864" s="76">
        <v>1.0309999999999999</v>
      </c>
      <c r="AB864" s="76">
        <v>832476</v>
      </c>
      <c r="AC864" s="76">
        <v>2.4700000000000002</v>
      </c>
      <c r="AD864" s="76">
        <v>0.113</v>
      </c>
      <c r="AE864" s="76">
        <v>8.8000000000000007</v>
      </c>
      <c r="AF864" s="76" t="s">
        <v>1016</v>
      </c>
      <c r="AG864" s="76">
        <v>590656405</v>
      </c>
      <c r="AH864" s="76">
        <v>259090504</v>
      </c>
      <c r="AI864" s="76">
        <v>222069284</v>
      </c>
      <c r="AJ864" s="76">
        <v>118983681</v>
      </c>
      <c r="AK864" s="76">
        <v>112865</v>
      </c>
      <c r="AL864" s="76">
        <v>350198</v>
      </c>
      <c r="AM864" s="76">
        <v>177.9</v>
      </c>
      <c r="AN864" s="76">
        <v>78.040000000000006</v>
      </c>
      <c r="AO864" s="76">
        <v>66.89</v>
      </c>
      <c r="AP864" s="76">
        <v>35.840000000000003</v>
      </c>
      <c r="AQ864" s="76">
        <v>1055</v>
      </c>
      <c r="AR864" s="76">
        <v>44631</v>
      </c>
      <c r="AS864" s="76">
        <v>1.2999999999999999E-2</v>
      </c>
      <c r="AT864" s="76">
        <v>26.52</v>
      </c>
      <c r="AU864" s="76">
        <v>35.607999999999997</v>
      </c>
      <c r="AV864" s="76">
        <v>38.299999999999997</v>
      </c>
      <c r="AW864" s="76">
        <v>15.413</v>
      </c>
      <c r="AX864" s="76">
        <v>9.7319999999999993</v>
      </c>
      <c r="AY864" s="76">
        <v>54225.446000000004</v>
      </c>
      <c r="AZ864" s="76">
        <v>1.2</v>
      </c>
      <c r="BA864" s="76">
        <v>151.089</v>
      </c>
      <c r="BB864" s="76">
        <v>10.79</v>
      </c>
      <c r="BC864" s="76">
        <v>19.100000000000001</v>
      </c>
      <c r="BD864" s="76">
        <v>24.6</v>
      </c>
      <c r="BE864" s="76"/>
      <c r="BF864" s="76">
        <v>2.77</v>
      </c>
      <c r="BG864" s="76">
        <v>78.86</v>
      </c>
      <c r="BH864" s="76">
        <v>0.92600000000000005</v>
      </c>
      <c r="BI864" s="76">
        <v>338289856</v>
      </c>
      <c r="BJ864" s="76">
        <v>1120558.1000000001</v>
      </c>
      <c r="BK864" s="76">
        <v>15.63</v>
      </c>
      <c r="BL864" s="76">
        <v>3.43</v>
      </c>
      <c r="BM864" s="76">
        <v>3325.12166317232</v>
      </c>
      <c r="BN864" s="76"/>
      <c r="BO864" s="76"/>
      <c r="BP864" s="76"/>
      <c r="BQ864" s="76"/>
    </row>
    <row r="865" spans="1:69" x14ac:dyDescent="0.25">
      <c r="A865" s="25">
        <v>44711</v>
      </c>
      <c r="B865" s="25"/>
      <c r="C865" s="76">
        <v>84177299</v>
      </c>
      <c r="D865" s="76">
        <v>62459</v>
      </c>
      <c r="E865" s="76">
        <v>88809.429000000004</v>
      </c>
      <c r="F865" s="76">
        <v>1006982</v>
      </c>
      <c r="G865" s="76">
        <v>42</v>
      </c>
      <c r="H865" s="76">
        <v>345.14299999999997</v>
      </c>
      <c r="I865" s="76">
        <v>248831.875</v>
      </c>
      <c r="J865" s="76">
        <v>184.63200000000001</v>
      </c>
      <c r="K865" s="76">
        <v>262.52499999999998</v>
      </c>
      <c r="L865" s="76">
        <v>2976.6840000000002</v>
      </c>
      <c r="M865" s="76">
        <v>0.124</v>
      </c>
      <c r="N865" s="76">
        <v>1.02</v>
      </c>
      <c r="O865" s="76">
        <v>1.05</v>
      </c>
      <c r="P865" s="76">
        <v>2516</v>
      </c>
      <c r="Q865" s="76">
        <v>7.4370000000000003</v>
      </c>
      <c r="R865" s="76">
        <v>22831</v>
      </c>
      <c r="S865" s="76">
        <v>67.489000000000004</v>
      </c>
      <c r="T865" s="76"/>
      <c r="U865" s="76"/>
      <c r="V865" s="76">
        <v>27827</v>
      </c>
      <c r="W865" s="76">
        <v>82.257999999999996</v>
      </c>
      <c r="X865" s="76">
        <v>900688547</v>
      </c>
      <c r="Y865" s="76">
        <v>298741</v>
      </c>
      <c r="Z865" s="76">
        <v>2672.6849999999999</v>
      </c>
      <c r="AA865" s="76">
        <v>0.88600000000000001</v>
      </c>
      <c r="AB865" s="76">
        <v>763814</v>
      </c>
      <c r="AC865" s="76">
        <v>2.2669999999999999</v>
      </c>
      <c r="AD865" s="76">
        <v>0.114</v>
      </c>
      <c r="AE865" s="76">
        <v>8.8000000000000007</v>
      </c>
      <c r="AF865" s="76" t="s">
        <v>1016</v>
      </c>
      <c r="AG865" s="76">
        <v>590688256</v>
      </c>
      <c r="AH865" s="76">
        <v>259096470</v>
      </c>
      <c r="AI865" s="76">
        <v>222073552</v>
      </c>
      <c r="AJ865" s="76">
        <v>119003605</v>
      </c>
      <c r="AK865" s="76">
        <v>31851</v>
      </c>
      <c r="AL865" s="76">
        <v>292108</v>
      </c>
      <c r="AM865" s="76">
        <v>177.91</v>
      </c>
      <c r="AN865" s="76">
        <v>78.040000000000006</v>
      </c>
      <c r="AO865" s="76">
        <v>66.89</v>
      </c>
      <c r="AP865" s="76">
        <v>35.840000000000003</v>
      </c>
      <c r="AQ865" s="76">
        <v>880</v>
      </c>
      <c r="AR865" s="76">
        <v>37711</v>
      </c>
      <c r="AS865" s="76">
        <v>1.0999999999999999E-2</v>
      </c>
      <c r="AT865" s="76">
        <v>26.52</v>
      </c>
      <c r="AU865" s="76">
        <v>35.607999999999997</v>
      </c>
      <c r="AV865" s="76">
        <v>38.299999999999997</v>
      </c>
      <c r="AW865" s="76">
        <v>15.413</v>
      </c>
      <c r="AX865" s="76">
        <v>9.7319999999999993</v>
      </c>
      <c r="AY865" s="76">
        <v>54225.446000000004</v>
      </c>
      <c r="AZ865" s="76">
        <v>1.2</v>
      </c>
      <c r="BA865" s="76">
        <v>151.089</v>
      </c>
      <c r="BB865" s="76">
        <v>10.79</v>
      </c>
      <c r="BC865" s="76">
        <v>19.100000000000001</v>
      </c>
      <c r="BD865" s="76">
        <v>24.6</v>
      </c>
      <c r="BE865" s="76"/>
      <c r="BF865" s="76">
        <v>2.77</v>
      </c>
      <c r="BG865" s="76">
        <v>78.86</v>
      </c>
      <c r="BH865" s="76">
        <v>0.92600000000000005</v>
      </c>
      <c r="BI865" s="76">
        <v>338289856</v>
      </c>
      <c r="BJ865" s="76"/>
      <c r="BK865" s="76"/>
      <c r="BL865" s="76"/>
      <c r="BM865" s="76"/>
      <c r="BN865" s="76"/>
      <c r="BO865" s="76"/>
      <c r="BP865" s="76"/>
      <c r="BQ865" s="76"/>
    </row>
    <row r="866" spans="1:69" x14ac:dyDescent="0.25">
      <c r="A866" s="25">
        <v>44712</v>
      </c>
      <c r="B866" s="25"/>
      <c r="C866" s="76">
        <v>84344635</v>
      </c>
      <c r="D866" s="76">
        <v>167336</v>
      </c>
      <c r="E866" s="76">
        <v>100733.28599999999</v>
      </c>
      <c r="F866" s="76">
        <v>1007349</v>
      </c>
      <c r="G866" s="76">
        <v>367</v>
      </c>
      <c r="H866" s="76">
        <v>348.57100000000003</v>
      </c>
      <c r="I866" s="76">
        <v>249326.527</v>
      </c>
      <c r="J866" s="76">
        <v>494.65300000000002</v>
      </c>
      <c r="K866" s="76">
        <v>297.77199999999999</v>
      </c>
      <c r="L866" s="76">
        <v>2977.7689999999998</v>
      </c>
      <c r="M866" s="76">
        <v>1.085</v>
      </c>
      <c r="N866" s="76">
        <v>1.03</v>
      </c>
      <c r="O866" s="76">
        <v>1.1299999999999999</v>
      </c>
      <c r="P866" s="76">
        <v>2551</v>
      </c>
      <c r="Q866" s="76">
        <v>7.5410000000000004</v>
      </c>
      <c r="R866" s="76">
        <v>23984</v>
      </c>
      <c r="S866" s="76">
        <v>70.897999999999996</v>
      </c>
      <c r="T866" s="76"/>
      <c r="U866" s="76"/>
      <c r="V866" s="76">
        <v>27829</v>
      </c>
      <c r="W866" s="76">
        <v>82.263999999999996</v>
      </c>
      <c r="X866" s="76">
        <v>901411323</v>
      </c>
      <c r="Y866" s="76">
        <v>722776</v>
      </c>
      <c r="Z866" s="76">
        <v>2674.83</v>
      </c>
      <c r="AA866" s="76">
        <v>2.145</v>
      </c>
      <c r="AB866" s="76">
        <v>702982</v>
      </c>
      <c r="AC866" s="76">
        <v>2.0859999999999999</v>
      </c>
      <c r="AD866" s="76">
        <v>0.11899999999999999</v>
      </c>
      <c r="AE866" s="76">
        <v>8.4</v>
      </c>
      <c r="AF866" s="76" t="s">
        <v>1016</v>
      </c>
      <c r="AG866" s="76">
        <v>591064500</v>
      </c>
      <c r="AH866" s="76">
        <v>259147289</v>
      </c>
      <c r="AI866" s="76">
        <v>222119736</v>
      </c>
      <c r="AJ866" s="76">
        <v>119265179</v>
      </c>
      <c r="AK866" s="76">
        <v>376244</v>
      </c>
      <c r="AL866" s="76">
        <v>284500</v>
      </c>
      <c r="AM866" s="76">
        <v>178.03</v>
      </c>
      <c r="AN866" s="76">
        <v>78.05</v>
      </c>
      <c r="AO866" s="76">
        <v>66.900000000000006</v>
      </c>
      <c r="AP866" s="76">
        <v>35.92</v>
      </c>
      <c r="AQ866" s="76">
        <v>857</v>
      </c>
      <c r="AR866" s="76">
        <v>37402</v>
      </c>
      <c r="AS866" s="76">
        <v>1.0999999999999999E-2</v>
      </c>
      <c r="AT866" s="76">
        <v>26.52</v>
      </c>
      <c r="AU866" s="76">
        <v>35.607999999999997</v>
      </c>
      <c r="AV866" s="76">
        <v>38.299999999999997</v>
      </c>
      <c r="AW866" s="76">
        <v>15.413</v>
      </c>
      <c r="AX866" s="76">
        <v>9.7319999999999993</v>
      </c>
      <c r="AY866" s="76">
        <v>54225.446000000004</v>
      </c>
      <c r="AZ866" s="76">
        <v>1.2</v>
      </c>
      <c r="BA866" s="76">
        <v>151.089</v>
      </c>
      <c r="BB866" s="76">
        <v>10.79</v>
      </c>
      <c r="BC866" s="76">
        <v>19.100000000000001</v>
      </c>
      <c r="BD866" s="76">
        <v>24.6</v>
      </c>
      <c r="BE866" s="76"/>
      <c r="BF866" s="76">
        <v>2.77</v>
      </c>
      <c r="BG866" s="76">
        <v>78.86</v>
      </c>
      <c r="BH866" s="76">
        <v>0.92600000000000005</v>
      </c>
      <c r="BI866" s="76">
        <v>338289856</v>
      </c>
      <c r="BJ866" s="76"/>
      <c r="BK866" s="76"/>
      <c r="BL866" s="76"/>
      <c r="BM866" s="76"/>
      <c r="BN866" s="76"/>
      <c r="BO866" s="76"/>
      <c r="BP866" s="76"/>
      <c r="BQ866" s="76"/>
    </row>
    <row r="867" spans="1:69" x14ac:dyDescent="0.25">
      <c r="A867" s="25">
        <v>44713</v>
      </c>
      <c r="B867" s="25"/>
      <c r="C867" s="76">
        <v>84573589</v>
      </c>
      <c r="D867" s="76">
        <v>228954</v>
      </c>
      <c r="E867" s="76">
        <v>103332.429</v>
      </c>
      <c r="F867" s="76">
        <v>1008026</v>
      </c>
      <c r="G867" s="76">
        <v>677</v>
      </c>
      <c r="H867" s="76">
        <v>290</v>
      </c>
      <c r="I867" s="76">
        <v>250003.326</v>
      </c>
      <c r="J867" s="76">
        <v>676.798</v>
      </c>
      <c r="K867" s="76">
        <v>305.45499999999998</v>
      </c>
      <c r="L867" s="76">
        <v>2979.77</v>
      </c>
      <c r="M867" s="76">
        <v>2.0009999999999999</v>
      </c>
      <c r="N867" s="76">
        <v>0.85699999999999998</v>
      </c>
      <c r="O867" s="76">
        <v>1.1299999999999999</v>
      </c>
      <c r="P867" s="76">
        <v>2653</v>
      </c>
      <c r="Q867" s="76">
        <v>7.8419999999999996</v>
      </c>
      <c r="R867" s="76">
        <v>24728</v>
      </c>
      <c r="S867" s="76">
        <v>73.096999999999994</v>
      </c>
      <c r="T867" s="76"/>
      <c r="U867" s="76"/>
      <c r="V867" s="76">
        <v>28403</v>
      </c>
      <c r="W867" s="76">
        <v>83.960999999999999</v>
      </c>
      <c r="X867" s="76">
        <v>902479787</v>
      </c>
      <c r="Y867" s="76">
        <v>1068464</v>
      </c>
      <c r="Z867" s="76">
        <v>2678</v>
      </c>
      <c r="AA867" s="76">
        <v>3.1709999999999998</v>
      </c>
      <c r="AB867" s="76">
        <v>695050</v>
      </c>
      <c r="AC867" s="76">
        <v>2.0619999999999998</v>
      </c>
      <c r="AD867" s="76">
        <v>0.11899999999999999</v>
      </c>
      <c r="AE867" s="76">
        <v>8.4</v>
      </c>
      <c r="AF867" s="76" t="s">
        <v>1016</v>
      </c>
      <c r="AG867" s="76">
        <v>591435865</v>
      </c>
      <c r="AH867" s="76">
        <v>259196714</v>
      </c>
      <c r="AI867" s="76">
        <v>222161397</v>
      </c>
      <c r="AJ867" s="76">
        <v>119528403</v>
      </c>
      <c r="AK867" s="76">
        <v>371365</v>
      </c>
      <c r="AL867" s="76">
        <v>277987</v>
      </c>
      <c r="AM867" s="76">
        <v>178.14</v>
      </c>
      <c r="AN867" s="76">
        <v>78.069999999999993</v>
      </c>
      <c r="AO867" s="76">
        <v>66.91</v>
      </c>
      <c r="AP867" s="76">
        <v>36</v>
      </c>
      <c r="AQ867" s="76">
        <v>837</v>
      </c>
      <c r="AR867" s="76">
        <v>36967</v>
      </c>
      <c r="AS867" s="76">
        <v>1.0999999999999999E-2</v>
      </c>
      <c r="AT867" s="76">
        <v>26.52</v>
      </c>
      <c r="AU867" s="76">
        <v>35.607999999999997</v>
      </c>
      <c r="AV867" s="76">
        <v>38.299999999999997</v>
      </c>
      <c r="AW867" s="76">
        <v>15.413</v>
      </c>
      <c r="AX867" s="76">
        <v>9.7319999999999993</v>
      </c>
      <c r="AY867" s="76">
        <v>54225.446000000004</v>
      </c>
      <c r="AZ867" s="76">
        <v>1.2</v>
      </c>
      <c r="BA867" s="76">
        <v>151.089</v>
      </c>
      <c r="BB867" s="76">
        <v>10.79</v>
      </c>
      <c r="BC867" s="76">
        <v>19.100000000000001</v>
      </c>
      <c r="BD867" s="76">
        <v>24.6</v>
      </c>
      <c r="BE867" s="76"/>
      <c r="BF867" s="76">
        <v>2.77</v>
      </c>
      <c r="BG867" s="76">
        <v>78.86</v>
      </c>
      <c r="BH867" s="76">
        <v>0.92600000000000005</v>
      </c>
      <c r="BI867" s="76">
        <v>338289856</v>
      </c>
      <c r="BJ867" s="76"/>
      <c r="BK867" s="76"/>
      <c r="BL867" s="76"/>
      <c r="BM867" s="76"/>
      <c r="BN867" s="76"/>
      <c r="BO867" s="76"/>
      <c r="BP867" s="76"/>
      <c r="BQ867" s="76"/>
    </row>
    <row r="868" spans="1:69" x14ac:dyDescent="0.25">
      <c r="A868" s="25">
        <v>44714</v>
      </c>
      <c r="B868" s="25"/>
      <c r="C868" s="76">
        <v>84695718</v>
      </c>
      <c r="D868" s="76">
        <v>122129</v>
      </c>
      <c r="E868" s="76">
        <v>101448.429</v>
      </c>
      <c r="F868" s="76">
        <v>1008353</v>
      </c>
      <c r="G868" s="76">
        <v>327</v>
      </c>
      <c r="H868" s="76">
        <v>285.85700000000003</v>
      </c>
      <c r="I868" s="76">
        <v>250364.34400000001</v>
      </c>
      <c r="J868" s="76">
        <v>361.01900000000001</v>
      </c>
      <c r="K868" s="76">
        <v>299.88600000000002</v>
      </c>
      <c r="L868" s="76">
        <v>2980.7370000000001</v>
      </c>
      <c r="M868" s="76">
        <v>0.96699999999999997</v>
      </c>
      <c r="N868" s="76">
        <v>0.84499999999999997</v>
      </c>
      <c r="O868" s="76">
        <v>1.1200000000000001</v>
      </c>
      <c r="P868" s="76">
        <v>2691</v>
      </c>
      <c r="Q868" s="76">
        <v>7.9550000000000001</v>
      </c>
      <c r="R868" s="76">
        <v>24910</v>
      </c>
      <c r="S868" s="76">
        <v>73.635000000000005</v>
      </c>
      <c r="T868" s="76"/>
      <c r="U868" s="76"/>
      <c r="V868" s="76">
        <v>28799</v>
      </c>
      <c r="W868" s="76">
        <v>85.131</v>
      </c>
      <c r="X868" s="76">
        <v>903587867</v>
      </c>
      <c r="Y868" s="76">
        <v>1108080</v>
      </c>
      <c r="Z868" s="76">
        <v>2681.2890000000002</v>
      </c>
      <c r="AA868" s="76">
        <v>3.2879999999999998</v>
      </c>
      <c r="AB868" s="76">
        <v>708909</v>
      </c>
      <c r="AC868" s="76">
        <v>2.1040000000000001</v>
      </c>
      <c r="AD868" s="76">
        <v>0.11899999999999999</v>
      </c>
      <c r="AE868" s="76">
        <v>8.4</v>
      </c>
      <c r="AF868" s="76" t="s">
        <v>1016</v>
      </c>
      <c r="AG868" s="76">
        <v>591797048</v>
      </c>
      <c r="AH868" s="76">
        <v>259244161</v>
      </c>
      <c r="AI868" s="76">
        <v>222201518</v>
      </c>
      <c r="AJ868" s="76">
        <v>119785796</v>
      </c>
      <c r="AK868" s="76">
        <v>361183</v>
      </c>
      <c r="AL868" s="76">
        <v>271907</v>
      </c>
      <c r="AM868" s="76">
        <v>178.25</v>
      </c>
      <c r="AN868" s="76">
        <v>78.08</v>
      </c>
      <c r="AO868" s="76">
        <v>66.930000000000007</v>
      </c>
      <c r="AP868" s="76">
        <v>36.08</v>
      </c>
      <c r="AQ868" s="76">
        <v>819</v>
      </c>
      <c r="AR868" s="76">
        <v>36506</v>
      </c>
      <c r="AS868" s="76">
        <v>1.0999999999999999E-2</v>
      </c>
      <c r="AT868" s="76">
        <v>26.51</v>
      </c>
      <c r="AU868" s="76">
        <v>35.607999999999997</v>
      </c>
      <c r="AV868" s="76">
        <v>38.299999999999997</v>
      </c>
      <c r="AW868" s="76">
        <v>15.413</v>
      </c>
      <c r="AX868" s="76">
        <v>9.7319999999999993</v>
      </c>
      <c r="AY868" s="76">
        <v>54225.446000000004</v>
      </c>
      <c r="AZ868" s="76">
        <v>1.2</v>
      </c>
      <c r="BA868" s="76">
        <v>151.089</v>
      </c>
      <c r="BB868" s="76">
        <v>10.79</v>
      </c>
      <c r="BC868" s="76">
        <v>19.100000000000001</v>
      </c>
      <c r="BD868" s="76">
        <v>24.6</v>
      </c>
      <c r="BE868" s="76"/>
      <c r="BF868" s="76">
        <v>2.77</v>
      </c>
      <c r="BG868" s="76">
        <v>78.86</v>
      </c>
      <c r="BH868" s="76">
        <v>0.92600000000000005</v>
      </c>
      <c r="BI868" s="76">
        <v>338289856</v>
      </c>
      <c r="BJ868" s="76"/>
      <c r="BK868" s="76"/>
      <c r="BL868" s="76"/>
      <c r="BM868" s="76"/>
      <c r="BN868" s="76"/>
      <c r="BO868" s="76"/>
      <c r="BP868" s="76"/>
      <c r="BQ868" s="76"/>
    </row>
    <row r="869" spans="1:69" x14ac:dyDescent="0.25">
      <c r="A869" s="25">
        <v>44715</v>
      </c>
      <c r="B869" s="25"/>
      <c r="C869" s="76">
        <v>84852713</v>
      </c>
      <c r="D869" s="76">
        <v>156995</v>
      </c>
      <c r="E869" s="76">
        <v>108447.143</v>
      </c>
      <c r="F869" s="76">
        <v>1008753</v>
      </c>
      <c r="G869" s="76">
        <v>400</v>
      </c>
      <c r="H869" s="76">
        <v>267</v>
      </c>
      <c r="I869" s="76">
        <v>250828.429</v>
      </c>
      <c r="J869" s="76">
        <v>464.084</v>
      </c>
      <c r="K869" s="76">
        <v>320.57499999999999</v>
      </c>
      <c r="L869" s="76">
        <v>2981.9189999999999</v>
      </c>
      <c r="M869" s="76">
        <v>1.1819999999999999</v>
      </c>
      <c r="N869" s="76">
        <v>0.78900000000000003</v>
      </c>
      <c r="O869" s="76">
        <v>1.1100000000000001</v>
      </c>
      <c r="P869" s="76">
        <v>2722</v>
      </c>
      <c r="Q869" s="76">
        <v>8.0459999999999994</v>
      </c>
      <c r="R869" s="76">
        <v>24732</v>
      </c>
      <c r="S869" s="76">
        <v>73.108999999999995</v>
      </c>
      <c r="T869" s="76"/>
      <c r="U869" s="76"/>
      <c r="V869" s="76">
        <v>29059</v>
      </c>
      <c r="W869" s="76">
        <v>85.9</v>
      </c>
      <c r="X869" s="76">
        <v>904536473</v>
      </c>
      <c r="Y869" s="76">
        <v>948606</v>
      </c>
      <c r="Z869" s="76">
        <v>2684.1030000000001</v>
      </c>
      <c r="AA869" s="76">
        <v>2.8149999999999999</v>
      </c>
      <c r="AB869" s="76">
        <v>725319</v>
      </c>
      <c r="AC869" s="76">
        <v>2.1520000000000001</v>
      </c>
      <c r="AD869" s="76">
        <v>0.11899999999999999</v>
      </c>
      <c r="AE869" s="76">
        <v>8.4</v>
      </c>
      <c r="AF869" s="76" t="s">
        <v>1016</v>
      </c>
      <c r="AG869" s="76">
        <v>592199604</v>
      </c>
      <c r="AH869" s="76">
        <v>259296787</v>
      </c>
      <c r="AI869" s="76">
        <v>222246946</v>
      </c>
      <c r="AJ869" s="76">
        <v>120070092</v>
      </c>
      <c r="AK869" s="76">
        <v>402556</v>
      </c>
      <c r="AL869" s="76">
        <v>265380</v>
      </c>
      <c r="AM869" s="76">
        <v>178.37</v>
      </c>
      <c r="AN869" s="76">
        <v>78.099999999999994</v>
      </c>
      <c r="AO869" s="76">
        <v>66.94</v>
      </c>
      <c r="AP869" s="76">
        <v>36.159999999999997</v>
      </c>
      <c r="AQ869" s="76">
        <v>799</v>
      </c>
      <c r="AR869" s="76">
        <v>35989</v>
      </c>
      <c r="AS869" s="76">
        <v>1.0999999999999999E-2</v>
      </c>
      <c r="AT869" s="76">
        <v>26.51</v>
      </c>
      <c r="AU869" s="76">
        <v>35.607999999999997</v>
      </c>
      <c r="AV869" s="76">
        <v>38.299999999999997</v>
      </c>
      <c r="AW869" s="76">
        <v>15.413</v>
      </c>
      <c r="AX869" s="76">
        <v>9.7319999999999993</v>
      </c>
      <c r="AY869" s="76">
        <v>54225.446000000004</v>
      </c>
      <c r="AZ869" s="76">
        <v>1.2</v>
      </c>
      <c r="BA869" s="76">
        <v>151.089</v>
      </c>
      <c r="BB869" s="76">
        <v>10.79</v>
      </c>
      <c r="BC869" s="76">
        <v>19.100000000000001</v>
      </c>
      <c r="BD869" s="76">
        <v>24.6</v>
      </c>
      <c r="BE869" s="76"/>
      <c r="BF869" s="76">
        <v>2.77</v>
      </c>
      <c r="BG869" s="76">
        <v>78.86</v>
      </c>
      <c r="BH869" s="76">
        <v>0.92600000000000005</v>
      </c>
      <c r="BI869" s="76">
        <v>338289856</v>
      </c>
      <c r="BJ869" s="76"/>
      <c r="BK869" s="76"/>
      <c r="BL869" s="76"/>
      <c r="BM869" s="76"/>
      <c r="BN869" s="76"/>
      <c r="BO869" s="76"/>
      <c r="BP869" s="76"/>
      <c r="BQ869" s="76"/>
    </row>
    <row r="870" spans="1:69" x14ac:dyDescent="0.25">
      <c r="A870" s="25">
        <v>44716</v>
      </c>
      <c r="B870" s="25"/>
      <c r="C870" s="76">
        <v>84880763</v>
      </c>
      <c r="D870" s="76">
        <v>28050</v>
      </c>
      <c r="E870" s="76">
        <v>110426</v>
      </c>
      <c r="F870" s="76">
        <v>1008909</v>
      </c>
      <c r="G870" s="76">
        <v>156</v>
      </c>
      <c r="H870" s="76">
        <v>283.714</v>
      </c>
      <c r="I870" s="76">
        <v>250911.34599999999</v>
      </c>
      <c r="J870" s="76">
        <v>82.917000000000002</v>
      </c>
      <c r="K870" s="76">
        <v>326.42399999999998</v>
      </c>
      <c r="L870" s="76">
        <v>2982.38</v>
      </c>
      <c r="M870" s="76">
        <v>0.46100000000000002</v>
      </c>
      <c r="N870" s="76">
        <v>0.83899999999999997</v>
      </c>
      <c r="O870" s="76">
        <v>1.0900000000000001</v>
      </c>
      <c r="P870" s="76">
        <v>2669</v>
      </c>
      <c r="Q870" s="76">
        <v>7.89</v>
      </c>
      <c r="R870" s="76">
        <v>24084</v>
      </c>
      <c r="S870" s="76">
        <v>71.192999999999998</v>
      </c>
      <c r="T870" s="76"/>
      <c r="U870" s="76"/>
      <c r="V870" s="76">
        <v>29073</v>
      </c>
      <c r="W870" s="76">
        <v>85.941000000000003</v>
      </c>
      <c r="X870" s="76">
        <v>905171421</v>
      </c>
      <c r="Y870" s="76">
        <v>634948</v>
      </c>
      <c r="Z870" s="76">
        <v>2685.9879999999998</v>
      </c>
      <c r="AA870" s="76">
        <v>1.8839999999999999</v>
      </c>
      <c r="AB870" s="76">
        <v>732744</v>
      </c>
      <c r="AC870" s="76">
        <v>2.1739999999999999</v>
      </c>
      <c r="AD870" s="76">
        <v>0.11899999999999999</v>
      </c>
      <c r="AE870" s="76">
        <v>8.4</v>
      </c>
      <c r="AF870" s="76" t="s">
        <v>1016</v>
      </c>
      <c r="AG870" s="76">
        <v>592391890</v>
      </c>
      <c r="AH870" s="76">
        <v>259324229</v>
      </c>
      <c r="AI870" s="76">
        <v>222270286</v>
      </c>
      <c r="AJ870" s="76">
        <v>120200234</v>
      </c>
      <c r="AK870" s="76">
        <v>192286</v>
      </c>
      <c r="AL870" s="76">
        <v>264050</v>
      </c>
      <c r="AM870" s="76">
        <v>178.43</v>
      </c>
      <c r="AN870" s="76">
        <v>78.11</v>
      </c>
      <c r="AO870" s="76">
        <v>66.95</v>
      </c>
      <c r="AP870" s="76">
        <v>36.200000000000003</v>
      </c>
      <c r="AQ870" s="76">
        <v>795</v>
      </c>
      <c r="AR870" s="76">
        <v>35923</v>
      </c>
      <c r="AS870" s="76">
        <v>1.0999999999999999E-2</v>
      </c>
      <c r="AT870" s="76">
        <v>26.51</v>
      </c>
      <c r="AU870" s="76">
        <v>35.607999999999997</v>
      </c>
      <c r="AV870" s="76">
        <v>38.299999999999997</v>
      </c>
      <c r="AW870" s="76">
        <v>15.413</v>
      </c>
      <c r="AX870" s="76">
        <v>9.7319999999999993</v>
      </c>
      <c r="AY870" s="76">
        <v>54225.446000000004</v>
      </c>
      <c r="AZ870" s="76">
        <v>1.2</v>
      </c>
      <c r="BA870" s="76">
        <v>151.089</v>
      </c>
      <c r="BB870" s="76">
        <v>10.79</v>
      </c>
      <c r="BC870" s="76">
        <v>19.100000000000001</v>
      </c>
      <c r="BD870" s="76">
        <v>24.6</v>
      </c>
      <c r="BE870" s="76"/>
      <c r="BF870" s="76">
        <v>2.77</v>
      </c>
      <c r="BG870" s="76">
        <v>78.86</v>
      </c>
      <c r="BH870" s="76">
        <v>0.92600000000000005</v>
      </c>
      <c r="BI870" s="76">
        <v>338289856</v>
      </c>
      <c r="BJ870" s="76"/>
      <c r="BK870" s="76"/>
      <c r="BL870" s="76"/>
      <c r="BM870" s="76"/>
      <c r="BN870" s="76"/>
      <c r="BO870" s="76"/>
      <c r="BP870" s="76"/>
      <c r="BQ870" s="76"/>
    </row>
    <row r="871" spans="1:69" x14ac:dyDescent="0.25">
      <c r="A871" s="25">
        <v>44717</v>
      </c>
      <c r="B871" s="25"/>
      <c r="C871" s="76">
        <v>84897046</v>
      </c>
      <c r="D871" s="76">
        <v>16283</v>
      </c>
      <c r="E871" s="76">
        <v>111743.71400000001</v>
      </c>
      <c r="F871" s="76">
        <v>1008943</v>
      </c>
      <c r="G871" s="76">
        <v>34</v>
      </c>
      <c r="H871" s="76">
        <v>286.14299999999997</v>
      </c>
      <c r="I871" s="76">
        <v>250959.47899999999</v>
      </c>
      <c r="J871" s="76">
        <v>48.133000000000003</v>
      </c>
      <c r="K871" s="76">
        <v>330.31900000000002</v>
      </c>
      <c r="L871" s="76">
        <v>2982.4810000000002</v>
      </c>
      <c r="M871" s="76">
        <v>0.10100000000000001</v>
      </c>
      <c r="N871" s="76">
        <v>0.84599999999999997</v>
      </c>
      <c r="O871" s="76">
        <v>1.07</v>
      </c>
      <c r="P871" s="76">
        <v>2605</v>
      </c>
      <c r="Q871" s="76">
        <v>7.7</v>
      </c>
      <c r="R871" s="76">
        <v>24316</v>
      </c>
      <c r="S871" s="76">
        <v>71.879000000000005</v>
      </c>
      <c r="T871" s="76"/>
      <c r="U871" s="76"/>
      <c r="V871" s="76">
        <v>29129</v>
      </c>
      <c r="W871" s="76">
        <v>86.106999999999999</v>
      </c>
      <c r="X871" s="76">
        <v>905556050</v>
      </c>
      <c r="Y871" s="76">
        <v>384629</v>
      </c>
      <c r="Z871" s="76">
        <v>2687.1289999999999</v>
      </c>
      <c r="AA871" s="76">
        <v>1.141</v>
      </c>
      <c r="AB871" s="76">
        <v>738035</v>
      </c>
      <c r="AC871" s="76">
        <v>2.19</v>
      </c>
      <c r="AD871" s="76">
        <v>0.12</v>
      </c>
      <c r="AE871" s="76">
        <v>8.3000000000000007</v>
      </c>
      <c r="AF871" s="76" t="s">
        <v>1016</v>
      </c>
      <c r="AG871" s="76">
        <v>592499029</v>
      </c>
      <c r="AH871" s="76">
        <v>259341554</v>
      </c>
      <c r="AI871" s="76">
        <v>222283858</v>
      </c>
      <c r="AJ871" s="76">
        <v>120269220</v>
      </c>
      <c r="AK871" s="76">
        <v>107139</v>
      </c>
      <c r="AL871" s="76">
        <v>263232</v>
      </c>
      <c r="AM871" s="76">
        <v>178.46</v>
      </c>
      <c r="AN871" s="76">
        <v>78.11</v>
      </c>
      <c r="AO871" s="76">
        <v>66.95</v>
      </c>
      <c r="AP871" s="76">
        <v>36.22</v>
      </c>
      <c r="AQ871" s="76">
        <v>793</v>
      </c>
      <c r="AR871" s="76">
        <v>35864</v>
      </c>
      <c r="AS871" s="76">
        <v>1.0999999999999999E-2</v>
      </c>
      <c r="AT871" s="76">
        <v>32.07</v>
      </c>
      <c r="AU871" s="76">
        <v>35.607999999999997</v>
      </c>
      <c r="AV871" s="76">
        <v>38.299999999999997</v>
      </c>
      <c r="AW871" s="76">
        <v>15.413</v>
      </c>
      <c r="AX871" s="76">
        <v>9.7319999999999993</v>
      </c>
      <c r="AY871" s="76">
        <v>54225.446000000004</v>
      </c>
      <c r="AZ871" s="76">
        <v>1.2</v>
      </c>
      <c r="BA871" s="76">
        <v>151.089</v>
      </c>
      <c r="BB871" s="76">
        <v>10.79</v>
      </c>
      <c r="BC871" s="76">
        <v>19.100000000000001</v>
      </c>
      <c r="BD871" s="76">
        <v>24.6</v>
      </c>
      <c r="BE871" s="76"/>
      <c r="BF871" s="76">
        <v>2.77</v>
      </c>
      <c r="BG871" s="76">
        <v>78.86</v>
      </c>
      <c r="BH871" s="76">
        <v>0.92600000000000005</v>
      </c>
      <c r="BI871" s="76">
        <v>338289856</v>
      </c>
      <c r="BJ871" s="76">
        <v>1123301.2</v>
      </c>
      <c r="BK871" s="76">
        <v>15.55</v>
      </c>
      <c r="BL871" s="76">
        <v>5.01</v>
      </c>
      <c r="BM871" s="76">
        <v>3333.2614831729502</v>
      </c>
      <c r="BN871" s="76"/>
      <c r="BO871" s="76"/>
      <c r="BP871" s="76"/>
      <c r="BQ871" s="76"/>
    </row>
    <row r="872" spans="1:69" x14ac:dyDescent="0.25">
      <c r="A872" s="25">
        <v>44718</v>
      </c>
      <c r="B872" s="25"/>
      <c r="C872" s="76">
        <v>85056788</v>
      </c>
      <c r="D872" s="76">
        <v>159742</v>
      </c>
      <c r="E872" s="76">
        <v>125641.28599999999</v>
      </c>
      <c r="F872" s="76">
        <v>1009227</v>
      </c>
      <c r="G872" s="76">
        <v>284</v>
      </c>
      <c r="H872" s="76">
        <v>320.714</v>
      </c>
      <c r="I872" s="76">
        <v>251431.68299999999</v>
      </c>
      <c r="J872" s="76">
        <v>472.20499999999998</v>
      </c>
      <c r="K872" s="76">
        <v>371.40100000000001</v>
      </c>
      <c r="L872" s="76">
        <v>2983.32</v>
      </c>
      <c r="M872" s="76">
        <v>0.84</v>
      </c>
      <c r="N872" s="76">
        <v>0.94799999999999995</v>
      </c>
      <c r="O872" s="76">
        <v>1.05</v>
      </c>
      <c r="P872" s="76">
        <v>2741</v>
      </c>
      <c r="Q872" s="76">
        <v>8.1029999999999998</v>
      </c>
      <c r="R872" s="76">
        <v>24729</v>
      </c>
      <c r="S872" s="76">
        <v>73.099999999999994</v>
      </c>
      <c r="T872" s="76"/>
      <c r="U872" s="76"/>
      <c r="V872" s="76">
        <v>29299</v>
      </c>
      <c r="W872" s="76">
        <v>86.608999999999995</v>
      </c>
      <c r="X872" s="76">
        <v>906214462</v>
      </c>
      <c r="Y872" s="76">
        <v>658412</v>
      </c>
      <c r="Z872" s="76">
        <v>2689.0830000000001</v>
      </c>
      <c r="AA872" s="76">
        <v>1.954</v>
      </c>
      <c r="AB872" s="76">
        <v>789416</v>
      </c>
      <c r="AC872" s="76">
        <v>2.3420000000000001</v>
      </c>
      <c r="AD872" s="76">
        <v>0.12</v>
      </c>
      <c r="AE872" s="76">
        <v>8.3000000000000007</v>
      </c>
      <c r="AF872" s="76" t="s">
        <v>1016</v>
      </c>
      <c r="AG872" s="76">
        <v>592818746</v>
      </c>
      <c r="AH872" s="76">
        <v>259387494</v>
      </c>
      <c r="AI872" s="76">
        <v>222322158</v>
      </c>
      <c r="AJ872" s="76">
        <v>120489852</v>
      </c>
      <c r="AK872" s="76">
        <v>319717</v>
      </c>
      <c r="AL872" s="76">
        <v>304356</v>
      </c>
      <c r="AM872" s="76">
        <v>178.56</v>
      </c>
      <c r="AN872" s="76">
        <v>78.13</v>
      </c>
      <c r="AO872" s="76">
        <v>66.959999999999994</v>
      </c>
      <c r="AP872" s="76">
        <v>36.29</v>
      </c>
      <c r="AQ872" s="76">
        <v>917</v>
      </c>
      <c r="AR872" s="76">
        <v>41575</v>
      </c>
      <c r="AS872" s="76">
        <v>1.2999999999999999E-2</v>
      </c>
      <c r="AT872" s="76">
        <v>32.06</v>
      </c>
      <c r="AU872" s="76">
        <v>35.607999999999997</v>
      </c>
      <c r="AV872" s="76">
        <v>38.299999999999997</v>
      </c>
      <c r="AW872" s="76">
        <v>15.413</v>
      </c>
      <c r="AX872" s="76">
        <v>9.7319999999999993</v>
      </c>
      <c r="AY872" s="76">
        <v>54225.446000000004</v>
      </c>
      <c r="AZ872" s="76">
        <v>1.2</v>
      </c>
      <c r="BA872" s="76">
        <v>151.089</v>
      </c>
      <c r="BB872" s="76">
        <v>10.79</v>
      </c>
      <c r="BC872" s="76">
        <v>19.100000000000001</v>
      </c>
      <c r="BD872" s="76">
        <v>24.6</v>
      </c>
      <c r="BE872" s="76"/>
      <c r="BF872" s="76">
        <v>2.77</v>
      </c>
      <c r="BG872" s="76">
        <v>78.86</v>
      </c>
      <c r="BH872" s="76">
        <v>0.92600000000000005</v>
      </c>
      <c r="BI872" s="76">
        <v>338289856</v>
      </c>
      <c r="BJ872" s="76"/>
      <c r="BK872" s="76"/>
      <c r="BL872" s="76"/>
      <c r="BM872" s="76"/>
      <c r="BN872" s="76"/>
      <c r="BO872" s="76"/>
      <c r="BP872" s="76"/>
      <c r="BQ872" s="76"/>
    </row>
    <row r="873" spans="1:69" x14ac:dyDescent="0.25">
      <c r="A873" s="25">
        <v>44719</v>
      </c>
      <c r="B873" s="25"/>
      <c r="C873" s="76">
        <v>85143669</v>
      </c>
      <c r="D873" s="76">
        <v>86881</v>
      </c>
      <c r="E873" s="76">
        <v>114147.71400000001</v>
      </c>
      <c r="F873" s="76">
        <v>1009702</v>
      </c>
      <c r="G873" s="76">
        <v>475</v>
      </c>
      <c r="H873" s="76">
        <v>336.14299999999997</v>
      </c>
      <c r="I873" s="76">
        <v>251688.508</v>
      </c>
      <c r="J873" s="76">
        <v>256.82400000000001</v>
      </c>
      <c r="K873" s="76">
        <v>337.42599999999999</v>
      </c>
      <c r="L873" s="76">
        <v>2984.7240000000002</v>
      </c>
      <c r="M873" s="76">
        <v>1.4039999999999999</v>
      </c>
      <c r="N873" s="76">
        <v>0.99399999999999999</v>
      </c>
      <c r="O873" s="76">
        <v>1.02</v>
      </c>
      <c r="P873" s="76">
        <v>2813</v>
      </c>
      <c r="Q873" s="76">
        <v>8.3149999999999995</v>
      </c>
      <c r="R873" s="76">
        <v>24992</v>
      </c>
      <c r="S873" s="76">
        <v>73.876999999999995</v>
      </c>
      <c r="T873" s="76"/>
      <c r="U873" s="76"/>
      <c r="V873" s="76">
        <v>29943</v>
      </c>
      <c r="W873" s="76">
        <v>88.513000000000005</v>
      </c>
      <c r="X873" s="76">
        <v>907157848</v>
      </c>
      <c r="Y873" s="76">
        <v>943386</v>
      </c>
      <c r="Z873" s="76">
        <v>2691.8820000000001</v>
      </c>
      <c r="AA873" s="76">
        <v>2.7989999999999999</v>
      </c>
      <c r="AB873" s="76">
        <v>820932</v>
      </c>
      <c r="AC873" s="76">
        <v>2.4359999999999999</v>
      </c>
      <c r="AD873" s="76">
        <v>0.11700000000000001</v>
      </c>
      <c r="AE873" s="76">
        <v>8.5</v>
      </c>
      <c r="AF873" s="76" t="s">
        <v>1016</v>
      </c>
      <c r="AG873" s="76">
        <v>593137231</v>
      </c>
      <c r="AH873" s="76">
        <v>259432349</v>
      </c>
      <c r="AI873" s="76">
        <v>222358810</v>
      </c>
      <c r="AJ873" s="76">
        <v>120712065</v>
      </c>
      <c r="AK873" s="76">
        <v>318485</v>
      </c>
      <c r="AL873" s="76">
        <v>296104</v>
      </c>
      <c r="AM873" s="76">
        <v>178.65</v>
      </c>
      <c r="AN873" s="76">
        <v>78.14</v>
      </c>
      <c r="AO873" s="76">
        <v>66.97</v>
      </c>
      <c r="AP873" s="76">
        <v>36.36</v>
      </c>
      <c r="AQ873" s="76">
        <v>892</v>
      </c>
      <c r="AR873" s="76">
        <v>40723</v>
      </c>
      <c r="AS873" s="76">
        <v>1.2E-2</v>
      </c>
      <c r="AT873" s="76">
        <v>32.06</v>
      </c>
      <c r="AU873" s="76">
        <v>35.607999999999997</v>
      </c>
      <c r="AV873" s="76">
        <v>38.299999999999997</v>
      </c>
      <c r="AW873" s="76">
        <v>15.413</v>
      </c>
      <c r="AX873" s="76">
        <v>9.7319999999999993</v>
      </c>
      <c r="AY873" s="76">
        <v>54225.446000000004</v>
      </c>
      <c r="AZ873" s="76">
        <v>1.2</v>
      </c>
      <c r="BA873" s="76">
        <v>151.089</v>
      </c>
      <c r="BB873" s="76">
        <v>10.79</v>
      </c>
      <c r="BC873" s="76">
        <v>19.100000000000001</v>
      </c>
      <c r="BD873" s="76">
        <v>24.6</v>
      </c>
      <c r="BE873" s="76"/>
      <c r="BF873" s="76">
        <v>2.77</v>
      </c>
      <c r="BG873" s="76">
        <v>78.86</v>
      </c>
      <c r="BH873" s="76">
        <v>0.92600000000000005</v>
      </c>
      <c r="BI873" s="76">
        <v>338289856</v>
      </c>
      <c r="BJ873" s="76"/>
      <c r="BK873" s="76"/>
      <c r="BL873" s="76"/>
      <c r="BM873" s="76"/>
      <c r="BN873" s="76"/>
      <c r="BO873" s="76"/>
      <c r="BP873" s="76"/>
      <c r="BQ873" s="76"/>
    </row>
    <row r="874" spans="1:69" x14ac:dyDescent="0.25">
      <c r="A874" s="25">
        <v>44720</v>
      </c>
      <c r="B874" s="25"/>
      <c r="C874" s="76">
        <v>85342588</v>
      </c>
      <c r="D874" s="76">
        <v>198919</v>
      </c>
      <c r="E874" s="76">
        <v>109857</v>
      </c>
      <c r="F874" s="76">
        <v>1010900</v>
      </c>
      <c r="G874" s="76">
        <v>1198</v>
      </c>
      <c r="H874" s="76">
        <v>410.57100000000003</v>
      </c>
      <c r="I874" s="76">
        <v>252276.52100000001</v>
      </c>
      <c r="J874" s="76">
        <v>588.01300000000003</v>
      </c>
      <c r="K874" s="76">
        <v>324.74200000000002</v>
      </c>
      <c r="L874" s="76">
        <v>2988.2660000000001</v>
      </c>
      <c r="M874" s="76">
        <v>3.5409999999999999</v>
      </c>
      <c r="N874" s="76">
        <v>1.214</v>
      </c>
      <c r="O874" s="76">
        <v>1.01</v>
      </c>
      <c r="P874" s="76">
        <v>2848</v>
      </c>
      <c r="Q874" s="76">
        <v>8.4190000000000005</v>
      </c>
      <c r="R874" s="76">
        <v>25432</v>
      </c>
      <c r="S874" s="76">
        <v>75.177999999999997</v>
      </c>
      <c r="T874" s="76"/>
      <c r="U874" s="76"/>
      <c r="V874" s="76">
        <v>29777</v>
      </c>
      <c r="W874" s="76">
        <v>88.022000000000006</v>
      </c>
      <c r="X874" s="76">
        <v>907957598</v>
      </c>
      <c r="Y874" s="76">
        <v>799750</v>
      </c>
      <c r="Z874" s="76">
        <v>2694.2550000000001</v>
      </c>
      <c r="AA874" s="76">
        <v>2.3730000000000002</v>
      </c>
      <c r="AB874" s="76">
        <v>782544</v>
      </c>
      <c r="AC874" s="76">
        <v>2.3220000000000001</v>
      </c>
      <c r="AD874" s="76">
        <v>0.11700000000000001</v>
      </c>
      <c r="AE874" s="76">
        <v>8.5</v>
      </c>
      <c r="AF874" s="76" t="s">
        <v>1016</v>
      </c>
      <c r="AG874" s="76">
        <v>593459828</v>
      </c>
      <c r="AH874" s="76">
        <v>259477930</v>
      </c>
      <c r="AI874" s="76">
        <v>222396437</v>
      </c>
      <c r="AJ874" s="76">
        <v>120936314</v>
      </c>
      <c r="AK874" s="76">
        <v>322597</v>
      </c>
      <c r="AL874" s="76">
        <v>289138</v>
      </c>
      <c r="AM874" s="76">
        <v>178.75</v>
      </c>
      <c r="AN874" s="76">
        <v>78.150000000000006</v>
      </c>
      <c r="AO874" s="76">
        <v>66.989999999999995</v>
      </c>
      <c r="AP874" s="76">
        <v>36.43</v>
      </c>
      <c r="AQ874" s="76">
        <v>871</v>
      </c>
      <c r="AR874" s="76">
        <v>40174</v>
      </c>
      <c r="AS874" s="76">
        <v>1.2E-2</v>
      </c>
      <c r="AT874" s="76">
        <v>32.06</v>
      </c>
      <c r="AU874" s="76">
        <v>35.607999999999997</v>
      </c>
      <c r="AV874" s="76">
        <v>38.299999999999997</v>
      </c>
      <c r="AW874" s="76">
        <v>15.413</v>
      </c>
      <c r="AX874" s="76">
        <v>9.7319999999999993</v>
      </c>
      <c r="AY874" s="76">
        <v>54225.446000000004</v>
      </c>
      <c r="AZ874" s="76">
        <v>1.2</v>
      </c>
      <c r="BA874" s="76">
        <v>151.089</v>
      </c>
      <c r="BB874" s="76">
        <v>10.79</v>
      </c>
      <c r="BC874" s="76">
        <v>19.100000000000001</v>
      </c>
      <c r="BD874" s="76">
        <v>24.6</v>
      </c>
      <c r="BE874" s="76"/>
      <c r="BF874" s="76">
        <v>2.77</v>
      </c>
      <c r="BG874" s="76">
        <v>78.86</v>
      </c>
      <c r="BH874" s="76">
        <v>0.92600000000000005</v>
      </c>
      <c r="BI874" s="76">
        <v>338289856</v>
      </c>
      <c r="BJ874" s="76"/>
      <c r="BK874" s="76"/>
      <c r="BL874" s="76"/>
      <c r="BM874" s="76"/>
      <c r="BN874" s="76"/>
      <c r="BO874" s="76"/>
      <c r="BP874" s="76"/>
      <c r="BQ874" s="76"/>
    </row>
    <row r="875" spans="1:69" x14ac:dyDescent="0.25">
      <c r="A875" s="25">
        <v>44721</v>
      </c>
      <c r="B875" s="25"/>
      <c r="C875" s="76">
        <v>85474216</v>
      </c>
      <c r="D875" s="76">
        <v>131628</v>
      </c>
      <c r="E875" s="76">
        <v>111214</v>
      </c>
      <c r="F875" s="76">
        <v>1011197</v>
      </c>
      <c r="G875" s="76">
        <v>297</v>
      </c>
      <c r="H875" s="76">
        <v>406.286</v>
      </c>
      <c r="I875" s="76">
        <v>252665.61900000001</v>
      </c>
      <c r="J875" s="76">
        <v>389.09800000000001</v>
      </c>
      <c r="K875" s="76">
        <v>328.75400000000002</v>
      </c>
      <c r="L875" s="76">
        <v>2989.1439999999998</v>
      </c>
      <c r="M875" s="76">
        <v>0.878</v>
      </c>
      <c r="N875" s="76">
        <v>1.2010000000000001</v>
      </c>
      <c r="O875" s="76">
        <v>1</v>
      </c>
      <c r="P875" s="76">
        <v>2892</v>
      </c>
      <c r="Q875" s="76">
        <v>8.5489999999999995</v>
      </c>
      <c r="R875" s="76">
        <v>25617</v>
      </c>
      <c r="S875" s="76">
        <v>75.724999999999994</v>
      </c>
      <c r="T875" s="76"/>
      <c r="U875" s="76"/>
      <c r="V875" s="76">
        <v>29872</v>
      </c>
      <c r="W875" s="76">
        <v>88.302999999999997</v>
      </c>
      <c r="X875" s="76">
        <v>908481906</v>
      </c>
      <c r="Y875" s="76">
        <v>524308</v>
      </c>
      <c r="Z875" s="76">
        <v>2695.8110000000001</v>
      </c>
      <c r="AA875" s="76">
        <v>1.556</v>
      </c>
      <c r="AB875" s="76">
        <v>699148</v>
      </c>
      <c r="AC875" s="76">
        <v>2.0750000000000002</v>
      </c>
      <c r="AD875" s="76">
        <v>0.11799999999999999</v>
      </c>
      <c r="AE875" s="76">
        <v>8.5</v>
      </c>
      <c r="AF875" s="76" t="s">
        <v>1016</v>
      </c>
      <c r="AG875" s="76">
        <v>593773209</v>
      </c>
      <c r="AH875" s="76">
        <v>259522296</v>
      </c>
      <c r="AI875" s="76">
        <v>222432083</v>
      </c>
      <c r="AJ875" s="76">
        <v>121154955</v>
      </c>
      <c r="AK875" s="76">
        <v>313381</v>
      </c>
      <c r="AL875" s="76">
        <v>282309</v>
      </c>
      <c r="AM875" s="76">
        <v>178.84</v>
      </c>
      <c r="AN875" s="76">
        <v>78.17</v>
      </c>
      <c r="AO875" s="76">
        <v>67</v>
      </c>
      <c r="AP875" s="76">
        <v>36.49</v>
      </c>
      <c r="AQ875" s="76">
        <v>850</v>
      </c>
      <c r="AR875" s="76">
        <v>39734</v>
      </c>
      <c r="AS875" s="76">
        <v>1.2E-2</v>
      </c>
      <c r="AT875" s="76">
        <v>32.06</v>
      </c>
      <c r="AU875" s="76">
        <v>35.607999999999997</v>
      </c>
      <c r="AV875" s="76">
        <v>38.299999999999997</v>
      </c>
      <c r="AW875" s="76">
        <v>15.413</v>
      </c>
      <c r="AX875" s="76">
        <v>9.7319999999999993</v>
      </c>
      <c r="AY875" s="76">
        <v>54225.446000000004</v>
      </c>
      <c r="AZ875" s="76">
        <v>1.2</v>
      </c>
      <c r="BA875" s="76">
        <v>151.089</v>
      </c>
      <c r="BB875" s="76">
        <v>10.79</v>
      </c>
      <c r="BC875" s="76">
        <v>19.100000000000001</v>
      </c>
      <c r="BD875" s="76">
        <v>24.6</v>
      </c>
      <c r="BE875" s="76"/>
      <c r="BF875" s="76">
        <v>2.77</v>
      </c>
      <c r="BG875" s="76">
        <v>78.86</v>
      </c>
      <c r="BH875" s="76">
        <v>0.92600000000000005</v>
      </c>
      <c r="BI875" s="76">
        <v>338289856</v>
      </c>
      <c r="BJ875" s="76"/>
      <c r="BK875" s="76"/>
      <c r="BL875" s="76"/>
      <c r="BM875" s="76"/>
      <c r="BN875" s="76"/>
      <c r="BO875" s="76"/>
      <c r="BP875" s="76"/>
      <c r="BQ875" s="76"/>
    </row>
    <row r="876" spans="1:69" x14ac:dyDescent="0.25">
      <c r="A876" s="25">
        <v>44722</v>
      </c>
      <c r="B876" s="25"/>
      <c r="C876" s="76">
        <v>85580422</v>
      </c>
      <c r="D876" s="76">
        <v>106206</v>
      </c>
      <c r="E876" s="76">
        <v>103958.429</v>
      </c>
      <c r="F876" s="76">
        <v>1011564</v>
      </c>
      <c r="G876" s="76">
        <v>367</v>
      </c>
      <c r="H876" s="76">
        <v>401.57100000000003</v>
      </c>
      <c r="I876" s="76">
        <v>252979.56899999999</v>
      </c>
      <c r="J876" s="76">
        <v>313.95</v>
      </c>
      <c r="K876" s="76">
        <v>307.30599999999998</v>
      </c>
      <c r="L876" s="76">
        <v>2990.2289999999998</v>
      </c>
      <c r="M876" s="76">
        <v>1.085</v>
      </c>
      <c r="N876" s="76">
        <v>1.1870000000000001</v>
      </c>
      <c r="O876" s="76">
        <v>1</v>
      </c>
      <c r="P876" s="76">
        <v>2783</v>
      </c>
      <c r="Q876" s="76">
        <v>8.2270000000000003</v>
      </c>
      <c r="R876" s="76">
        <v>25377</v>
      </c>
      <c r="S876" s="76">
        <v>75.016000000000005</v>
      </c>
      <c r="T876" s="76"/>
      <c r="U876" s="76"/>
      <c r="V876" s="76">
        <v>30002</v>
      </c>
      <c r="W876" s="76">
        <v>88.686999999999998</v>
      </c>
      <c r="X876" s="76">
        <v>909003851</v>
      </c>
      <c r="Y876" s="76">
        <v>521945</v>
      </c>
      <c r="Z876" s="76">
        <v>2697.36</v>
      </c>
      <c r="AA876" s="76">
        <v>1.5489999999999999</v>
      </c>
      <c r="AB876" s="76">
        <v>638197</v>
      </c>
      <c r="AC876" s="76">
        <v>1.8939999999999999</v>
      </c>
      <c r="AD876" s="76">
        <v>0.12</v>
      </c>
      <c r="AE876" s="76">
        <v>8.3000000000000007</v>
      </c>
      <c r="AF876" s="76" t="s">
        <v>1016</v>
      </c>
      <c r="AG876" s="76">
        <v>594120722</v>
      </c>
      <c r="AH876" s="76">
        <v>259570462</v>
      </c>
      <c r="AI876" s="76">
        <v>222473268</v>
      </c>
      <c r="AJ876" s="76">
        <v>121395157</v>
      </c>
      <c r="AK876" s="76">
        <v>347513</v>
      </c>
      <c r="AL876" s="76">
        <v>274445</v>
      </c>
      <c r="AM876" s="76">
        <v>178.95</v>
      </c>
      <c r="AN876" s="76">
        <v>78.180000000000007</v>
      </c>
      <c r="AO876" s="76">
        <v>67.010000000000005</v>
      </c>
      <c r="AP876" s="76">
        <v>36.56</v>
      </c>
      <c r="AQ876" s="76">
        <v>827</v>
      </c>
      <c r="AR876" s="76">
        <v>39096</v>
      </c>
      <c r="AS876" s="76">
        <v>1.2E-2</v>
      </c>
      <c r="AT876" s="76">
        <v>32.049999999999997</v>
      </c>
      <c r="AU876" s="76">
        <v>35.607999999999997</v>
      </c>
      <c r="AV876" s="76">
        <v>38.299999999999997</v>
      </c>
      <c r="AW876" s="76">
        <v>15.413</v>
      </c>
      <c r="AX876" s="76">
        <v>9.7319999999999993</v>
      </c>
      <c r="AY876" s="76">
        <v>54225.446000000004</v>
      </c>
      <c r="AZ876" s="76">
        <v>1.2</v>
      </c>
      <c r="BA876" s="76">
        <v>151.089</v>
      </c>
      <c r="BB876" s="76">
        <v>10.79</v>
      </c>
      <c r="BC876" s="76">
        <v>19.100000000000001</v>
      </c>
      <c r="BD876" s="76">
        <v>24.6</v>
      </c>
      <c r="BE876" s="76"/>
      <c r="BF876" s="76">
        <v>2.77</v>
      </c>
      <c r="BG876" s="76">
        <v>78.86</v>
      </c>
      <c r="BH876" s="76">
        <v>0.92600000000000005</v>
      </c>
      <c r="BI876" s="76">
        <v>338289856</v>
      </c>
      <c r="BJ876" s="76"/>
      <c r="BK876" s="76"/>
      <c r="BL876" s="76"/>
      <c r="BM876" s="76"/>
      <c r="BN876" s="76"/>
      <c r="BO876" s="76"/>
      <c r="BP876" s="76"/>
      <c r="BQ876" s="76"/>
    </row>
    <row r="877" spans="1:69" x14ac:dyDescent="0.25">
      <c r="A877" s="25">
        <v>44723</v>
      </c>
      <c r="B877" s="25"/>
      <c r="C877" s="76">
        <v>85615655</v>
      </c>
      <c r="D877" s="76">
        <v>35233</v>
      </c>
      <c r="E877" s="76">
        <v>104984.571</v>
      </c>
      <c r="F877" s="76">
        <v>1011673</v>
      </c>
      <c r="G877" s="76">
        <v>109</v>
      </c>
      <c r="H877" s="76">
        <v>394.85700000000003</v>
      </c>
      <c r="I877" s="76">
        <v>253083.71900000001</v>
      </c>
      <c r="J877" s="76">
        <v>104.15</v>
      </c>
      <c r="K877" s="76">
        <v>310.339</v>
      </c>
      <c r="L877" s="76">
        <v>2990.5509999999999</v>
      </c>
      <c r="M877" s="76">
        <v>0.32200000000000001</v>
      </c>
      <c r="N877" s="76">
        <v>1.167</v>
      </c>
      <c r="O877" s="76">
        <v>1.01</v>
      </c>
      <c r="P877" s="76">
        <v>2838</v>
      </c>
      <c r="Q877" s="76">
        <v>8.3889999999999993</v>
      </c>
      <c r="R877" s="76">
        <v>24993</v>
      </c>
      <c r="S877" s="76">
        <v>73.88</v>
      </c>
      <c r="T877" s="76"/>
      <c r="U877" s="76"/>
      <c r="V877" s="76">
        <v>30346</v>
      </c>
      <c r="W877" s="76">
        <v>89.703999999999994</v>
      </c>
      <c r="X877" s="76">
        <v>909435615</v>
      </c>
      <c r="Y877" s="76">
        <v>431764</v>
      </c>
      <c r="Z877" s="76">
        <v>2698.6410000000001</v>
      </c>
      <c r="AA877" s="76">
        <v>1.2809999999999999</v>
      </c>
      <c r="AB877" s="76">
        <v>609171</v>
      </c>
      <c r="AC877" s="76">
        <v>1.8080000000000001</v>
      </c>
      <c r="AD877" s="76">
        <v>0.122</v>
      </c>
      <c r="AE877" s="76">
        <v>8.1999999999999993</v>
      </c>
      <c r="AF877" s="76" t="s">
        <v>1016</v>
      </c>
      <c r="AG877" s="76">
        <v>594283193</v>
      </c>
      <c r="AH877" s="76">
        <v>259596076</v>
      </c>
      <c r="AI877" s="76">
        <v>222494663</v>
      </c>
      <c r="AJ877" s="76">
        <v>121500753</v>
      </c>
      <c r="AK877" s="76">
        <v>162471</v>
      </c>
      <c r="AL877" s="76">
        <v>270186</v>
      </c>
      <c r="AM877" s="76">
        <v>179</v>
      </c>
      <c r="AN877" s="76">
        <v>78.19</v>
      </c>
      <c r="AO877" s="76">
        <v>67.010000000000005</v>
      </c>
      <c r="AP877" s="76">
        <v>36.6</v>
      </c>
      <c r="AQ877" s="76">
        <v>814</v>
      </c>
      <c r="AR877" s="76">
        <v>38835</v>
      </c>
      <c r="AS877" s="76">
        <v>1.2E-2</v>
      </c>
      <c r="AT877" s="76">
        <v>32.049999999999997</v>
      </c>
      <c r="AU877" s="76">
        <v>35.607999999999997</v>
      </c>
      <c r="AV877" s="76">
        <v>38.299999999999997</v>
      </c>
      <c r="AW877" s="76">
        <v>15.413</v>
      </c>
      <c r="AX877" s="76">
        <v>9.7319999999999993</v>
      </c>
      <c r="AY877" s="76">
        <v>54225.446000000004</v>
      </c>
      <c r="AZ877" s="76">
        <v>1.2</v>
      </c>
      <c r="BA877" s="76">
        <v>151.089</v>
      </c>
      <c r="BB877" s="76">
        <v>10.79</v>
      </c>
      <c r="BC877" s="76">
        <v>19.100000000000001</v>
      </c>
      <c r="BD877" s="76">
        <v>24.6</v>
      </c>
      <c r="BE877" s="76"/>
      <c r="BF877" s="76">
        <v>2.77</v>
      </c>
      <c r="BG877" s="76">
        <v>78.86</v>
      </c>
      <c r="BH877" s="76">
        <v>0.92600000000000005</v>
      </c>
      <c r="BI877" s="76">
        <v>338289856</v>
      </c>
      <c r="BJ877" s="76"/>
      <c r="BK877" s="76"/>
      <c r="BL877" s="76"/>
      <c r="BM877" s="76"/>
      <c r="BN877" s="76"/>
      <c r="BO877" s="76"/>
      <c r="BP877" s="76"/>
      <c r="BQ877" s="76"/>
    </row>
    <row r="878" spans="1:69" x14ac:dyDescent="0.25">
      <c r="A878" s="25">
        <v>44724</v>
      </c>
      <c r="B878" s="25"/>
      <c r="C878" s="76">
        <v>85633417</v>
      </c>
      <c r="D878" s="76">
        <v>17762</v>
      </c>
      <c r="E878" s="76">
        <v>105195.857</v>
      </c>
      <c r="F878" s="76">
        <v>1011702</v>
      </c>
      <c r="G878" s="76">
        <v>29</v>
      </c>
      <c r="H878" s="76">
        <v>394.14299999999997</v>
      </c>
      <c r="I878" s="76">
        <v>253136.22500000001</v>
      </c>
      <c r="J878" s="76">
        <v>52.505000000000003</v>
      </c>
      <c r="K878" s="76">
        <v>310.964</v>
      </c>
      <c r="L878" s="76">
        <v>2990.6370000000002</v>
      </c>
      <c r="M878" s="76">
        <v>8.5999999999999993E-2</v>
      </c>
      <c r="N878" s="76">
        <v>1.165</v>
      </c>
      <c r="O878" s="76">
        <v>1.02</v>
      </c>
      <c r="P878" s="76">
        <v>2860</v>
      </c>
      <c r="Q878" s="76">
        <v>8.4540000000000006</v>
      </c>
      <c r="R878" s="76">
        <v>25173</v>
      </c>
      <c r="S878" s="76">
        <v>74.412999999999997</v>
      </c>
      <c r="T878" s="76"/>
      <c r="U878" s="76"/>
      <c r="V878" s="76">
        <v>30551</v>
      </c>
      <c r="W878" s="76">
        <v>90.31</v>
      </c>
      <c r="X878" s="76">
        <v>909786560</v>
      </c>
      <c r="Y878" s="76">
        <v>350945</v>
      </c>
      <c r="Z878" s="76">
        <v>2699.6819999999998</v>
      </c>
      <c r="AA878" s="76">
        <v>1.0409999999999999</v>
      </c>
      <c r="AB878" s="76">
        <v>604359</v>
      </c>
      <c r="AC878" s="76">
        <v>1.7929999999999999</v>
      </c>
      <c r="AD878" s="76">
        <v>0.121</v>
      </c>
      <c r="AE878" s="76">
        <v>8.3000000000000007</v>
      </c>
      <c r="AF878" s="76" t="s">
        <v>1016</v>
      </c>
      <c r="AG878" s="76">
        <v>594370012</v>
      </c>
      <c r="AH878" s="76">
        <v>259611734</v>
      </c>
      <c r="AI878" s="76">
        <v>222507146</v>
      </c>
      <c r="AJ878" s="76">
        <v>121553367</v>
      </c>
      <c r="AK878" s="76">
        <v>86819</v>
      </c>
      <c r="AL878" s="76">
        <v>267283</v>
      </c>
      <c r="AM878" s="76">
        <v>179.02</v>
      </c>
      <c r="AN878" s="76">
        <v>78.19</v>
      </c>
      <c r="AO878" s="76">
        <v>67.02</v>
      </c>
      <c r="AP878" s="76">
        <v>36.61</v>
      </c>
      <c r="AQ878" s="76">
        <v>805</v>
      </c>
      <c r="AR878" s="76">
        <v>38597</v>
      </c>
      <c r="AS878" s="76">
        <v>1.2E-2</v>
      </c>
      <c r="AT878" s="76">
        <v>32.049999999999997</v>
      </c>
      <c r="AU878" s="76">
        <v>35.607999999999997</v>
      </c>
      <c r="AV878" s="76">
        <v>38.299999999999997</v>
      </c>
      <c r="AW878" s="76">
        <v>15.413</v>
      </c>
      <c r="AX878" s="76">
        <v>9.7319999999999993</v>
      </c>
      <c r="AY878" s="76">
        <v>54225.446000000004</v>
      </c>
      <c r="AZ878" s="76">
        <v>1.2</v>
      </c>
      <c r="BA878" s="76">
        <v>151.089</v>
      </c>
      <c r="BB878" s="76">
        <v>10.79</v>
      </c>
      <c r="BC878" s="76">
        <v>19.100000000000001</v>
      </c>
      <c r="BD878" s="76">
        <v>24.6</v>
      </c>
      <c r="BE878" s="76"/>
      <c r="BF878" s="76">
        <v>2.77</v>
      </c>
      <c r="BG878" s="76">
        <v>78.86</v>
      </c>
      <c r="BH878" s="76">
        <v>0.92600000000000005</v>
      </c>
      <c r="BI878" s="76">
        <v>338289856</v>
      </c>
      <c r="BJ878" s="76">
        <v>1126047.7</v>
      </c>
      <c r="BK878" s="76">
        <v>15.47</v>
      </c>
      <c r="BL878" s="76">
        <v>4.9800000000000004</v>
      </c>
      <c r="BM878" s="76">
        <v>3341.4113922654901</v>
      </c>
      <c r="BN878" s="76"/>
      <c r="BO878" s="76"/>
      <c r="BP878" s="76"/>
      <c r="BQ878" s="76"/>
    </row>
    <row r="879" spans="1:69" x14ac:dyDescent="0.25">
      <c r="A879" s="25">
        <v>44725</v>
      </c>
      <c r="B879" s="25"/>
      <c r="C879" s="76">
        <v>85785168</v>
      </c>
      <c r="D879" s="76">
        <v>151751</v>
      </c>
      <c r="E879" s="76">
        <v>104054.28599999999</v>
      </c>
      <c r="F879" s="76">
        <v>1011993</v>
      </c>
      <c r="G879" s="76">
        <v>291</v>
      </c>
      <c r="H879" s="76">
        <v>395.14299999999997</v>
      </c>
      <c r="I879" s="76">
        <v>253584.807</v>
      </c>
      <c r="J879" s="76">
        <v>448.58300000000003</v>
      </c>
      <c r="K879" s="76">
        <v>307.589</v>
      </c>
      <c r="L879" s="76">
        <v>2991.4969999999998</v>
      </c>
      <c r="M879" s="76">
        <v>0.86</v>
      </c>
      <c r="N879" s="76">
        <v>1.1679999999999999</v>
      </c>
      <c r="O879" s="76">
        <v>1.02</v>
      </c>
      <c r="P879" s="76">
        <v>2891</v>
      </c>
      <c r="Q879" s="76">
        <v>8.5459999999999994</v>
      </c>
      <c r="R879" s="76">
        <v>25703</v>
      </c>
      <c r="S879" s="76">
        <v>75.978999999999999</v>
      </c>
      <c r="T879" s="76"/>
      <c r="U879" s="76"/>
      <c r="V879" s="76">
        <v>30866</v>
      </c>
      <c r="W879" s="76">
        <v>91.241</v>
      </c>
      <c r="X879" s="76">
        <v>910343793</v>
      </c>
      <c r="Y879" s="76">
        <v>557233</v>
      </c>
      <c r="Z879" s="76">
        <v>2701.3359999999998</v>
      </c>
      <c r="AA879" s="76">
        <v>1.6539999999999999</v>
      </c>
      <c r="AB879" s="76">
        <v>589904</v>
      </c>
      <c r="AC879" s="76">
        <v>1.75</v>
      </c>
      <c r="AD879" s="76">
        <v>0.122</v>
      </c>
      <c r="AE879" s="76">
        <v>8.1999999999999993</v>
      </c>
      <c r="AF879" s="76" t="s">
        <v>1016</v>
      </c>
      <c r="AG879" s="76">
        <v>594639553</v>
      </c>
      <c r="AH879" s="76">
        <v>259652827</v>
      </c>
      <c r="AI879" s="76">
        <v>222541156</v>
      </c>
      <c r="AJ879" s="76">
        <v>121734988</v>
      </c>
      <c r="AK879" s="76">
        <v>269541</v>
      </c>
      <c r="AL879" s="76">
        <v>260115</v>
      </c>
      <c r="AM879" s="76">
        <v>179.1</v>
      </c>
      <c r="AN879" s="76">
        <v>78.209999999999994</v>
      </c>
      <c r="AO879" s="76">
        <v>67.03</v>
      </c>
      <c r="AP879" s="76">
        <v>36.67</v>
      </c>
      <c r="AQ879" s="76">
        <v>783</v>
      </c>
      <c r="AR879" s="76">
        <v>37905</v>
      </c>
      <c r="AS879" s="76">
        <v>1.0999999999999999E-2</v>
      </c>
      <c r="AT879" s="76">
        <v>32.049999999999997</v>
      </c>
      <c r="AU879" s="76">
        <v>35.607999999999997</v>
      </c>
      <c r="AV879" s="76">
        <v>38.299999999999997</v>
      </c>
      <c r="AW879" s="76">
        <v>15.413</v>
      </c>
      <c r="AX879" s="76">
        <v>9.7319999999999993</v>
      </c>
      <c r="AY879" s="76">
        <v>54225.446000000004</v>
      </c>
      <c r="AZ879" s="76">
        <v>1.2</v>
      </c>
      <c r="BA879" s="76">
        <v>151.089</v>
      </c>
      <c r="BB879" s="76">
        <v>10.79</v>
      </c>
      <c r="BC879" s="76">
        <v>19.100000000000001</v>
      </c>
      <c r="BD879" s="76">
        <v>24.6</v>
      </c>
      <c r="BE879" s="76"/>
      <c r="BF879" s="76">
        <v>2.77</v>
      </c>
      <c r="BG879" s="76">
        <v>78.86</v>
      </c>
      <c r="BH879" s="76">
        <v>0.92600000000000005</v>
      </c>
      <c r="BI879" s="76">
        <v>338289856</v>
      </c>
      <c r="BJ879" s="76"/>
      <c r="BK879" s="76"/>
      <c r="BL879" s="76"/>
      <c r="BM879" s="76"/>
      <c r="BN879" s="76"/>
      <c r="BO879" s="76"/>
      <c r="BP879" s="76"/>
      <c r="BQ879" s="76"/>
    </row>
    <row r="880" spans="1:69" x14ac:dyDescent="0.25">
      <c r="A880" s="25">
        <v>44726</v>
      </c>
      <c r="B880" s="25"/>
      <c r="C880" s="76">
        <v>85875360</v>
      </c>
      <c r="D880" s="76">
        <v>90192</v>
      </c>
      <c r="E880" s="76">
        <v>104527.28599999999</v>
      </c>
      <c r="F880" s="76">
        <v>1012357</v>
      </c>
      <c r="G880" s="76">
        <v>364</v>
      </c>
      <c r="H880" s="76">
        <v>379.286</v>
      </c>
      <c r="I880" s="76">
        <v>253851.41899999999</v>
      </c>
      <c r="J880" s="76">
        <v>266.61200000000002</v>
      </c>
      <c r="K880" s="76">
        <v>308.98700000000002</v>
      </c>
      <c r="L880" s="76">
        <v>2992.5729999999999</v>
      </c>
      <c r="M880" s="76">
        <v>1.0760000000000001</v>
      </c>
      <c r="N880" s="76">
        <v>1.121</v>
      </c>
      <c r="O880" s="76">
        <v>1</v>
      </c>
      <c r="P880" s="76">
        <v>3001</v>
      </c>
      <c r="Q880" s="76">
        <v>8.8710000000000004</v>
      </c>
      <c r="R880" s="76">
        <v>26054</v>
      </c>
      <c r="S880" s="76">
        <v>77.016999999999996</v>
      </c>
      <c r="T880" s="76"/>
      <c r="U880" s="76"/>
      <c r="V880" s="76">
        <v>30996</v>
      </c>
      <c r="W880" s="76">
        <v>91.626000000000005</v>
      </c>
      <c r="X880" s="76">
        <v>911039148</v>
      </c>
      <c r="Y880" s="76">
        <v>695355</v>
      </c>
      <c r="Z880" s="76">
        <v>2703.3989999999999</v>
      </c>
      <c r="AA880" s="76">
        <v>2.0630000000000002</v>
      </c>
      <c r="AB880" s="76">
        <v>554471</v>
      </c>
      <c r="AC880" s="76">
        <v>1.645</v>
      </c>
      <c r="AD880" s="76">
        <v>0.127</v>
      </c>
      <c r="AE880" s="76">
        <v>7.9</v>
      </c>
      <c r="AF880" s="76" t="s">
        <v>1016</v>
      </c>
      <c r="AG880" s="76">
        <v>594918123</v>
      </c>
      <c r="AH880" s="76">
        <v>259695541</v>
      </c>
      <c r="AI880" s="76">
        <v>222574957</v>
      </c>
      <c r="AJ880" s="76">
        <v>121924463</v>
      </c>
      <c r="AK880" s="76">
        <v>278570</v>
      </c>
      <c r="AL880" s="76">
        <v>254413</v>
      </c>
      <c r="AM880" s="76">
        <v>179.19</v>
      </c>
      <c r="AN880" s="76">
        <v>78.22</v>
      </c>
      <c r="AO880" s="76">
        <v>67.040000000000006</v>
      </c>
      <c r="AP880" s="76">
        <v>36.72</v>
      </c>
      <c r="AQ880" s="76">
        <v>766</v>
      </c>
      <c r="AR880" s="76">
        <v>37599</v>
      </c>
      <c r="AS880" s="76">
        <v>1.0999999999999999E-2</v>
      </c>
      <c r="AT880" s="76">
        <v>32.049999999999997</v>
      </c>
      <c r="AU880" s="76">
        <v>35.607999999999997</v>
      </c>
      <c r="AV880" s="76">
        <v>38.299999999999997</v>
      </c>
      <c r="AW880" s="76">
        <v>15.413</v>
      </c>
      <c r="AX880" s="76">
        <v>9.7319999999999993</v>
      </c>
      <c r="AY880" s="76">
        <v>54225.446000000004</v>
      </c>
      <c r="AZ880" s="76">
        <v>1.2</v>
      </c>
      <c r="BA880" s="76">
        <v>151.089</v>
      </c>
      <c r="BB880" s="76">
        <v>10.79</v>
      </c>
      <c r="BC880" s="76">
        <v>19.100000000000001</v>
      </c>
      <c r="BD880" s="76">
        <v>24.6</v>
      </c>
      <c r="BE880" s="76"/>
      <c r="BF880" s="76">
        <v>2.77</v>
      </c>
      <c r="BG880" s="76">
        <v>78.86</v>
      </c>
      <c r="BH880" s="76">
        <v>0.92600000000000005</v>
      </c>
      <c r="BI880" s="76">
        <v>338289856</v>
      </c>
      <c r="BJ880" s="76"/>
      <c r="BK880" s="76"/>
      <c r="BL880" s="76"/>
      <c r="BM880" s="76"/>
      <c r="BN880" s="76"/>
      <c r="BO880" s="76"/>
      <c r="BP880" s="76"/>
      <c r="BQ880" s="76"/>
    </row>
    <row r="881" spans="1:69" x14ac:dyDescent="0.25">
      <c r="A881" s="25">
        <v>44727</v>
      </c>
      <c r="B881" s="25"/>
      <c r="C881" s="76">
        <v>86060522</v>
      </c>
      <c r="D881" s="76">
        <v>185162</v>
      </c>
      <c r="E881" s="76">
        <v>102562</v>
      </c>
      <c r="F881" s="76">
        <v>1013065</v>
      </c>
      <c r="G881" s="76">
        <v>708</v>
      </c>
      <c r="H881" s="76">
        <v>309.286</v>
      </c>
      <c r="I881" s="76">
        <v>254398.766</v>
      </c>
      <c r="J881" s="76">
        <v>547.34699999999998</v>
      </c>
      <c r="K881" s="76">
        <v>303.178</v>
      </c>
      <c r="L881" s="76">
        <v>2994.6660000000002</v>
      </c>
      <c r="M881" s="76">
        <v>2.093</v>
      </c>
      <c r="N881" s="76">
        <v>0.91400000000000003</v>
      </c>
      <c r="O881" s="76">
        <v>0.99</v>
      </c>
      <c r="P881" s="76">
        <v>2996</v>
      </c>
      <c r="Q881" s="76">
        <v>8.8559999999999999</v>
      </c>
      <c r="R881" s="76">
        <v>26425</v>
      </c>
      <c r="S881" s="76">
        <v>78.113</v>
      </c>
      <c r="T881" s="76"/>
      <c r="U881" s="76"/>
      <c r="V881" s="76">
        <v>31196</v>
      </c>
      <c r="W881" s="76">
        <v>92.216999999999999</v>
      </c>
      <c r="X881" s="76">
        <v>911642612</v>
      </c>
      <c r="Y881" s="76">
        <v>603464</v>
      </c>
      <c r="Z881" s="76">
        <v>2705.19</v>
      </c>
      <c r="AA881" s="76">
        <v>1.7909999999999999</v>
      </c>
      <c r="AB881" s="76">
        <v>526431</v>
      </c>
      <c r="AC881" s="76">
        <v>1.5620000000000001</v>
      </c>
      <c r="AD881" s="76">
        <v>0.13300000000000001</v>
      </c>
      <c r="AE881" s="76">
        <v>7.5</v>
      </c>
      <c r="AF881" s="76" t="s">
        <v>1016</v>
      </c>
      <c r="AG881" s="76">
        <v>595201385</v>
      </c>
      <c r="AH881" s="76">
        <v>259737326</v>
      </c>
      <c r="AI881" s="76">
        <v>222609836</v>
      </c>
      <c r="AJ881" s="76">
        <v>122117691</v>
      </c>
      <c r="AK881" s="76">
        <v>283262</v>
      </c>
      <c r="AL881" s="76">
        <v>248794</v>
      </c>
      <c r="AM881" s="76">
        <v>179.27</v>
      </c>
      <c r="AN881" s="76">
        <v>78.23</v>
      </c>
      <c r="AO881" s="76">
        <v>67.05</v>
      </c>
      <c r="AP881" s="76">
        <v>36.78</v>
      </c>
      <c r="AQ881" s="76">
        <v>749</v>
      </c>
      <c r="AR881" s="76">
        <v>37057</v>
      </c>
      <c r="AS881" s="76">
        <v>1.0999999999999999E-2</v>
      </c>
      <c r="AT881" s="76">
        <v>32.049999999999997</v>
      </c>
      <c r="AU881" s="76">
        <v>35.607999999999997</v>
      </c>
      <c r="AV881" s="76">
        <v>38.299999999999997</v>
      </c>
      <c r="AW881" s="76">
        <v>15.413</v>
      </c>
      <c r="AX881" s="76">
        <v>9.7319999999999993</v>
      </c>
      <c r="AY881" s="76">
        <v>54225.446000000004</v>
      </c>
      <c r="AZ881" s="76">
        <v>1.2</v>
      </c>
      <c r="BA881" s="76">
        <v>151.089</v>
      </c>
      <c r="BB881" s="76">
        <v>10.79</v>
      </c>
      <c r="BC881" s="76">
        <v>19.100000000000001</v>
      </c>
      <c r="BD881" s="76">
        <v>24.6</v>
      </c>
      <c r="BE881" s="76"/>
      <c r="BF881" s="76">
        <v>2.77</v>
      </c>
      <c r="BG881" s="76">
        <v>78.86</v>
      </c>
      <c r="BH881" s="76">
        <v>0.92600000000000005</v>
      </c>
      <c r="BI881" s="76">
        <v>338289856</v>
      </c>
      <c r="BJ881" s="76"/>
      <c r="BK881" s="76"/>
      <c r="BL881" s="76"/>
      <c r="BM881" s="76"/>
      <c r="BN881" s="76"/>
      <c r="BO881" s="76"/>
      <c r="BP881" s="76"/>
      <c r="BQ881" s="76"/>
    </row>
    <row r="882" spans="1:69" x14ac:dyDescent="0.25">
      <c r="A882" s="25">
        <v>44728</v>
      </c>
      <c r="B882" s="25"/>
      <c r="C882" s="76">
        <v>86190260</v>
      </c>
      <c r="D882" s="76">
        <v>129738</v>
      </c>
      <c r="E882" s="76">
        <v>102292</v>
      </c>
      <c r="F882" s="76">
        <v>1013508</v>
      </c>
      <c r="G882" s="76">
        <v>443</v>
      </c>
      <c r="H882" s="76">
        <v>330.14299999999997</v>
      </c>
      <c r="I882" s="76">
        <v>254782.27799999999</v>
      </c>
      <c r="J882" s="76">
        <v>383.51100000000002</v>
      </c>
      <c r="K882" s="76">
        <v>302.38</v>
      </c>
      <c r="L882" s="76">
        <v>2995.9749999999999</v>
      </c>
      <c r="M882" s="76">
        <v>1.31</v>
      </c>
      <c r="N882" s="76">
        <v>0.97599999999999998</v>
      </c>
      <c r="O882" s="76">
        <v>1</v>
      </c>
      <c r="P882" s="76">
        <v>3045</v>
      </c>
      <c r="Q882" s="76">
        <v>9.0009999999999994</v>
      </c>
      <c r="R882" s="76">
        <v>26244</v>
      </c>
      <c r="S882" s="76">
        <v>77.578000000000003</v>
      </c>
      <c r="T882" s="76"/>
      <c r="U882" s="76"/>
      <c r="V882" s="76">
        <v>31268</v>
      </c>
      <c r="W882" s="76">
        <v>92.43</v>
      </c>
      <c r="X882" s="76">
        <v>912115224</v>
      </c>
      <c r="Y882" s="76">
        <v>472612</v>
      </c>
      <c r="Z882" s="76">
        <v>2706.5920000000001</v>
      </c>
      <c r="AA882" s="76">
        <v>1.4019999999999999</v>
      </c>
      <c r="AB882" s="76">
        <v>519045</v>
      </c>
      <c r="AC882" s="76">
        <v>1.54</v>
      </c>
      <c r="AD882" s="76">
        <v>0.13600000000000001</v>
      </c>
      <c r="AE882" s="76">
        <v>7.4</v>
      </c>
      <c r="AF882" s="76" t="s">
        <v>1016</v>
      </c>
      <c r="AG882" s="76">
        <v>595482453</v>
      </c>
      <c r="AH882" s="76">
        <v>259779049</v>
      </c>
      <c r="AI882" s="76">
        <v>222643736</v>
      </c>
      <c r="AJ882" s="76">
        <v>122309451</v>
      </c>
      <c r="AK882" s="76">
        <v>281068</v>
      </c>
      <c r="AL882" s="76">
        <v>244178</v>
      </c>
      <c r="AM882" s="76">
        <v>179.36</v>
      </c>
      <c r="AN882" s="76">
        <v>78.239999999999995</v>
      </c>
      <c r="AO882" s="76">
        <v>67.06</v>
      </c>
      <c r="AP882" s="76">
        <v>36.840000000000003</v>
      </c>
      <c r="AQ882" s="76">
        <v>735</v>
      </c>
      <c r="AR882" s="76">
        <v>36679</v>
      </c>
      <c r="AS882" s="76">
        <v>1.0999999999999999E-2</v>
      </c>
      <c r="AT882" s="76">
        <v>32.049999999999997</v>
      </c>
      <c r="AU882" s="76">
        <v>35.607999999999997</v>
      </c>
      <c r="AV882" s="76">
        <v>38.299999999999997</v>
      </c>
      <c r="AW882" s="76">
        <v>15.413</v>
      </c>
      <c r="AX882" s="76">
        <v>9.7319999999999993</v>
      </c>
      <c r="AY882" s="76">
        <v>54225.446000000004</v>
      </c>
      <c r="AZ882" s="76">
        <v>1.2</v>
      </c>
      <c r="BA882" s="76">
        <v>151.089</v>
      </c>
      <c r="BB882" s="76">
        <v>10.79</v>
      </c>
      <c r="BC882" s="76">
        <v>19.100000000000001</v>
      </c>
      <c r="BD882" s="76">
        <v>24.6</v>
      </c>
      <c r="BE882" s="76"/>
      <c r="BF882" s="76">
        <v>2.77</v>
      </c>
      <c r="BG882" s="76">
        <v>78.86</v>
      </c>
      <c r="BH882" s="76">
        <v>0.92600000000000005</v>
      </c>
      <c r="BI882" s="76">
        <v>338289856</v>
      </c>
      <c r="BJ882" s="76"/>
      <c r="BK882" s="76"/>
      <c r="BL882" s="76"/>
      <c r="BM882" s="76"/>
      <c r="BN882" s="76"/>
      <c r="BO882" s="76"/>
      <c r="BP882" s="76"/>
      <c r="BQ882" s="76"/>
    </row>
    <row r="883" spans="1:69" x14ac:dyDescent="0.25">
      <c r="A883" s="25">
        <v>44729</v>
      </c>
      <c r="B883" s="25"/>
      <c r="C883" s="76">
        <v>86329103</v>
      </c>
      <c r="D883" s="76">
        <v>138843</v>
      </c>
      <c r="E883" s="76">
        <v>106954.429</v>
      </c>
      <c r="F883" s="76">
        <v>1013827</v>
      </c>
      <c r="G883" s="76">
        <v>319</v>
      </c>
      <c r="H883" s="76">
        <v>323.286</v>
      </c>
      <c r="I883" s="76">
        <v>255192.704</v>
      </c>
      <c r="J883" s="76">
        <v>410.42599999999999</v>
      </c>
      <c r="K883" s="76">
        <v>316.16199999999998</v>
      </c>
      <c r="L883" s="76">
        <v>2996.9180000000001</v>
      </c>
      <c r="M883" s="76">
        <v>0.94299999999999995</v>
      </c>
      <c r="N883" s="76">
        <v>0.95599999999999996</v>
      </c>
      <c r="O883" s="76">
        <v>1.01</v>
      </c>
      <c r="P883" s="76">
        <v>2997</v>
      </c>
      <c r="Q883" s="76">
        <v>8.859</v>
      </c>
      <c r="R883" s="76">
        <v>26226</v>
      </c>
      <c r="S883" s="76">
        <v>77.525000000000006</v>
      </c>
      <c r="T883" s="76"/>
      <c r="U883" s="76"/>
      <c r="V883" s="76">
        <v>31308</v>
      </c>
      <c r="W883" s="76">
        <v>92.548000000000002</v>
      </c>
      <c r="X883" s="76">
        <v>912521698</v>
      </c>
      <c r="Y883" s="76">
        <v>406474</v>
      </c>
      <c r="Z883" s="76">
        <v>2707.799</v>
      </c>
      <c r="AA883" s="76">
        <v>1.206</v>
      </c>
      <c r="AB883" s="76">
        <v>502550</v>
      </c>
      <c r="AC883" s="76">
        <v>1.4910000000000001</v>
      </c>
      <c r="AD883" s="76">
        <v>0.13800000000000001</v>
      </c>
      <c r="AE883" s="76">
        <v>7.2</v>
      </c>
      <c r="AF883" s="76" t="s">
        <v>1016</v>
      </c>
      <c r="AG883" s="76">
        <v>595781166</v>
      </c>
      <c r="AH883" s="76">
        <v>259823033</v>
      </c>
      <c r="AI883" s="76">
        <v>222680656</v>
      </c>
      <c r="AJ883" s="76">
        <v>122511214</v>
      </c>
      <c r="AK883" s="76">
        <v>298713</v>
      </c>
      <c r="AL883" s="76">
        <v>237206</v>
      </c>
      <c r="AM883" s="76">
        <v>179.45</v>
      </c>
      <c r="AN883" s="76">
        <v>78.260000000000005</v>
      </c>
      <c r="AO883" s="76">
        <v>67.069999999999993</v>
      </c>
      <c r="AP883" s="76">
        <v>36.9</v>
      </c>
      <c r="AQ883" s="76">
        <v>714</v>
      </c>
      <c r="AR883" s="76">
        <v>36082</v>
      </c>
      <c r="AS883" s="76">
        <v>1.0999999999999999E-2</v>
      </c>
      <c r="AT883" s="76">
        <v>32.04</v>
      </c>
      <c r="AU883" s="76">
        <v>35.607999999999997</v>
      </c>
      <c r="AV883" s="76">
        <v>38.299999999999997</v>
      </c>
      <c r="AW883" s="76">
        <v>15.413</v>
      </c>
      <c r="AX883" s="76">
        <v>9.7319999999999993</v>
      </c>
      <c r="AY883" s="76">
        <v>54225.446000000004</v>
      </c>
      <c r="AZ883" s="76">
        <v>1.2</v>
      </c>
      <c r="BA883" s="76">
        <v>151.089</v>
      </c>
      <c r="BB883" s="76">
        <v>10.79</v>
      </c>
      <c r="BC883" s="76">
        <v>19.100000000000001</v>
      </c>
      <c r="BD883" s="76">
        <v>24.6</v>
      </c>
      <c r="BE883" s="76"/>
      <c r="BF883" s="76">
        <v>2.77</v>
      </c>
      <c r="BG883" s="76">
        <v>78.86</v>
      </c>
      <c r="BH883" s="76">
        <v>0.92600000000000005</v>
      </c>
      <c r="BI883" s="76">
        <v>338289856</v>
      </c>
      <c r="BJ883" s="76"/>
      <c r="BK883" s="76"/>
      <c r="BL883" s="76"/>
      <c r="BM883" s="76"/>
      <c r="BN883" s="76"/>
      <c r="BO883" s="76"/>
      <c r="BP883" s="76"/>
      <c r="BQ883" s="76"/>
    </row>
    <row r="884" spans="1:69" x14ac:dyDescent="0.25">
      <c r="A884" s="25">
        <v>44730</v>
      </c>
      <c r="B884" s="25"/>
      <c r="C884" s="76">
        <v>86346791</v>
      </c>
      <c r="D884" s="76">
        <v>17688</v>
      </c>
      <c r="E884" s="76">
        <v>104448</v>
      </c>
      <c r="F884" s="76">
        <v>1013868</v>
      </c>
      <c r="G884" s="76">
        <v>41</v>
      </c>
      <c r="H884" s="76">
        <v>313.57100000000003</v>
      </c>
      <c r="I884" s="76">
        <v>255244.99</v>
      </c>
      <c r="J884" s="76">
        <v>52.286999999999999</v>
      </c>
      <c r="K884" s="76">
        <v>308.75299999999999</v>
      </c>
      <c r="L884" s="76">
        <v>2997.0390000000002</v>
      </c>
      <c r="M884" s="76">
        <v>0.121</v>
      </c>
      <c r="N884" s="76">
        <v>0.92700000000000005</v>
      </c>
      <c r="O884" s="76">
        <v>1</v>
      </c>
      <c r="P884" s="76">
        <v>2926</v>
      </c>
      <c r="Q884" s="76">
        <v>8.6489999999999991</v>
      </c>
      <c r="R884" s="76">
        <v>25565</v>
      </c>
      <c r="S884" s="76">
        <v>75.570999999999998</v>
      </c>
      <c r="T884" s="76"/>
      <c r="U884" s="76"/>
      <c r="V884" s="76">
        <v>31192</v>
      </c>
      <c r="W884" s="76">
        <v>92.204999999999998</v>
      </c>
      <c r="X884" s="76">
        <v>912769124</v>
      </c>
      <c r="Y884" s="76">
        <v>247426</v>
      </c>
      <c r="Z884" s="76">
        <v>2708.5329999999999</v>
      </c>
      <c r="AA884" s="76">
        <v>0.73399999999999999</v>
      </c>
      <c r="AB884" s="76">
        <v>476216</v>
      </c>
      <c r="AC884" s="76">
        <v>1.413</v>
      </c>
      <c r="AD884" s="76">
        <v>0.13900000000000001</v>
      </c>
      <c r="AE884" s="76">
        <v>7.2</v>
      </c>
      <c r="AF884" s="76" t="s">
        <v>1016</v>
      </c>
      <c r="AG884" s="76">
        <v>595912667</v>
      </c>
      <c r="AH884" s="76">
        <v>259846078</v>
      </c>
      <c r="AI884" s="76">
        <v>222698836</v>
      </c>
      <c r="AJ884" s="76">
        <v>122593188</v>
      </c>
      <c r="AK884" s="76">
        <v>131501</v>
      </c>
      <c r="AL884" s="76">
        <v>232782</v>
      </c>
      <c r="AM884" s="76">
        <v>179.49</v>
      </c>
      <c r="AN884" s="76">
        <v>78.260000000000005</v>
      </c>
      <c r="AO884" s="76">
        <v>67.08</v>
      </c>
      <c r="AP884" s="76">
        <v>36.92</v>
      </c>
      <c r="AQ884" s="76">
        <v>701</v>
      </c>
      <c r="AR884" s="76">
        <v>35715</v>
      </c>
      <c r="AS884" s="76">
        <v>1.0999999999999999E-2</v>
      </c>
      <c r="AT884" s="76">
        <v>32.04</v>
      </c>
      <c r="AU884" s="76">
        <v>35.607999999999997</v>
      </c>
      <c r="AV884" s="76">
        <v>38.299999999999997</v>
      </c>
      <c r="AW884" s="76">
        <v>15.413</v>
      </c>
      <c r="AX884" s="76">
        <v>9.7319999999999993</v>
      </c>
      <c r="AY884" s="76">
        <v>54225.446000000004</v>
      </c>
      <c r="AZ884" s="76">
        <v>1.2</v>
      </c>
      <c r="BA884" s="76">
        <v>151.089</v>
      </c>
      <c r="BB884" s="76">
        <v>10.79</v>
      </c>
      <c r="BC884" s="76">
        <v>19.100000000000001</v>
      </c>
      <c r="BD884" s="76">
        <v>24.6</v>
      </c>
      <c r="BE884" s="76"/>
      <c r="BF884" s="76">
        <v>2.77</v>
      </c>
      <c r="BG884" s="76">
        <v>78.86</v>
      </c>
      <c r="BH884" s="76">
        <v>0.92600000000000005</v>
      </c>
      <c r="BI884" s="76">
        <v>338289856</v>
      </c>
      <c r="BJ884" s="76"/>
      <c r="BK884" s="76"/>
      <c r="BL884" s="76"/>
      <c r="BM884" s="76"/>
      <c r="BN884" s="76"/>
      <c r="BO884" s="76"/>
      <c r="BP884" s="76"/>
      <c r="BQ884" s="76"/>
    </row>
    <row r="885" spans="1:69" x14ac:dyDescent="0.25">
      <c r="A885" s="25">
        <v>44731</v>
      </c>
      <c r="B885" s="25"/>
      <c r="C885" s="76">
        <v>86364854</v>
      </c>
      <c r="D885" s="76">
        <v>18063</v>
      </c>
      <c r="E885" s="76">
        <v>104491</v>
      </c>
      <c r="F885" s="76">
        <v>1013922</v>
      </c>
      <c r="G885" s="76">
        <v>54</v>
      </c>
      <c r="H885" s="76">
        <v>317.14299999999997</v>
      </c>
      <c r="I885" s="76">
        <v>255298.38500000001</v>
      </c>
      <c r="J885" s="76">
        <v>53.395000000000003</v>
      </c>
      <c r="K885" s="76">
        <v>308.88</v>
      </c>
      <c r="L885" s="76">
        <v>2997.1990000000001</v>
      </c>
      <c r="M885" s="76">
        <v>0.16</v>
      </c>
      <c r="N885" s="76">
        <v>0.93700000000000006</v>
      </c>
      <c r="O885" s="76">
        <v>1</v>
      </c>
      <c r="P885" s="76">
        <v>2955</v>
      </c>
      <c r="Q885" s="76">
        <v>8.7349999999999994</v>
      </c>
      <c r="R885" s="76">
        <v>25740</v>
      </c>
      <c r="S885" s="76">
        <v>76.088999999999999</v>
      </c>
      <c r="T885" s="76"/>
      <c r="U885" s="76"/>
      <c r="V885" s="76">
        <v>31242</v>
      </c>
      <c r="W885" s="76">
        <v>92.352999999999994</v>
      </c>
      <c r="X885" s="76"/>
      <c r="Y885" s="76"/>
      <c r="Z885" s="76"/>
      <c r="AA885" s="76"/>
      <c r="AB885" s="76"/>
      <c r="AC885" s="76"/>
      <c r="AD885" s="76"/>
      <c r="AE885" s="76"/>
      <c r="AF885" s="76"/>
      <c r="AG885" s="76">
        <v>595975155</v>
      </c>
      <c r="AH885" s="76">
        <v>259858055</v>
      </c>
      <c r="AI885" s="76">
        <v>222708065</v>
      </c>
      <c r="AJ885" s="76">
        <v>122629867</v>
      </c>
      <c r="AK885" s="76">
        <v>62488</v>
      </c>
      <c r="AL885" s="76">
        <v>229306</v>
      </c>
      <c r="AM885" s="76">
        <v>179.51</v>
      </c>
      <c r="AN885" s="76">
        <v>78.27</v>
      </c>
      <c r="AO885" s="76">
        <v>67.08</v>
      </c>
      <c r="AP885" s="76">
        <v>36.94</v>
      </c>
      <c r="AQ885" s="76">
        <v>691</v>
      </c>
      <c r="AR885" s="76">
        <v>35189</v>
      </c>
      <c r="AS885" s="76">
        <v>1.0999999999999999E-2</v>
      </c>
      <c r="AT885" s="76">
        <v>32.04</v>
      </c>
      <c r="AU885" s="76">
        <v>35.607999999999997</v>
      </c>
      <c r="AV885" s="76">
        <v>38.299999999999997</v>
      </c>
      <c r="AW885" s="76">
        <v>15.413</v>
      </c>
      <c r="AX885" s="76">
        <v>9.7319999999999993</v>
      </c>
      <c r="AY885" s="76">
        <v>54225.446000000004</v>
      </c>
      <c r="AZ885" s="76">
        <v>1.2</v>
      </c>
      <c r="BA885" s="76">
        <v>151.089</v>
      </c>
      <c r="BB885" s="76">
        <v>10.79</v>
      </c>
      <c r="BC885" s="76">
        <v>19.100000000000001</v>
      </c>
      <c r="BD885" s="76">
        <v>24.6</v>
      </c>
      <c r="BE885" s="76"/>
      <c r="BF885" s="76">
        <v>2.77</v>
      </c>
      <c r="BG885" s="76">
        <v>78.86</v>
      </c>
      <c r="BH885" s="76">
        <v>0.92600000000000005</v>
      </c>
      <c r="BI885" s="76">
        <v>338289856</v>
      </c>
      <c r="BJ885" s="76">
        <v>1128984.8</v>
      </c>
      <c r="BK885" s="76">
        <v>15.39</v>
      </c>
      <c r="BL885" s="76">
        <v>5.37</v>
      </c>
      <c r="BM885" s="76">
        <v>3350.1268839806498</v>
      </c>
      <c r="BN885" s="76"/>
      <c r="BO885" s="76"/>
      <c r="BP885" s="76"/>
      <c r="BQ885" s="76"/>
    </row>
    <row r="886" spans="1:69" x14ac:dyDescent="0.25">
      <c r="A886" s="25">
        <v>44732</v>
      </c>
      <c r="B886" s="25"/>
      <c r="C886" s="76">
        <v>86460866</v>
      </c>
      <c r="D886" s="76">
        <v>96012</v>
      </c>
      <c r="E886" s="76">
        <v>96528.285999999993</v>
      </c>
      <c r="F886" s="76">
        <v>1014017</v>
      </c>
      <c r="G886" s="76">
        <v>95</v>
      </c>
      <c r="H886" s="76">
        <v>289.14299999999997</v>
      </c>
      <c r="I886" s="76">
        <v>255582.201</v>
      </c>
      <c r="J886" s="76">
        <v>283.81599999999997</v>
      </c>
      <c r="K886" s="76">
        <v>285.34199999999998</v>
      </c>
      <c r="L886" s="76">
        <v>2997.48</v>
      </c>
      <c r="M886" s="76">
        <v>0.28100000000000003</v>
      </c>
      <c r="N886" s="76">
        <v>0.85499999999999998</v>
      </c>
      <c r="O886" s="76">
        <v>0.99</v>
      </c>
      <c r="P886" s="76">
        <v>3094</v>
      </c>
      <c r="Q886" s="76">
        <v>9.1460000000000008</v>
      </c>
      <c r="R886" s="76">
        <v>26425</v>
      </c>
      <c r="S886" s="76">
        <v>78.113</v>
      </c>
      <c r="T886" s="76"/>
      <c r="U886" s="76"/>
      <c r="V886" s="76">
        <v>31273</v>
      </c>
      <c r="W886" s="76">
        <v>92.444000000000003</v>
      </c>
      <c r="X886" s="76"/>
      <c r="Y886" s="76"/>
      <c r="Z886" s="76"/>
      <c r="AA886" s="76"/>
      <c r="AB886" s="76"/>
      <c r="AC886" s="76"/>
      <c r="AD886" s="76"/>
      <c r="AE886" s="76"/>
      <c r="AF886" s="76"/>
      <c r="AG886" s="76">
        <v>596210279</v>
      </c>
      <c r="AH886" s="76">
        <v>259895623</v>
      </c>
      <c r="AI886" s="76">
        <v>222734692</v>
      </c>
      <c r="AJ886" s="76">
        <v>122788372</v>
      </c>
      <c r="AK886" s="76">
        <v>235124</v>
      </c>
      <c r="AL886" s="76">
        <v>224389</v>
      </c>
      <c r="AM886" s="76">
        <v>179.58</v>
      </c>
      <c r="AN886" s="76">
        <v>78.28</v>
      </c>
      <c r="AO886" s="76">
        <v>67.09</v>
      </c>
      <c r="AP886" s="76">
        <v>36.979999999999997</v>
      </c>
      <c r="AQ886" s="76">
        <v>676</v>
      </c>
      <c r="AR886" s="76">
        <v>34685</v>
      </c>
      <c r="AS886" s="76">
        <v>0.01</v>
      </c>
      <c r="AT886" s="76">
        <v>32.04</v>
      </c>
      <c r="AU886" s="76">
        <v>35.607999999999997</v>
      </c>
      <c r="AV886" s="76">
        <v>38.299999999999997</v>
      </c>
      <c r="AW886" s="76">
        <v>15.413</v>
      </c>
      <c r="AX886" s="76">
        <v>9.7319999999999993</v>
      </c>
      <c r="AY886" s="76">
        <v>54225.446000000004</v>
      </c>
      <c r="AZ886" s="76">
        <v>1.2</v>
      </c>
      <c r="BA886" s="76">
        <v>151.089</v>
      </c>
      <c r="BB886" s="76">
        <v>10.79</v>
      </c>
      <c r="BC886" s="76">
        <v>19.100000000000001</v>
      </c>
      <c r="BD886" s="76">
        <v>24.6</v>
      </c>
      <c r="BE886" s="76"/>
      <c r="BF886" s="76">
        <v>2.77</v>
      </c>
      <c r="BG886" s="76">
        <v>78.86</v>
      </c>
      <c r="BH886" s="76">
        <v>0.92600000000000005</v>
      </c>
      <c r="BI886" s="76">
        <v>338289856</v>
      </c>
      <c r="BJ886" s="76"/>
      <c r="BK886" s="76"/>
      <c r="BL886" s="76"/>
      <c r="BM886" s="76"/>
      <c r="BN886" s="76"/>
      <c r="BO886" s="76"/>
      <c r="BP886" s="76"/>
      <c r="BQ886" s="76"/>
    </row>
    <row r="887" spans="1:69" x14ac:dyDescent="0.25">
      <c r="A887" s="25">
        <v>44733</v>
      </c>
      <c r="B887" s="25"/>
      <c r="C887" s="76">
        <v>86572243</v>
      </c>
      <c r="D887" s="76">
        <v>111377</v>
      </c>
      <c r="E887" s="76">
        <v>99554.714000000007</v>
      </c>
      <c r="F887" s="76">
        <v>1014473</v>
      </c>
      <c r="G887" s="76">
        <v>456</v>
      </c>
      <c r="H887" s="76">
        <v>302.286</v>
      </c>
      <c r="I887" s="76">
        <v>255911.43599999999</v>
      </c>
      <c r="J887" s="76">
        <v>329.23500000000001</v>
      </c>
      <c r="K887" s="76">
        <v>294.28800000000001</v>
      </c>
      <c r="L887" s="76">
        <v>2998.828</v>
      </c>
      <c r="M887" s="76">
        <v>1.3480000000000001</v>
      </c>
      <c r="N887" s="76">
        <v>0.89400000000000002</v>
      </c>
      <c r="O887" s="76">
        <v>1.01</v>
      </c>
      <c r="P887" s="76">
        <v>3139</v>
      </c>
      <c r="Q887" s="76">
        <v>9.2789999999999999</v>
      </c>
      <c r="R887" s="76">
        <v>26733</v>
      </c>
      <c r="S887" s="76">
        <v>79.024000000000001</v>
      </c>
      <c r="T887" s="76"/>
      <c r="U887" s="76"/>
      <c r="V887" s="76">
        <v>31414</v>
      </c>
      <c r="W887" s="76">
        <v>92.861000000000004</v>
      </c>
      <c r="X887" s="76"/>
      <c r="Y887" s="76"/>
      <c r="Z887" s="76"/>
      <c r="AA887" s="76"/>
      <c r="AB887" s="76"/>
      <c r="AC887" s="76"/>
      <c r="AD887" s="76"/>
      <c r="AE887" s="76"/>
      <c r="AF887" s="76"/>
      <c r="AG887" s="76">
        <v>596479553</v>
      </c>
      <c r="AH887" s="76">
        <v>259947311</v>
      </c>
      <c r="AI887" s="76">
        <v>222767148</v>
      </c>
      <c r="AJ887" s="76">
        <v>122960988</v>
      </c>
      <c r="AK887" s="76">
        <v>269274</v>
      </c>
      <c r="AL887" s="76">
        <v>223061</v>
      </c>
      <c r="AM887" s="76">
        <v>179.66</v>
      </c>
      <c r="AN887" s="76">
        <v>78.3</v>
      </c>
      <c r="AO887" s="76">
        <v>67.099999999999994</v>
      </c>
      <c r="AP887" s="76">
        <v>37.04</v>
      </c>
      <c r="AQ887" s="76">
        <v>672</v>
      </c>
      <c r="AR887" s="76">
        <v>35967</v>
      </c>
      <c r="AS887" s="76">
        <v>1.0999999999999999E-2</v>
      </c>
      <c r="AT887" s="76">
        <v>32.04</v>
      </c>
      <c r="AU887" s="76">
        <v>35.607999999999997</v>
      </c>
      <c r="AV887" s="76">
        <v>38.299999999999997</v>
      </c>
      <c r="AW887" s="76">
        <v>15.413</v>
      </c>
      <c r="AX887" s="76">
        <v>9.7319999999999993</v>
      </c>
      <c r="AY887" s="76">
        <v>54225.446000000004</v>
      </c>
      <c r="AZ887" s="76">
        <v>1.2</v>
      </c>
      <c r="BA887" s="76">
        <v>151.089</v>
      </c>
      <c r="BB887" s="76">
        <v>10.79</v>
      </c>
      <c r="BC887" s="76">
        <v>19.100000000000001</v>
      </c>
      <c r="BD887" s="76">
        <v>24.6</v>
      </c>
      <c r="BE887" s="76"/>
      <c r="BF887" s="76">
        <v>2.77</v>
      </c>
      <c r="BG887" s="76">
        <v>78.86</v>
      </c>
      <c r="BH887" s="76">
        <v>0.92600000000000005</v>
      </c>
      <c r="BI887" s="76">
        <v>338289856</v>
      </c>
      <c r="BJ887" s="76"/>
      <c r="BK887" s="76"/>
      <c r="BL887" s="76"/>
      <c r="BM887" s="76"/>
      <c r="BN887" s="76"/>
      <c r="BO887" s="76"/>
      <c r="BP887" s="76"/>
      <c r="BQ887" s="76"/>
    </row>
    <row r="888" spans="1:69" x14ac:dyDescent="0.25">
      <c r="A888" s="25">
        <v>44734</v>
      </c>
      <c r="B888" s="25"/>
      <c r="C888" s="76">
        <v>86757907</v>
      </c>
      <c r="D888" s="76">
        <v>185664</v>
      </c>
      <c r="E888" s="76">
        <v>99626.429000000004</v>
      </c>
      <c r="F888" s="76">
        <v>1015328</v>
      </c>
      <c r="G888" s="76">
        <v>855</v>
      </c>
      <c r="H888" s="76">
        <v>323.286</v>
      </c>
      <c r="I888" s="76">
        <v>256460.26800000001</v>
      </c>
      <c r="J888" s="76">
        <v>548.83100000000002</v>
      </c>
      <c r="K888" s="76">
        <v>294.5</v>
      </c>
      <c r="L888" s="76">
        <v>3001.355</v>
      </c>
      <c r="M888" s="76">
        <v>2.5270000000000001</v>
      </c>
      <c r="N888" s="76">
        <v>0.95599999999999996</v>
      </c>
      <c r="O888" s="76">
        <v>1.03</v>
      </c>
      <c r="P888" s="76">
        <v>3126</v>
      </c>
      <c r="Q888" s="76">
        <v>9.2409999999999997</v>
      </c>
      <c r="R888" s="76">
        <v>27326</v>
      </c>
      <c r="S888" s="76">
        <v>80.777000000000001</v>
      </c>
      <c r="T888" s="76"/>
      <c r="U888" s="76"/>
      <c r="V888" s="76">
        <v>31759</v>
      </c>
      <c r="W888" s="76">
        <v>93.881</v>
      </c>
      <c r="X888" s="76"/>
      <c r="Y888" s="76"/>
      <c r="Z888" s="76"/>
      <c r="AA888" s="76"/>
      <c r="AB888" s="76"/>
      <c r="AC888" s="76"/>
      <c r="AD888" s="76"/>
      <c r="AE888" s="76"/>
      <c r="AF888" s="76"/>
      <c r="AG888" s="76">
        <v>596764447</v>
      </c>
      <c r="AH888" s="76">
        <v>260011066</v>
      </c>
      <c r="AI888" s="76">
        <v>222801042</v>
      </c>
      <c r="AJ888" s="76">
        <v>123135136</v>
      </c>
      <c r="AK888" s="76">
        <v>284894</v>
      </c>
      <c r="AL888" s="76">
        <v>223295</v>
      </c>
      <c r="AM888" s="76">
        <v>179.74</v>
      </c>
      <c r="AN888" s="76">
        <v>78.31</v>
      </c>
      <c r="AO888" s="76">
        <v>67.11</v>
      </c>
      <c r="AP888" s="76">
        <v>37.090000000000003</v>
      </c>
      <c r="AQ888" s="76">
        <v>673</v>
      </c>
      <c r="AR888" s="76">
        <v>39106</v>
      </c>
      <c r="AS888" s="76">
        <v>1.2E-2</v>
      </c>
      <c r="AT888" s="76">
        <v>32.04</v>
      </c>
      <c r="AU888" s="76">
        <v>35.607999999999997</v>
      </c>
      <c r="AV888" s="76">
        <v>38.299999999999997</v>
      </c>
      <c r="AW888" s="76">
        <v>15.413</v>
      </c>
      <c r="AX888" s="76">
        <v>9.7319999999999993</v>
      </c>
      <c r="AY888" s="76">
        <v>54225.446000000004</v>
      </c>
      <c r="AZ888" s="76">
        <v>1.2</v>
      </c>
      <c r="BA888" s="76">
        <v>151.089</v>
      </c>
      <c r="BB888" s="76">
        <v>10.79</v>
      </c>
      <c r="BC888" s="76">
        <v>19.100000000000001</v>
      </c>
      <c r="BD888" s="76">
        <v>24.6</v>
      </c>
      <c r="BE888" s="76"/>
      <c r="BF888" s="76">
        <v>2.77</v>
      </c>
      <c r="BG888" s="76">
        <v>78.86</v>
      </c>
      <c r="BH888" s="76">
        <v>0.92600000000000005</v>
      </c>
      <c r="BI888" s="76">
        <v>338289856</v>
      </c>
      <c r="BJ888" s="76"/>
      <c r="BK888" s="76"/>
      <c r="BL888" s="76"/>
      <c r="BM888" s="76"/>
      <c r="BN888" s="76"/>
      <c r="BO888" s="76"/>
      <c r="BP888" s="76"/>
      <c r="BQ888" s="76"/>
    </row>
    <row r="889" spans="1:69" x14ac:dyDescent="0.25">
      <c r="A889" s="25">
        <v>44735</v>
      </c>
      <c r="B889" s="25"/>
      <c r="C889" s="76">
        <v>86896304</v>
      </c>
      <c r="D889" s="76">
        <v>138397</v>
      </c>
      <c r="E889" s="76">
        <v>100863.429</v>
      </c>
      <c r="F889" s="76">
        <v>1015709</v>
      </c>
      <c r="G889" s="76">
        <v>381</v>
      </c>
      <c r="H889" s="76">
        <v>314.42899999999997</v>
      </c>
      <c r="I889" s="76">
        <v>256869.375</v>
      </c>
      <c r="J889" s="76">
        <v>409.108</v>
      </c>
      <c r="K889" s="76">
        <v>298.15699999999998</v>
      </c>
      <c r="L889" s="76">
        <v>3002.4810000000002</v>
      </c>
      <c r="M889" s="76">
        <v>1.1259999999999999</v>
      </c>
      <c r="N889" s="76">
        <v>0.92900000000000005</v>
      </c>
      <c r="O889" s="76">
        <v>1.04</v>
      </c>
      <c r="P889" s="76">
        <v>3095</v>
      </c>
      <c r="Q889" s="76">
        <v>9.1489999999999991</v>
      </c>
      <c r="R889" s="76">
        <v>27718</v>
      </c>
      <c r="S889" s="76">
        <v>81.936000000000007</v>
      </c>
      <c r="T889" s="76"/>
      <c r="U889" s="76"/>
      <c r="V889" s="76">
        <v>32170</v>
      </c>
      <c r="W889" s="76">
        <v>95.096000000000004</v>
      </c>
      <c r="X889" s="76"/>
      <c r="Y889" s="76"/>
      <c r="Z889" s="76"/>
      <c r="AA889" s="76"/>
      <c r="AB889" s="76"/>
      <c r="AC889" s="76"/>
      <c r="AD889" s="76"/>
      <c r="AE889" s="76"/>
      <c r="AF889" s="76"/>
      <c r="AG889" s="76">
        <v>597049921</v>
      </c>
      <c r="AH889" s="76">
        <v>260080868</v>
      </c>
      <c r="AI889" s="76">
        <v>222832960</v>
      </c>
      <c r="AJ889" s="76">
        <v>123306039</v>
      </c>
      <c r="AK889" s="76">
        <v>285474</v>
      </c>
      <c r="AL889" s="76">
        <v>223924</v>
      </c>
      <c r="AM889" s="76">
        <v>179.83</v>
      </c>
      <c r="AN889" s="76">
        <v>78.34</v>
      </c>
      <c r="AO889" s="76">
        <v>67.12</v>
      </c>
      <c r="AP889" s="76">
        <v>37.14</v>
      </c>
      <c r="AQ889" s="76">
        <v>674</v>
      </c>
      <c r="AR889" s="76">
        <v>43117</v>
      </c>
      <c r="AS889" s="76">
        <v>1.2999999999999999E-2</v>
      </c>
      <c r="AT889" s="76">
        <v>32.04</v>
      </c>
      <c r="AU889" s="76">
        <v>35.607999999999997</v>
      </c>
      <c r="AV889" s="76">
        <v>38.299999999999997</v>
      </c>
      <c r="AW889" s="76">
        <v>15.413</v>
      </c>
      <c r="AX889" s="76">
        <v>9.7319999999999993</v>
      </c>
      <c r="AY889" s="76">
        <v>54225.446000000004</v>
      </c>
      <c r="AZ889" s="76">
        <v>1.2</v>
      </c>
      <c r="BA889" s="76">
        <v>151.089</v>
      </c>
      <c r="BB889" s="76">
        <v>10.79</v>
      </c>
      <c r="BC889" s="76">
        <v>19.100000000000001</v>
      </c>
      <c r="BD889" s="76">
        <v>24.6</v>
      </c>
      <c r="BE889" s="76"/>
      <c r="BF889" s="76">
        <v>2.77</v>
      </c>
      <c r="BG889" s="76">
        <v>78.86</v>
      </c>
      <c r="BH889" s="76">
        <v>0.92600000000000005</v>
      </c>
      <c r="BI889" s="76">
        <v>338289856</v>
      </c>
      <c r="BJ889" s="76"/>
      <c r="BK889" s="76"/>
      <c r="BL889" s="76"/>
      <c r="BM889" s="76"/>
      <c r="BN889" s="76"/>
      <c r="BO889" s="76"/>
      <c r="BP889" s="76"/>
      <c r="BQ889" s="76"/>
    </row>
    <row r="890" spans="1:69" x14ac:dyDescent="0.25">
      <c r="A890" s="25">
        <v>44736</v>
      </c>
      <c r="B890" s="25"/>
      <c r="C890" s="76">
        <v>87013469</v>
      </c>
      <c r="D890" s="76">
        <v>117165</v>
      </c>
      <c r="E890" s="76">
        <v>97766.570999999996</v>
      </c>
      <c r="F890" s="76">
        <v>1016155</v>
      </c>
      <c r="G890" s="76">
        <v>446</v>
      </c>
      <c r="H890" s="76">
        <v>332.57100000000003</v>
      </c>
      <c r="I890" s="76">
        <v>257215.72</v>
      </c>
      <c r="J890" s="76">
        <v>346.34500000000003</v>
      </c>
      <c r="K890" s="76">
        <v>289.00200000000001</v>
      </c>
      <c r="L890" s="76">
        <v>3003.8</v>
      </c>
      <c r="M890" s="76">
        <v>1.3180000000000001</v>
      </c>
      <c r="N890" s="76">
        <v>0.98299999999999998</v>
      </c>
      <c r="O890" s="76">
        <v>1.05</v>
      </c>
      <c r="P890" s="76">
        <v>3152</v>
      </c>
      <c r="Q890" s="76">
        <v>9.3170000000000002</v>
      </c>
      <c r="R890" s="76">
        <v>27800</v>
      </c>
      <c r="S890" s="76">
        <v>82.177999999999997</v>
      </c>
      <c r="T890" s="76"/>
      <c r="U890" s="76"/>
      <c r="V890" s="76">
        <v>32851</v>
      </c>
      <c r="W890" s="76">
        <v>97.108999999999995</v>
      </c>
      <c r="X890" s="76"/>
      <c r="Y890" s="76"/>
      <c r="Z890" s="76"/>
      <c r="AA890" s="76"/>
      <c r="AB890" s="76"/>
      <c r="AC890" s="76"/>
      <c r="AD890" s="76"/>
      <c r="AE890" s="76"/>
      <c r="AF890" s="76"/>
      <c r="AG890" s="76">
        <v>597358564</v>
      </c>
      <c r="AH890" s="76">
        <v>260159382</v>
      </c>
      <c r="AI890" s="76">
        <v>222868227</v>
      </c>
      <c r="AJ890" s="76">
        <v>123485024</v>
      </c>
      <c r="AK890" s="76">
        <v>308643</v>
      </c>
      <c r="AL890" s="76">
        <v>225343</v>
      </c>
      <c r="AM890" s="76">
        <v>179.92</v>
      </c>
      <c r="AN890" s="76">
        <v>78.36</v>
      </c>
      <c r="AO890" s="76">
        <v>67.13</v>
      </c>
      <c r="AP890" s="76">
        <v>37.19</v>
      </c>
      <c r="AQ890" s="76">
        <v>679</v>
      </c>
      <c r="AR890" s="76">
        <v>48050</v>
      </c>
      <c r="AS890" s="76">
        <v>1.4E-2</v>
      </c>
      <c r="AT890" s="76">
        <v>32.03</v>
      </c>
      <c r="AU890" s="76">
        <v>35.607999999999997</v>
      </c>
      <c r="AV890" s="76">
        <v>38.299999999999997</v>
      </c>
      <c r="AW890" s="76">
        <v>15.413</v>
      </c>
      <c r="AX890" s="76">
        <v>9.7319999999999993</v>
      </c>
      <c r="AY890" s="76">
        <v>54225.446000000004</v>
      </c>
      <c r="AZ890" s="76">
        <v>1.2</v>
      </c>
      <c r="BA890" s="76">
        <v>151.089</v>
      </c>
      <c r="BB890" s="76">
        <v>10.79</v>
      </c>
      <c r="BC890" s="76">
        <v>19.100000000000001</v>
      </c>
      <c r="BD890" s="76">
        <v>24.6</v>
      </c>
      <c r="BE890" s="76"/>
      <c r="BF890" s="76">
        <v>2.77</v>
      </c>
      <c r="BG890" s="76">
        <v>78.86</v>
      </c>
      <c r="BH890" s="76">
        <v>0.92600000000000005</v>
      </c>
      <c r="BI890" s="76">
        <v>338289856</v>
      </c>
      <c r="BJ890" s="76"/>
      <c r="BK890" s="76"/>
      <c r="BL890" s="76"/>
      <c r="BM890" s="76"/>
      <c r="BN890" s="76"/>
      <c r="BO890" s="76"/>
      <c r="BP890" s="76"/>
      <c r="BQ890" s="76"/>
    </row>
    <row r="891" spans="1:69" x14ac:dyDescent="0.25">
      <c r="A891" s="25">
        <v>44737</v>
      </c>
      <c r="B891" s="25"/>
      <c r="C891" s="76">
        <v>87054376</v>
      </c>
      <c r="D891" s="76">
        <v>40907</v>
      </c>
      <c r="E891" s="76">
        <v>101083.571</v>
      </c>
      <c r="F891" s="76">
        <v>1016304</v>
      </c>
      <c r="G891" s="76">
        <v>149</v>
      </c>
      <c r="H891" s="76">
        <v>348</v>
      </c>
      <c r="I891" s="76">
        <v>257336.64300000001</v>
      </c>
      <c r="J891" s="76">
        <v>120.923</v>
      </c>
      <c r="K891" s="76">
        <v>298.80799999999999</v>
      </c>
      <c r="L891" s="76">
        <v>3004.24</v>
      </c>
      <c r="M891" s="76">
        <v>0.44</v>
      </c>
      <c r="N891" s="76">
        <v>1.0289999999999999</v>
      </c>
      <c r="O891" s="76">
        <v>1.07</v>
      </c>
      <c r="P891" s="76">
        <v>3037</v>
      </c>
      <c r="Q891" s="76">
        <v>8.9779999999999998</v>
      </c>
      <c r="R891" s="76">
        <v>27687</v>
      </c>
      <c r="S891" s="76">
        <v>81.843999999999994</v>
      </c>
      <c r="T891" s="76"/>
      <c r="U891" s="76"/>
      <c r="V891" s="76">
        <v>33682</v>
      </c>
      <c r="W891" s="76">
        <v>99.566000000000003</v>
      </c>
      <c r="X891" s="76"/>
      <c r="Y891" s="76"/>
      <c r="Z891" s="76"/>
      <c r="AA891" s="76"/>
      <c r="AB891" s="76"/>
      <c r="AC891" s="76"/>
      <c r="AD891" s="76"/>
      <c r="AE891" s="76"/>
      <c r="AF891" s="76"/>
      <c r="AG891" s="76">
        <v>597521333</v>
      </c>
      <c r="AH891" s="76">
        <v>260221180</v>
      </c>
      <c r="AI891" s="76">
        <v>222885271</v>
      </c>
      <c r="AJ891" s="76">
        <v>123560379</v>
      </c>
      <c r="AK891" s="76">
        <v>162769</v>
      </c>
      <c r="AL891" s="76">
        <v>229809</v>
      </c>
      <c r="AM891" s="76">
        <v>179.97</v>
      </c>
      <c r="AN891" s="76">
        <v>78.38</v>
      </c>
      <c r="AO891" s="76">
        <v>67.13</v>
      </c>
      <c r="AP891" s="76">
        <v>37.22</v>
      </c>
      <c r="AQ891" s="76">
        <v>692</v>
      </c>
      <c r="AR891" s="76">
        <v>53586</v>
      </c>
      <c r="AS891" s="76">
        <v>1.6E-2</v>
      </c>
      <c r="AT891" s="76">
        <v>32.03</v>
      </c>
      <c r="AU891" s="76">
        <v>35.607999999999997</v>
      </c>
      <c r="AV891" s="76">
        <v>38.299999999999997</v>
      </c>
      <c r="AW891" s="76">
        <v>15.413</v>
      </c>
      <c r="AX891" s="76">
        <v>9.7319999999999993</v>
      </c>
      <c r="AY891" s="76">
        <v>54225.446000000004</v>
      </c>
      <c r="AZ891" s="76">
        <v>1.2</v>
      </c>
      <c r="BA891" s="76">
        <v>151.089</v>
      </c>
      <c r="BB891" s="76">
        <v>10.79</v>
      </c>
      <c r="BC891" s="76">
        <v>19.100000000000001</v>
      </c>
      <c r="BD891" s="76">
        <v>24.6</v>
      </c>
      <c r="BE891" s="76"/>
      <c r="BF891" s="76">
        <v>2.77</v>
      </c>
      <c r="BG891" s="76">
        <v>78.86</v>
      </c>
      <c r="BH891" s="76">
        <v>0.92600000000000005</v>
      </c>
      <c r="BI891" s="76">
        <v>338289856</v>
      </c>
      <c r="BJ891" s="76"/>
      <c r="BK891" s="76"/>
      <c r="BL891" s="76"/>
      <c r="BM891" s="76"/>
      <c r="BN891" s="76"/>
      <c r="BO891" s="76"/>
      <c r="BP891" s="76"/>
      <c r="BQ891" s="76"/>
    </row>
    <row r="892" spans="1:69" x14ac:dyDescent="0.25">
      <c r="A892" s="25">
        <v>44738</v>
      </c>
      <c r="B892" s="25"/>
      <c r="C892" s="76">
        <v>87076656</v>
      </c>
      <c r="D892" s="76">
        <v>22280</v>
      </c>
      <c r="E892" s="76">
        <v>101686</v>
      </c>
      <c r="F892" s="76">
        <v>1016325</v>
      </c>
      <c r="G892" s="76">
        <v>21</v>
      </c>
      <c r="H892" s="76">
        <v>343.286</v>
      </c>
      <c r="I892" s="76">
        <v>257402.50399999999</v>
      </c>
      <c r="J892" s="76">
        <v>65.861000000000004</v>
      </c>
      <c r="K892" s="76">
        <v>300.58800000000002</v>
      </c>
      <c r="L892" s="76">
        <v>3004.3020000000001</v>
      </c>
      <c r="M892" s="76">
        <v>6.2E-2</v>
      </c>
      <c r="N892" s="76">
        <v>1.0149999999999999</v>
      </c>
      <c r="O892" s="76">
        <v>1.08</v>
      </c>
      <c r="P892" s="76">
        <v>3084</v>
      </c>
      <c r="Q892" s="76">
        <v>9.1159999999999997</v>
      </c>
      <c r="R892" s="76">
        <v>28141</v>
      </c>
      <c r="S892" s="76">
        <v>83.186000000000007</v>
      </c>
      <c r="T892" s="76"/>
      <c r="U892" s="76"/>
      <c r="V892" s="76">
        <v>34395</v>
      </c>
      <c r="W892" s="76">
        <v>101.673</v>
      </c>
      <c r="X892" s="76"/>
      <c r="Y892" s="76"/>
      <c r="Z892" s="76"/>
      <c r="AA892" s="76"/>
      <c r="AB892" s="76"/>
      <c r="AC892" s="76"/>
      <c r="AD892" s="76"/>
      <c r="AE892" s="76"/>
      <c r="AF892" s="76"/>
      <c r="AG892" s="76">
        <v>597600283</v>
      </c>
      <c r="AH892" s="76">
        <v>260246214</v>
      </c>
      <c r="AI892" s="76">
        <v>222895312</v>
      </c>
      <c r="AJ892" s="76">
        <v>123598960</v>
      </c>
      <c r="AK892" s="76">
        <v>78950</v>
      </c>
      <c r="AL892" s="76">
        <v>232161</v>
      </c>
      <c r="AM892" s="76">
        <v>180</v>
      </c>
      <c r="AN892" s="76">
        <v>78.39</v>
      </c>
      <c r="AO892" s="76">
        <v>67.14</v>
      </c>
      <c r="AP892" s="76">
        <v>37.229999999999997</v>
      </c>
      <c r="AQ892" s="76">
        <v>699</v>
      </c>
      <c r="AR892" s="76">
        <v>55451</v>
      </c>
      <c r="AS892" s="76">
        <v>1.7000000000000001E-2</v>
      </c>
      <c r="AT892" s="76">
        <v>32.03</v>
      </c>
      <c r="AU892" s="76">
        <v>35.607999999999997</v>
      </c>
      <c r="AV892" s="76">
        <v>38.299999999999997</v>
      </c>
      <c r="AW892" s="76">
        <v>15.413</v>
      </c>
      <c r="AX892" s="76">
        <v>9.7319999999999993</v>
      </c>
      <c r="AY892" s="76">
        <v>54225.446000000004</v>
      </c>
      <c r="AZ892" s="76">
        <v>1.2</v>
      </c>
      <c r="BA892" s="76">
        <v>151.089</v>
      </c>
      <c r="BB892" s="76">
        <v>10.79</v>
      </c>
      <c r="BC892" s="76">
        <v>19.100000000000001</v>
      </c>
      <c r="BD892" s="76">
        <v>24.6</v>
      </c>
      <c r="BE892" s="76"/>
      <c r="BF892" s="76">
        <v>2.77</v>
      </c>
      <c r="BG892" s="76">
        <v>78.86</v>
      </c>
      <c r="BH892" s="76">
        <v>0.92600000000000005</v>
      </c>
      <c r="BI892" s="76">
        <v>338289856</v>
      </c>
      <c r="BJ892" s="76">
        <v>1132535.7</v>
      </c>
      <c r="BK892" s="76">
        <v>15.33</v>
      </c>
      <c r="BL892" s="76">
        <v>6.51</v>
      </c>
      <c r="BM892" s="76">
        <v>3360.66375352249</v>
      </c>
      <c r="BN892" s="76"/>
      <c r="BO892" s="76"/>
      <c r="BP892" s="76"/>
      <c r="BQ892" s="76"/>
    </row>
    <row r="893" spans="1:69" x14ac:dyDescent="0.25">
      <c r="A893" s="25">
        <v>44739</v>
      </c>
      <c r="B893" s="25"/>
      <c r="C893" s="76">
        <v>87236896</v>
      </c>
      <c r="D893" s="76">
        <v>160240</v>
      </c>
      <c r="E893" s="76">
        <v>110861.429</v>
      </c>
      <c r="F893" s="76">
        <v>1016624</v>
      </c>
      <c r="G893" s="76">
        <v>299</v>
      </c>
      <c r="H893" s="76">
        <v>372.42899999999997</v>
      </c>
      <c r="I893" s="76">
        <v>257876.18100000001</v>
      </c>
      <c r="J893" s="76">
        <v>473.67700000000002</v>
      </c>
      <c r="K893" s="76">
        <v>327.71100000000001</v>
      </c>
      <c r="L893" s="76">
        <v>3005.1860000000001</v>
      </c>
      <c r="M893" s="76">
        <v>0.88400000000000001</v>
      </c>
      <c r="N893" s="76">
        <v>1.101</v>
      </c>
      <c r="O893" s="76">
        <v>1.0900000000000001</v>
      </c>
      <c r="P893" s="76">
        <v>3235</v>
      </c>
      <c r="Q893" s="76">
        <v>9.5630000000000006</v>
      </c>
      <c r="R893" s="76">
        <v>29149</v>
      </c>
      <c r="S893" s="76">
        <v>86.165999999999997</v>
      </c>
      <c r="T893" s="76"/>
      <c r="U893" s="76"/>
      <c r="V893" s="76">
        <v>34955</v>
      </c>
      <c r="W893" s="76">
        <v>103.32899999999999</v>
      </c>
      <c r="X893" s="76"/>
      <c r="Y893" s="76"/>
      <c r="Z893" s="76"/>
      <c r="AA893" s="76"/>
      <c r="AB893" s="76"/>
      <c r="AC893" s="76"/>
      <c r="AD893" s="76"/>
      <c r="AE893" s="76"/>
      <c r="AF893" s="76"/>
      <c r="AG893" s="76">
        <v>597852985</v>
      </c>
      <c r="AH893" s="76">
        <v>260313287</v>
      </c>
      <c r="AI893" s="76">
        <v>222924518</v>
      </c>
      <c r="AJ893" s="76">
        <v>123743214</v>
      </c>
      <c r="AK893" s="76">
        <v>252702</v>
      </c>
      <c r="AL893" s="76">
        <v>234672</v>
      </c>
      <c r="AM893" s="76">
        <v>180.07</v>
      </c>
      <c r="AN893" s="76">
        <v>78.41</v>
      </c>
      <c r="AO893" s="76">
        <v>67.14</v>
      </c>
      <c r="AP893" s="76">
        <v>37.270000000000003</v>
      </c>
      <c r="AQ893" s="76">
        <v>707</v>
      </c>
      <c r="AR893" s="76">
        <v>59666</v>
      </c>
      <c r="AS893" s="76">
        <v>1.7999999999999999E-2</v>
      </c>
      <c r="AT893" s="76">
        <v>32.03</v>
      </c>
      <c r="AU893" s="76">
        <v>35.607999999999997</v>
      </c>
      <c r="AV893" s="76">
        <v>38.299999999999997</v>
      </c>
      <c r="AW893" s="76">
        <v>15.413</v>
      </c>
      <c r="AX893" s="76">
        <v>9.7319999999999993</v>
      </c>
      <c r="AY893" s="76">
        <v>54225.446000000004</v>
      </c>
      <c r="AZ893" s="76">
        <v>1.2</v>
      </c>
      <c r="BA893" s="76">
        <v>151.089</v>
      </c>
      <c r="BB893" s="76">
        <v>10.79</v>
      </c>
      <c r="BC893" s="76">
        <v>19.100000000000001</v>
      </c>
      <c r="BD893" s="76">
        <v>24.6</v>
      </c>
      <c r="BE893" s="76"/>
      <c r="BF893" s="76">
        <v>2.77</v>
      </c>
      <c r="BG893" s="76">
        <v>78.86</v>
      </c>
      <c r="BH893" s="76">
        <v>0.92600000000000005</v>
      </c>
      <c r="BI893" s="76">
        <v>338289856</v>
      </c>
      <c r="BJ893" s="76"/>
      <c r="BK893" s="76"/>
      <c r="BL893" s="76"/>
      <c r="BM893" s="76"/>
      <c r="BN893" s="76"/>
      <c r="BO893" s="76"/>
      <c r="BP893" s="76"/>
      <c r="BQ893" s="76"/>
    </row>
    <row r="894" spans="1:69" x14ac:dyDescent="0.25">
      <c r="A894" s="25">
        <v>44740</v>
      </c>
      <c r="B894" s="25"/>
      <c r="C894" s="76">
        <v>87334788</v>
      </c>
      <c r="D894" s="76">
        <v>97892</v>
      </c>
      <c r="E894" s="76">
        <v>108935</v>
      </c>
      <c r="F894" s="76">
        <v>1017200</v>
      </c>
      <c r="G894" s="76">
        <v>576</v>
      </c>
      <c r="H894" s="76">
        <v>389.57100000000003</v>
      </c>
      <c r="I894" s="76">
        <v>258165.554</v>
      </c>
      <c r="J894" s="76">
        <v>289.37299999999999</v>
      </c>
      <c r="K894" s="76">
        <v>322.017</v>
      </c>
      <c r="L894" s="76">
        <v>3006.8890000000001</v>
      </c>
      <c r="M894" s="76">
        <v>1.7030000000000001</v>
      </c>
      <c r="N894" s="76">
        <v>1.1519999999999999</v>
      </c>
      <c r="O894" s="76">
        <v>1.07</v>
      </c>
      <c r="P894" s="76">
        <v>3327</v>
      </c>
      <c r="Q894" s="76">
        <v>9.8350000000000009</v>
      </c>
      <c r="R894" s="76">
        <v>29564</v>
      </c>
      <c r="S894" s="76">
        <v>87.393000000000001</v>
      </c>
      <c r="T894" s="76"/>
      <c r="U894" s="76"/>
      <c r="V894" s="76">
        <v>35538</v>
      </c>
      <c r="W894" s="76">
        <v>105.05200000000001</v>
      </c>
      <c r="X894" s="76"/>
      <c r="Y894" s="76"/>
      <c r="Z894" s="76"/>
      <c r="AA894" s="76"/>
      <c r="AB894" s="76"/>
      <c r="AC894" s="76"/>
      <c r="AD894" s="76"/>
      <c r="AE894" s="76"/>
      <c r="AF894" s="76"/>
      <c r="AG894" s="76">
        <v>598118912</v>
      </c>
      <c r="AH894" s="76">
        <v>260384430</v>
      </c>
      <c r="AI894" s="76">
        <v>222954739</v>
      </c>
      <c r="AJ894" s="76">
        <v>123895501</v>
      </c>
      <c r="AK894" s="76">
        <v>265927</v>
      </c>
      <c r="AL894" s="76">
        <v>234194</v>
      </c>
      <c r="AM894" s="76">
        <v>180.15</v>
      </c>
      <c r="AN894" s="76">
        <v>78.430000000000007</v>
      </c>
      <c r="AO894" s="76">
        <v>67.150000000000006</v>
      </c>
      <c r="AP894" s="76">
        <v>37.32</v>
      </c>
      <c r="AQ894" s="76">
        <v>705</v>
      </c>
      <c r="AR894" s="76">
        <v>62446</v>
      </c>
      <c r="AS894" s="76">
        <v>1.9E-2</v>
      </c>
      <c r="AT894" s="76">
        <v>32.03</v>
      </c>
      <c r="AU894" s="76">
        <v>35.607999999999997</v>
      </c>
      <c r="AV894" s="76">
        <v>38.299999999999997</v>
      </c>
      <c r="AW894" s="76">
        <v>15.413</v>
      </c>
      <c r="AX894" s="76">
        <v>9.7319999999999993</v>
      </c>
      <c r="AY894" s="76">
        <v>54225.446000000004</v>
      </c>
      <c r="AZ894" s="76">
        <v>1.2</v>
      </c>
      <c r="BA894" s="76">
        <v>151.089</v>
      </c>
      <c r="BB894" s="76">
        <v>10.79</v>
      </c>
      <c r="BC894" s="76">
        <v>19.100000000000001</v>
      </c>
      <c r="BD894" s="76">
        <v>24.6</v>
      </c>
      <c r="BE894" s="76"/>
      <c r="BF894" s="76">
        <v>2.77</v>
      </c>
      <c r="BG894" s="76">
        <v>78.86</v>
      </c>
      <c r="BH894" s="76">
        <v>0.92600000000000005</v>
      </c>
      <c r="BI894" s="76">
        <v>338289856</v>
      </c>
      <c r="BJ894" s="76"/>
      <c r="BK894" s="76"/>
      <c r="BL894" s="76"/>
      <c r="BM894" s="76"/>
      <c r="BN894" s="76"/>
      <c r="BO894" s="76"/>
      <c r="BP894" s="76"/>
      <c r="BQ894" s="76"/>
    </row>
    <row r="895" spans="1:69" x14ac:dyDescent="0.25">
      <c r="A895" s="25">
        <v>44741</v>
      </c>
      <c r="B895" s="25"/>
      <c r="C895" s="76">
        <v>87525059</v>
      </c>
      <c r="D895" s="76">
        <v>190271</v>
      </c>
      <c r="E895" s="76">
        <v>109593.143</v>
      </c>
      <c r="F895" s="76">
        <v>1017927</v>
      </c>
      <c r="G895" s="76">
        <v>727</v>
      </c>
      <c r="H895" s="76">
        <v>371.286</v>
      </c>
      <c r="I895" s="76">
        <v>258728.003</v>
      </c>
      <c r="J895" s="76">
        <v>562.45000000000005</v>
      </c>
      <c r="K895" s="76">
        <v>323.96199999999999</v>
      </c>
      <c r="L895" s="76">
        <v>3009.038</v>
      </c>
      <c r="M895" s="76">
        <v>2.149</v>
      </c>
      <c r="N895" s="76">
        <v>1.0980000000000001</v>
      </c>
      <c r="O895" s="76">
        <v>1.07</v>
      </c>
      <c r="P895" s="76">
        <v>3388</v>
      </c>
      <c r="Q895" s="76">
        <v>10.015000000000001</v>
      </c>
      <c r="R895" s="76">
        <v>29954</v>
      </c>
      <c r="S895" s="76">
        <v>88.545000000000002</v>
      </c>
      <c r="T895" s="76"/>
      <c r="U895" s="76"/>
      <c r="V895" s="76">
        <v>35947</v>
      </c>
      <c r="W895" s="76">
        <v>106.261</v>
      </c>
      <c r="X895" s="76"/>
      <c r="Y895" s="76"/>
      <c r="Z895" s="76"/>
      <c r="AA895" s="76"/>
      <c r="AB895" s="76"/>
      <c r="AC895" s="76"/>
      <c r="AD895" s="76"/>
      <c r="AE895" s="76"/>
      <c r="AF895" s="76"/>
      <c r="AG895" s="76">
        <v>598390764</v>
      </c>
      <c r="AH895" s="76">
        <v>260459018</v>
      </c>
      <c r="AI895" s="76">
        <v>222985801</v>
      </c>
      <c r="AJ895" s="76">
        <v>124049186</v>
      </c>
      <c r="AK895" s="76">
        <v>271852</v>
      </c>
      <c r="AL895" s="76">
        <v>232331</v>
      </c>
      <c r="AM895" s="76">
        <v>180.23</v>
      </c>
      <c r="AN895" s="76">
        <v>78.45</v>
      </c>
      <c r="AO895" s="76">
        <v>67.16</v>
      </c>
      <c r="AP895" s="76">
        <v>37.36</v>
      </c>
      <c r="AQ895" s="76">
        <v>700</v>
      </c>
      <c r="AR895" s="76">
        <v>63993</v>
      </c>
      <c r="AS895" s="76">
        <v>1.9E-2</v>
      </c>
      <c r="AT895" s="76">
        <v>32.03</v>
      </c>
      <c r="AU895" s="76">
        <v>35.607999999999997</v>
      </c>
      <c r="AV895" s="76">
        <v>38.299999999999997</v>
      </c>
      <c r="AW895" s="76">
        <v>15.413</v>
      </c>
      <c r="AX895" s="76">
        <v>9.7319999999999993</v>
      </c>
      <c r="AY895" s="76">
        <v>54225.446000000004</v>
      </c>
      <c r="AZ895" s="76">
        <v>1.2</v>
      </c>
      <c r="BA895" s="76">
        <v>151.089</v>
      </c>
      <c r="BB895" s="76">
        <v>10.79</v>
      </c>
      <c r="BC895" s="76">
        <v>19.100000000000001</v>
      </c>
      <c r="BD895" s="76">
        <v>24.6</v>
      </c>
      <c r="BE895" s="76"/>
      <c r="BF895" s="76">
        <v>2.77</v>
      </c>
      <c r="BG895" s="76">
        <v>78.86</v>
      </c>
      <c r="BH895" s="76">
        <v>0.92600000000000005</v>
      </c>
      <c r="BI895" s="76">
        <v>338289856</v>
      </c>
      <c r="BJ895" s="76"/>
      <c r="BK895" s="76"/>
      <c r="BL895" s="76"/>
      <c r="BM895" s="76"/>
      <c r="BN895" s="76"/>
      <c r="BO895" s="76"/>
      <c r="BP895" s="76"/>
      <c r="BQ895" s="76"/>
    </row>
    <row r="896" spans="1:69" x14ac:dyDescent="0.25">
      <c r="A896" s="25">
        <v>44742</v>
      </c>
      <c r="B896" s="25"/>
      <c r="C896" s="76">
        <v>87692488</v>
      </c>
      <c r="D896" s="76">
        <v>167429</v>
      </c>
      <c r="E896" s="76">
        <v>113740.571</v>
      </c>
      <c r="F896" s="76">
        <v>1017651</v>
      </c>
      <c r="G896" s="76"/>
      <c r="H896" s="76"/>
      <c r="I896" s="76">
        <v>259222.93100000001</v>
      </c>
      <c r="J896" s="76">
        <v>494.928</v>
      </c>
      <c r="K896" s="76">
        <v>336.22199999999998</v>
      </c>
      <c r="L896" s="76">
        <v>3008.2220000000002</v>
      </c>
      <c r="M896" s="76"/>
      <c r="N896" s="76"/>
      <c r="O896" s="76">
        <v>1.08</v>
      </c>
      <c r="P896" s="76">
        <v>3392</v>
      </c>
      <c r="Q896" s="76">
        <v>10.026999999999999</v>
      </c>
      <c r="R896" s="76">
        <v>30036</v>
      </c>
      <c r="S896" s="76">
        <v>88.787999999999997</v>
      </c>
      <c r="T896" s="76"/>
      <c r="U896" s="76"/>
      <c r="V896" s="76">
        <v>36296</v>
      </c>
      <c r="W896" s="76">
        <v>107.29300000000001</v>
      </c>
      <c r="X896" s="76"/>
      <c r="Y896" s="76"/>
      <c r="Z896" s="76"/>
      <c r="AA896" s="76"/>
      <c r="AB896" s="76"/>
      <c r="AC896" s="76"/>
      <c r="AD896" s="76"/>
      <c r="AE896" s="76"/>
      <c r="AF896" s="76"/>
      <c r="AG896" s="76">
        <v>598670692</v>
      </c>
      <c r="AH896" s="76">
        <v>260535711</v>
      </c>
      <c r="AI896" s="76">
        <v>223017491</v>
      </c>
      <c r="AJ896" s="76">
        <v>124207714</v>
      </c>
      <c r="AK896" s="76">
        <v>279928</v>
      </c>
      <c r="AL896" s="76">
        <v>231539</v>
      </c>
      <c r="AM896" s="76">
        <v>180.32</v>
      </c>
      <c r="AN896" s="76">
        <v>78.47</v>
      </c>
      <c r="AO896" s="76">
        <v>67.17</v>
      </c>
      <c r="AP896" s="76">
        <v>37.409999999999997</v>
      </c>
      <c r="AQ896" s="76">
        <v>697</v>
      </c>
      <c r="AR896" s="76">
        <v>64978</v>
      </c>
      <c r="AS896" s="76">
        <v>0.02</v>
      </c>
      <c r="AT896" s="76">
        <v>32.03</v>
      </c>
      <c r="AU896" s="76">
        <v>35.607999999999997</v>
      </c>
      <c r="AV896" s="76">
        <v>38.299999999999997</v>
      </c>
      <c r="AW896" s="76">
        <v>15.413</v>
      </c>
      <c r="AX896" s="76">
        <v>9.7319999999999993</v>
      </c>
      <c r="AY896" s="76">
        <v>54225.446000000004</v>
      </c>
      <c r="AZ896" s="76">
        <v>1.2</v>
      </c>
      <c r="BA896" s="76">
        <v>151.089</v>
      </c>
      <c r="BB896" s="76">
        <v>10.79</v>
      </c>
      <c r="BC896" s="76">
        <v>19.100000000000001</v>
      </c>
      <c r="BD896" s="76">
        <v>24.6</v>
      </c>
      <c r="BE896" s="76"/>
      <c r="BF896" s="76">
        <v>2.77</v>
      </c>
      <c r="BG896" s="76">
        <v>78.86</v>
      </c>
      <c r="BH896" s="76">
        <v>0.92600000000000005</v>
      </c>
      <c r="BI896" s="76">
        <v>338289856</v>
      </c>
      <c r="BJ896" s="76"/>
      <c r="BK896" s="76"/>
      <c r="BL896" s="76"/>
      <c r="BM896" s="76"/>
      <c r="BN896" s="76"/>
      <c r="BO896" s="76"/>
      <c r="BP896" s="76"/>
      <c r="BQ896" s="76"/>
    </row>
    <row r="897" spans="1:69" x14ac:dyDescent="0.25">
      <c r="A897" s="25">
        <v>44743</v>
      </c>
      <c r="B897" s="25"/>
      <c r="C897" s="76">
        <v>87849327</v>
      </c>
      <c r="D897" s="76">
        <v>156839</v>
      </c>
      <c r="E897" s="76">
        <v>119408.28599999999</v>
      </c>
      <c r="F897" s="76">
        <v>1018153</v>
      </c>
      <c r="G897" s="76">
        <v>502</v>
      </c>
      <c r="H897" s="76">
        <v>324.85700000000003</v>
      </c>
      <c r="I897" s="76">
        <v>259686.554</v>
      </c>
      <c r="J897" s="76">
        <v>463.62299999999999</v>
      </c>
      <c r="K897" s="76">
        <v>352.976</v>
      </c>
      <c r="L897" s="76">
        <v>3009.7060000000001</v>
      </c>
      <c r="M897" s="76">
        <v>1.484</v>
      </c>
      <c r="N897" s="76">
        <v>0.96</v>
      </c>
      <c r="O897" s="76">
        <v>1.07</v>
      </c>
      <c r="P897" s="76">
        <v>3447</v>
      </c>
      <c r="Q897" s="76">
        <v>10.189</v>
      </c>
      <c r="R897" s="76">
        <v>30099</v>
      </c>
      <c r="S897" s="76">
        <v>88.974000000000004</v>
      </c>
      <c r="T897" s="76"/>
      <c r="U897" s="76"/>
      <c r="V897" s="76">
        <v>36607</v>
      </c>
      <c r="W897" s="76">
        <v>108.212</v>
      </c>
      <c r="X897" s="76"/>
      <c r="Y897" s="76"/>
      <c r="Z897" s="76"/>
      <c r="AA897" s="76"/>
      <c r="AB897" s="76"/>
      <c r="AC897" s="76"/>
      <c r="AD897" s="76"/>
      <c r="AE897" s="76"/>
      <c r="AF897" s="76"/>
      <c r="AG897" s="76">
        <v>598948423</v>
      </c>
      <c r="AH897" s="76">
        <v>260608979</v>
      </c>
      <c r="AI897" s="76">
        <v>223049119</v>
      </c>
      <c r="AJ897" s="76">
        <v>124365362</v>
      </c>
      <c r="AK897" s="76">
        <v>277731</v>
      </c>
      <c r="AL897" s="76">
        <v>227123</v>
      </c>
      <c r="AM897" s="76">
        <v>180.4</v>
      </c>
      <c r="AN897" s="76">
        <v>78.489999999999995</v>
      </c>
      <c r="AO897" s="76">
        <v>67.180000000000007</v>
      </c>
      <c r="AP897" s="76">
        <v>37.46</v>
      </c>
      <c r="AQ897" s="76">
        <v>684</v>
      </c>
      <c r="AR897" s="76">
        <v>64228</v>
      </c>
      <c r="AS897" s="76">
        <v>1.9E-2</v>
      </c>
      <c r="AT897" s="76">
        <v>32.020000000000003</v>
      </c>
      <c r="AU897" s="76">
        <v>35.607999999999997</v>
      </c>
      <c r="AV897" s="76">
        <v>38.299999999999997</v>
      </c>
      <c r="AW897" s="76">
        <v>15.413</v>
      </c>
      <c r="AX897" s="76">
        <v>9.7319999999999993</v>
      </c>
      <c r="AY897" s="76">
        <v>54225.446000000004</v>
      </c>
      <c r="AZ897" s="76">
        <v>1.2</v>
      </c>
      <c r="BA897" s="76">
        <v>151.089</v>
      </c>
      <c r="BB897" s="76">
        <v>10.79</v>
      </c>
      <c r="BC897" s="76">
        <v>19.100000000000001</v>
      </c>
      <c r="BD897" s="76">
        <v>24.6</v>
      </c>
      <c r="BE897" s="76"/>
      <c r="BF897" s="76">
        <v>2.77</v>
      </c>
      <c r="BG897" s="76">
        <v>78.86</v>
      </c>
      <c r="BH897" s="76">
        <v>0.92600000000000005</v>
      </c>
      <c r="BI897" s="76">
        <v>338289856</v>
      </c>
      <c r="BJ897" s="76"/>
      <c r="BK897" s="76"/>
      <c r="BL897" s="76"/>
      <c r="BM897" s="76"/>
      <c r="BN897" s="76"/>
      <c r="BO897" s="76"/>
      <c r="BP897" s="76"/>
      <c r="BQ897" s="76"/>
    </row>
    <row r="898" spans="1:69" x14ac:dyDescent="0.25">
      <c r="A898" s="25">
        <v>44744</v>
      </c>
      <c r="B898" s="25"/>
      <c r="C898" s="76">
        <v>87869667</v>
      </c>
      <c r="D898" s="76">
        <v>20340</v>
      </c>
      <c r="E898" s="76">
        <v>116470.143</v>
      </c>
      <c r="F898" s="76">
        <v>1018198</v>
      </c>
      <c r="G898" s="76">
        <v>45</v>
      </c>
      <c r="H898" s="76">
        <v>310</v>
      </c>
      <c r="I898" s="76">
        <v>259746.68</v>
      </c>
      <c r="J898" s="76">
        <v>60.125999999999998</v>
      </c>
      <c r="K898" s="76">
        <v>344.291</v>
      </c>
      <c r="L898" s="76">
        <v>3009.8389999999999</v>
      </c>
      <c r="M898" s="76">
        <v>0.13300000000000001</v>
      </c>
      <c r="N898" s="76">
        <v>0.91600000000000004</v>
      </c>
      <c r="O898" s="76">
        <v>1.04</v>
      </c>
      <c r="P898" s="76">
        <v>3450</v>
      </c>
      <c r="Q898" s="76">
        <v>10.198</v>
      </c>
      <c r="R898" s="76">
        <v>29819</v>
      </c>
      <c r="S898" s="76">
        <v>88.146000000000001</v>
      </c>
      <c r="T898" s="76"/>
      <c r="U898" s="76"/>
      <c r="V898" s="76">
        <v>36767</v>
      </c>
      <c r="W898" s="76">
        <v>108.685</v>
      </c>
      <c r="X898" s="76"/>
      <c r="Y898" s="76"/>
      <c r="Z898" s="76"/>
      <c r="AA898" s="76"/>
      <c r="AB898" s="76"/>
      <c r="AC898" s="76"/>
      <c r="AD898" s="76"/>
      <c r="AE898" s="76"/>
      <c r="AF898" s="76"/>
      <c r="AG898" s="76">
        <v>599062672</v>
      </c>
      <c r="AH898" s="76">
        <v>260640395</v>
      </c>
      <c r="AI898" s="76">
        <v>223063351</v>
      </c>
      <c r="AJ898" s="76">
        <v>124427060</v>
      </c>
      <c r="AK898" s="76">
        <v>114249</v>
      </c>
      <c r="AL898" s="76">
        <v>220191</v>
      </c>
      <c r="AM898" s="76">
        <v>180.44</v>
      </c>
      <c r="AN898" s="76">
        <v>78.5</v>
      </c>
      <c r="AO898" s="76">
        <v>67.19</v>
      </c>
      <c r="AP898" s="76">
        <v>37.479999999999997</v>
      </c>
      <c r="AQ898" s="76">
        <v>663</v>
      </c>
      <c r="AR898" s="76">
        <v>59888</v>
      </c>
      <c r="AS898" s="76">
        <v>1.7999999999999999E-2</v>
      </c>
      <c r="AT898" s="76">
        <v>32.020000000000003</v>
      </c>
      <c r="AU898" s="76">
        <v>35.607999999999997</v>
      </c>
      <c r="AV898" s="76">
        <v>38.299999999999997</v>
      </c>
      <c r="AW898" s="76">
        <v>15.413</v>
      </c>
      <c r="AX898" s="76">
        <v>9.7319999999999993</v>
      </c>
      <c r="AY898" s="76">
        <v>54225.446000000004</v>
      </c>
      <c r="AZ898" s="76">
        <v>1.2</v>
      </c>
      <c r="BA898" s="76">
        <v>151.089</v>
      </c>
      <c r="BB898" s="76">
        <v>10.79</v>
      </c>
      <c r="BC898" s="76">
        <v>19.100000000000001</v>
      </c>
      <c r="BD898" s="76">
        <v>24.6</v>
      </c>
      <c r="BE898" s="76"/>
      <c r="BF898" s="76">
        <v>2.77</v>
      </c>
      <c r="BG898" s="76">
        <v>78.86</v>
      </c>
      <c r="BH898" s="76">
        <v>0.92600000000000005</v>
      </c>
      <c r="BI898" s="76">
        <v>338289856</v>
      </c>
      <c r="BJ898" s="76"/>
      <c r="BK898" s="76"/>
      <c r="BL898" s="76"/>
      <c r="BM898" s="76"/>
      <c r="BN898" s="76"/>
      <c r="BO898" s="76"/>
      <c r="BP898" s="76"/>
      <c r="BQ898" s="76"/>
    </row>
    <row r="899" spans="1:69" x14ac:dyDescent="0.25">
      <c r="A899" s="25">
        <v>44745</v>
      </c>
      <c r="B899" s="25"/>
      <c r="C899" s="76">
        <v>87878111</v>
      </c>
      <c r="D899" s="76">
        <v>8444</v>
      </c>
      <c r="E899" s="76">
        <v>114493.571</v>
      </c>
      <c r="F899" s="76">
        <v>1018205</v>
      </c>
      <c r="G899" s="76">
        <v>7</v>
      </c>
      <c r="H899" s="76">
        <v>308</v>
      </c>
      <c r="I899" s="76">
        <v>259771.641</v>
      </c>
      <c r="J899" s="76">
        <v>24.960999999999999</v>
      </c>
      <c r="K899" s="76">
        <v>338.44799999999998</v>
      </c>
      <c r="L899" s="76">
        <v>3009.86</v>
      </c>
      <c r="M899" s="76">
        <v>2.1000000000000001E-2</v>
      </c>
      <c r="N899" s="76">
        <v>0.91</v>
      </c>
      <c r="O899" s="76">
        <v>1.02</v>
      </c>
      <c r="P899" s="76">
        <v>3411</v>
      </c>
      <c r="Q899" s="76">
        <v>10.083</v>
      </c>
      <c r="R899" s="76">
        <v>30097</v>
      </c>
      <c r="S899" s="76">
        <v>88.968000000000004</v>
      </c>
      <c r="T899" s="76"/>
      <c r="U899" s="76"/>
      <c r="V899" s="76">
        <v>36986</v>
      </c>
      <c r="W899" s="76">
        <v>109.33199999999999</v>
      </c>
      <c r="X899" s="76"/>
      <c r="Y899" s="76"/>
      <c r="Z899" s="76"/>
      <c r="AA899" s="76"/>
      <c r="AB899" s="76"/>
      <c r="AC899" s="76"/>
      <c r="AD899" s="76"/>
      <c r="AE899" s="76"/>
      <c r="AF899" s="76"/>
      <c r="AG899" s="76">
        <v>599121525</v>
      </c>
      <c r="AH899" s="76">
        <v>260655305</v>
      </c>
      <c r="AI899" s="76">
        <v>223071604</v>
      </c>
      <c r="AJ899" s="76">
        <v>124458406</v>
      </c>
      <c r="AK899" s="76">
        <v>58853</v>
      </c>
      <c r="AL899" s="76">
        <v>217320</v>
      </c>
      <c r="AM899" s="76">
        <v>180.45</v>
      </c>
      <c r="AN899" s="76">
        <v>78.510000000000005</v>
      </c>
      <c r="AO899" s="76">
        <v>67.19</v>
      </c>
      <c r="AP899" s="76">
        <v>37.49</v>
      </c>
      <c r="AQ899" s="76">
        <v>655</v>
      </c>
      <c r="AR899" s="76">
        <v>58442</v>
      </c>
      <c r="AS899" s="76">
        <v>1.7999999999999999E-2</v>
      </c>
      <c r="AT899" s="76">
        <v>32.020000000000003</v>
      </c>
      <c r="AU899" s="76">
        <v>35.607999999999997</v>
      </c>
      <c r="AV899" s="76">
        <v>38.299999999999997</v>
      </c>
      <c r="AW899" s="76">
        <v>15.413</v>
      </c>
      <c r="AX899" s="76">
        <v>9.7319999999999993</v>
      </c>
      <c r="AY899" s="76">
        <v>54225.446000000004</v>
      </c>
      <c r="AZ899" s="76">
        <v>1.2</v>
      </c>
      <c r="BA899" s="76">
        <v>151.089</v>
      </c>
      <c r="BB899" s="76">
        <v>10.79</v>
      </c>
      <c r="BC899" s="76">
        <v>19.100000000000001</v>
      </c>
      <c r="BD899" s="76">
        <v>24.6</v>
      </c>
      <c r="BE899" s="76"/>
      <c r="BF899" s="76">
        <v>2.77</v>
      </c>
      <c r="BG899" s="76">
        <v>78.86</v>
      </c>
      <c r="BH899" s="76">
        <v>0.92600000000000005</v>
      </c>
      <c r="BI899" s="76">
        <v>338289856</v>
      </c>
      <c r="BJ899" s="76">
        <v>1135968.6000000001</v>
      </c>
      <c r="BK899" s="76">
        <v>15.26</v>
      </c>
      <c r="BL899" s="76">
        <v>6.3</v>
      </c>
      <c r="BM899" s="76">
        <v>3370.8504722276598</v>
      </c>
      <c r="BN899" s="76"/>
      <c r="BO899" s="76"/>
      <c r="BP899" s="76"/>
      <c r="BQ899" s="76"/>
    </row>
    <row r="900" spans="1:69" x14ac:dyDescent="0.25">
      <c r="A900" s="25">
        <v>44746</v>
      </c>
      <c r="B900" s="25"/>
      <c r="C900" s="76">
        <v>87954393</v>
      </c>
      <c r="D900" s="76">
        <v>76282</v>
      </c>
      <c r="E900" s="76">
        <v>102499.571</v>
      </c>
      <c r="F900" s="76">
        <v>1018284</v>
      </c>
      <c r="G900" s="76">
        <v>79</v>
      </c>
      <c r="H900" s="76">
        <v>276.57100000000003</v>
      </c>
      <c r="I900" s="76">
        <v>259997.13399999999</v>
      </c>
      <c r="J900" s="76">
        <v>225.49299999999999</v>
      </c>
      <c r="K900" s="76">
        <v>302.99299999999999</v>
      </c>
      <c r="L900" s="76">
        <v>3010.0929999999998</v>
      </c>
      <c r="M900" s="76">
        <v>0.23400000000000001</v>
      </c>
      <c r="N900" s="76">
        <v>0.81799999999999995</v>
      </c>
      <c r="O900" s="76">
        <v>1.01</v>
      </c>
      <c r="P900" s="76">
        <v>3558</v>
      </c>
      <c r="Q900" s="76">
        <v>10.518000000000001</v>
      </c>
      <c r="R900" s="76">
        <v>30730</v>
      </c>
      <c r="S900" s="76">
        <v>90.838999999999999</v>
      </c>
      <c r="T900" s="76"/>
      <c r="U900" s="76"/>
      <c r="V900" s="76">
        <v>37095</v>
      </c>
      <c r="W900" s="76">
        <v>109.654</v>
      </c>
      <c r="X900" s="76"/>
      <c r="Y900" s="76"/>
      <c r="Z900" s="76"/>
      <c r="AA900" s="76"/>
      <c r="AB900" s="76"/>
      <c r="AC900" s="76"/>
      <c r="AD900" s="76"/>
      <c r="AE900" s="76"/>
      <c r="AF900" s="76"/>
      <c r="AG900" s="76">
        <v>599134548</v>
      </c>
      <c r="AH900" s="76">
        <v>260659321</v>
      </c>
      <c r="AI900" s="76">
        <v>223073531</v>
      </c>
      <c r="AJ900" s="76">
        <v>124464653</v>
      </c>
      <c r="AK900" s="76">
        <v>13023</v>
      </c>
      <c r="AL900" s="76">
        <v>183080</v>
      </c>
      <c r="AM900" s="76">
        <v>180.46</v>
      </c>
      <c r="AN900" s="76">
        <v>78.510000000000005</v>
      </c>
      <c r="AO900" s="76">
        <v>67.19</v>
      </c>
      <c r="AP900" s="76">
        <v>37.49</v>
      </c>
      <c r="AQ900" s="76">
        <v>551</v>
      </c>
      <c r="AR900" s="76">
        <v>49433</v>
      </c>
      <c r="AS900" s="76">
        <v>1.4999999999999999E-2</v>
      </c>
      <c r="AT900" s="76">
        <v>32.020000000000003</v>
      </c>
      <c r="AU900" s="76">
        <v>35.607999999999997</v>
      </c>
      <c r="AV900" s="76">
        <v>38.299999999999997</v>
      </c>
      <c r="AW900" s="76">
        <v>15.413</v>
      </c>
      <c r="AX900" s="76">
        <v>9.7319999999999993</v>
      </c>
      <c r="AY900" s="76">
        <v>54225.446000000004</v>
      </c>
      <c r="AZ900" s="76">
        <v>1.2</v>
      </c>
      <c r="BA900" s="76">
        <v>151.089</v>
      </c>
      <c r="BB900" s="76">
        <v>10.79</v>
      </c>
      <c r="BC900" s="76">
        <v>19.100000000000001</v>
      </c>
      <c r="BD900" s="76">
        <v>24.6</v>
      </c>
      <c r="BE900" s="76"/>
      <c r="BF900" s="76">
        <v>2.77</v>
      </c>
      <c r="BG900" s="76">
        <v>78.86</v>
      </c>
      <c r="BH900" s="76">
        <v>0.92600000000000005</v>
      </c>
      <c r="BI900" s="76">
        <v>338289856</v>
      </c>
      <c r="BJ900" s="76"/>
      <c r="BK900" s="76"/>
      <c r="BL900" s="76"/>
      <c r="BM900" s="76"/>
      <c r="BN900" s="76"/>
      <c r="BO900" s="76"/>
      <c r="BP900" s="76"/>
      <c r="BQ900" s="76"/>
    </row>
    <row r="901" spans="1:69" x14ac:dyDescent="0.25">
      <c r="A901" s="25">
        <v>44747</v>
      </c>
      <c r="B901" s="25"/>
      <c r="C901" s="76">
        <v>88096295</v>
      </c>
      <c r="D901" s="76">
        <v>141902</v>
      </c>
      <c r="E901" s="76">
        <v>108786.71400000001</v>
      </c>
      <c r="F901" s="76">
        <v>1018746</v>
      </c>
      <c r="G901" s="76">
        <v>462</v>
      </c>
      <c r="H901" s="76">
        <v>260.286</v>
      </c>
      <c r="I901" s="76">
        <v>260416.603</v>
      </c>
      <c r="J901" s="76">
        <v>419.46899999999999</v>
      </c>
      <c r="K901" s="76">
        <v>321.57799999999997</v>
      </c>
      <c r="L901" s="76">
        <v>3011.4589999999998</v>
      </c>
      <c r="M901" s="76">
        <v>1.3660000000000001</v>
      </c>
      <c r="N901" s="76">
        <v>0.76900000000000002</v>
      </c>
      <c r="O901" s="76">
        <v>1.05</v>
      </c>
      <c r="P901" s="76">
        <v>3751</v>
      </c>
      <c r="Q901" s="76">
        <v>11.087999999999999</v>
      </c>
      <c r="R901" s="76">
        <v>32105</v>
      </c>
      <c r="S901" s="76">
        <v>94.903999999999996</v>
      </c>
      <c r="T901" s="76"/>
      <c r="U901" s="76"/>
      <c r="V901" s="76">
        <v>36865</v>
      </c>
      <c r="W901" s="76">
        <v>108.97499999999999</v>
      </c>
      <c r="X901" s="76"/>
      <c r="Y901" s="76"/>
      <c r="Z901" s="76"/>
      <c r="AA901" s="76"/>
      <c r="AB901" s="76"/>
      <c r="AC901" s="76"/>
      <c r="AD901" s="76"/>
      <c r="AE901" s="76"/>
      <c r="AF901" s="76"/>
      <c r="AG901" s="76">
        <v>599386045</v>
      </c>
      <c r="AH901" s="76">
        <v>260724320</v>
      </c>
      <c r="AI901" s="76">
        <v>223106655</v>
      </c>
      <c r="AJ901" s="76">
        <v>124606001</v>
      </c>
      <c r="AK901" s="76">
        <v>251497</v>
      </c>
      <c r="AL901" s="76">
        <v>181019</v>
      </c>
      <c r="AM901" s="76">
        <v>180.53</v>
      </c>
      <c r="AN901" s="76">
        <v>78.53</v>
      </c>
      <c r="AO901" s="76">
        <v>67.2</v>
      </c>
      <c r="AP901" s="76">
        <v>37.53</v>
      </c>
      <c r="AQ901" s="76">
        <v>545</v>
      </c>
      <c r="AR901" s="76">
        <v>48556</v>
      </c>
      <c r="AS901" s="76">
        <v>1.4999999999999999E-2</v>
      </c>
      <c r="AT901" s="76">
        <v>32.020000000000003</v>
      </c>
      <c r="AU901" s="76">
        <v>35.607999999999997</v>
      </c>
      <c r="AV901" s="76">
        <v>38.299999999999997</v>
      </c>
      <c r="AW901" s="76">
        <v>15.413</v>
      </c>
      <c r="AX901" s="76">
        <v>9.7319999999999993</v>
      </c>
      <c r="AY901" s="76">
        <v>54225.446000000004</v>
      </c>
      <c r="AZ901" s="76">
        <v>1.2</v>
      </c>
      <c r="BA901" s="76">
        <v>151.089</v>
      </c>
      <c r="BB901" s="76">
        <v>10.79</v>
      </c>
      <c r="BC901" s="76">
        <v>19.100000000000001</v>
      </c>
      <c r="BD901" s="76">
        <v>24.6</v>
      </c>
      <c r="BE901" s="76"/>
      <c r="BF901" s="76">
        <v>2.77</v>
      </c>
      <c r="BG901" s="76">
        <v>78.86</v>
      </c>
      <c r="BH901" s="76">
        <v>0.92600000000000005</v>
      </c>
      <c r="BI901" s="76">
        <v>338289856</v>
      </c>
      <c r="BJ901" s="76"/>
      <c r="BK901" s="76"/>
      <c r="BL901" s="76"/>
      <c r="BM901" s="76"/>
      <c r="BN901" s="76"/>
      <c r="BO901" s="76"/>
      <c r="BP901" s="76"/>
      <c r="BQ901" s="76"/>
    </row>
    <row r="902" spans="1:69" x14ac:dyDescent="0.25">
      <c r="A902" s="25">
        <v>44748</v>
      </c>
      <c r="B902" s="25"/>
      <c r="C902" s="76">
        <v>88297029</v>
      </c>
      <c r="D902" s="76">
        <v>200734</v>
      </c>
      <c r="E902" s="76">
        <v>110281.429</v>
      </c>
      <c r="F902" s="76">
        <v>1019514</v>
      </c>
      <c r="G902" s="76">
        <v>768</v>
      </c>
      <c r="H902" s="76">
        <v>266.14299999999997</v>
      </c>
      <c r="I902" s="76">
        <v>261009.981</v>
      </c>
      <c r="J902" s="76">
        <v>593.37900000000002</v>
      </c>
      <c r="K902" s="76">
        <v>325.99700000000001</v>
      </c>
      <c r="L902" s="76">
        <v>3013.7289999999998</v>
      </c>
      <c r="M902" s="76">
        <v>2.27</v>
      </c>
      <c r="N902" s="76">
        <v>0.78700000000000003</v>
      </c>
      <c r="O902" s="76">
        <v>1.07</v>
      </c>
      <c r="P902" s="76">
        <v>3878</v>
      </c>
      <c r="Q902" s="76">
        <v>11.464</v>
      </c>
      <c r="R902" s="76">
        <v>33444</v>
      </c>
      <c r="S902" s="76">
        <v>98.861999999999995</v>
      </c>
      <c r="T902" s="76"/>
      <c r="U902" s="76"/>
      <c r="V902" s="76">
        <v>37721</v>
      </c>
      <c r="W902" s="76">
        <v>111.505</v>
      </c>
      <c r="X902" s="76"/>
      <c r="Y902" s="76"/>
      <c r="Z902" s="76"/>
      <c r="AA902" s="76"/>
      <c r="AB902" s="76"/>
      <c r="AC902" s="76"/>
      <c r="AD902" s="76"/>
      <c r="AE902" s="76"/>
      <c r="AF902" s="76"/>
      <c r="AG902" s="76">
        <v>599651460</v>
      </c>
      <c r="AH902" s="76">
        <v>260793266</v>
      </c>
      <c r="AI902" s="76">
        <v>223137981</v>
      </c>
      <c r="AJ902" s="76">
        <v>124759042</v>
      </c>
      <c r="AK902" s="76">
        <v>265415</v>
      </c>
      <c r="AL902" s="76">
        <v>180099</v>
      </c>
      <c r="AM902" s="76">
        <v>180.61</v>
      </c>
      <c r="AN902" s="76">
        <v>78.55</v>
      </c>
      <c r="AO902" s="76">
        <v>67.209999999999994</v>
      </c>
      <c r="AP902" s="76">
        <v>37.58</v>
      </c>
      <c r="AQ902" s="76">
        <v>542</v>
      </c>
      <c r="AR902" s="76">
        <v>47750</v>
      </c>
      <c r="AS902" s="76">
        <v>1.4E-2</v>
      </c>
      <c r="AT902" s="76">
        <v>32.020000000000003</v>
      </c>
      <c r="AU902" s="76">
        <v>35.607999999999997</v>
      </c>
      <c r="AV902" s="76">
        <v>38.299999999999997</v>
      </c>
      <c r="AW902" s="76">
        <v>15.413</v>
      </c>
      <c r="AX902" s="76">
        <v>9.7319999999999993</v>
      </c>
      <c r="AY902" s="76">
        <v>54225.446000000004</v>
      </c>
      <c r="AZ902" s="76">
        <v>1.2</v>
      </c>
      <c r="BA902" s="76">
        <v>151.089</v>
      </c>
      <c r="BB902" s="76">
        <v>10.79</v>
      </c>
      <c r="BC902" s="76">
        <v>19.100000000000001</v>
      </c>
      <c r="BD902" s="76">
        <v>24.6</v>
      </c>
      <c r="BE902" s="76"/>
      <c r="BF902" s="76">
        <v>2.77</v>
      </c>
      <c r="BG902" s="76">
        <v>78.86</v>
      </c>
      <c r="BH902" s="76">
        <v>0.92600000000000005</v>
      </c>
      <c r="BI902" s="76">
        <v>338289856</v>
      </c>
      <c r="BJ902" s="76"/>
      <c r="BK902" s="76"/>
      <c r="BL902" s="76"/>
      <c r="BM902" s="76"/>
      <c r="BN902" s="76"/>
      <c r="BO902" s="76"/>
      <c r="BP902" s="76"/>
      <c r="BQ902" s="76"/>
    </row>
    <row r="903" spans="1:69" x14ac:dyDescent="0.25">
      <c r="A903" s="25">
        <v>44749</v>
      </c>
      <c r="B903" s="25"/>
      <c r="C903" s="76">
        <v>88435863</v>
      </c>
      <c r="D903" s="76">
        <v>138834</v>
      </c>
      <c r="E903" s="76">
        <v>106196.429</v>
      </c>
      <c r="F903" s="76">
        <v>1020587</v>
      </c>
      <c r="G903" s="76">
        <v>1073</v>
      </c>
      <c r="H903" s="76">
        <v>419.42899999999997</v>
      </c>
      <c r="I903" s="76">
        <v>261420.38099999999</v>
      </c>
      <c r="J903" s="76">
        <v>410.4</v>
      </c>
      <c r="K903" s="76">
        <v>313.92099999999999</v>
      </c>
      <c r="L903" s="76">
        <v>3016.9009999999998</v>
      </c>
      <c r="M903" s="76">
        <v>3.1720000000000002</v>
      </c>
      <c r="N903" s="76">
        <v>1.24</v>
      </c>
      <c r="O903" s="76">
        <v>1.08</v>
      </c>
      <c r="P903" s="76">
        <v>3903</v>
      </c>
      <c r="Q903" s="76">
        <v>11.537000000000001</v>
      </c>
      <c r="R903" s="76">
        <v>33933</v>
      </c>
      <c r="S903" s="76">
        <v>100.307</v>
      </c>
      <c r="T903" s="76"/>
      <c r="U903" s="76"/>
      <c r="V903" s="76">
        <v>38627</v>
      </c>
      <c r="W903" s="76">
        <v>114.18300000000001</v>
      </c>
      <c r="X903" s="76"/>
      <c r="Y903" s="76"/>
      <c r="Z903" s="76"/>
      <c r="AA903" s="76"/>
      <c r="AB903" s="76"/>
      <c r="AC903" s="76"/>
      <c r="AD903" s="76"/>
      <c r="AE903" s="76"/>
      <c r="AF903" s="76"/>
      <c r="AG903" s="76">
        <v>599923632</v>
      </c>
      <c r="AH903" s="76">
        <v>260862469</v>
      </c>
      <c r="AI903" s="76">
        <v>223169236</v>
      </c>
      <c r="AJ903" s="76">
        <v>124917735</v>
      </c>
      <c r="AK903" s="76">
        <v>272172</v>
      </c>
      <c r="AL903" s="76">
        <v>178991</v>
      </c>
      <c r="AM903" s="76">
        <v>180.7</v>
      </c>
      <c r="AN903" s="76">
        <v>78.569999999999993</v>
      </c>
      <c r="AO903" s="76">
        <v>67.22</v>
      </c>
      <c r="AP903" s="76">
        <v>37.619999999999997</v>
      </c>
      <c r="AQ903" s="76">
        <v>539</v>
      </c>
      <c r="AR903" s="76">
        <v>46680</v>
      </c>
      <c r="AS903" s="76">
        <v>1.4E-2</v>
      </c>
      <c r="AT903" s="76">
        <v>32.020000000000003</v>
      </c>
      <c r="AU903" s="76">
        <v>35.607999999999997</v>
      </c>
      <c r="AV903" s="76">
        <v>38.299999999999997</v>
      </c>
      <c r="AW903" s="76">
        <v>15.413</v>
      </c>
      <c r="AX903" s="76">
        <v>9.7319999999999993</v>
      </c>
      <c r="AY903" s="76">
        <v>54225.446000000004</v>
      </c>
      <c r="AZ903" s="76">
        <v>1.2</v>
      </c>
      <c r="BA903" s="76">
        <v>151.089</v>
      </c>
      <c r="BB903" s="76">
        <v>10.79</v>
      </c>
      <c r="BC903" s="76">
        <v>19.100000000000001</v>
      </c>
      <c r="BD903" s="76">
        <v>24.6</v>
      </c>
      <c r="BE903" s="76"/>
      <c r="BF903" s="76">
        <v>2.77</v>
      </c>
      <c r="BG903" s="76">
        <v>78.86</v>
      </c>
      <c r="BH903" s="76">
        <v>0.92600000000000005</v>
      </c>
      <c r="BI903" s="76">
        <v>338289856</v>
      </c>
      <c r="BJ903" s="76"/>
      <c r="BK903" s="76"/>
      <c r="BL903" s="76"/>
      <c r="BM903" s="76"/>
      <c r="BN903" s="76"/>
      <c r="BO903" s="76"/>
      <c r="BP903" s="76"/>
      <c r="BQ903" s="76"/>
    </row>
    <row r="904" spans="1:69" x14ac:dyDescent="0.25">
      <c r="A904" s="25">
        <v>44750</v>
      </c>
      <c r="B904" s="25"/>
      <c r="C904" s="76">
        <v>88573588</v>
      </c>
      <c r="D904" s="76">
        <v>137725</v>
      </c>
      <c r="E904" s="76">
        <v>103465.857</v>
      </c>
      <c r="F904" s="76">
        <v>1021118</v>
      </c>
      <c r="G904" s="76">
        <v>531</v>
      </c>
      <c r="H904" s="76">
        <v>423.57100000000003</v>
      </c>
      <c r="I904" s="76">
        <v>261827.50200000001</v>
      </c>
      <c r="J904" s="76">
        <v>407.12099999999998</v>
      </c>
      <c r="K904" s="76">
        <v>305.85000000000002</v>
      </c>
      <c r="L904" s="76">
        <v>3018.471</v>
      </c>
      <c r="M904" s="76">
        <v>1.57</v>
      </c>
      <c r="N904" s="76">
        <v>1.252</v>
      </c>
      <c r="O904" s="76">
        <v>1.1000000000000001</v>
      </c>
      <c r="P904" s="76">
        <v>3936</v>
      </c>
      <c r="Q904" s="76">
        <v>11.635</v>
      </c>
      <c r="R904" s="76">
        <v>34221</v>
      </c>
      <c r="S904" s="76">
        <v>101.15900000000001</v>
      </c>
      <c r="T904" s="76"/>
      <c r="U904" s="76"/>
      <c r="V904" s="76">
        <v>39503</v>
      </c>
      <c r="W904" s="76">
        <v>116.773</v>
      </c>
      <c r="X904" s="76"/>
      <c r="Y904" s="76"/>
      <c r="Z904" s="76"/>
      <c r="AA904" s="76"/>
      <c r="AB904" s="76"/>
      <c r="AC904" s="76"/>
      <c r="AD904" s="76"/>
      <c r="AE904" s="76"/>
      <c r="AF904" s="76"/>
      <c r="AG904" s="76">
        <v>600230079</v>
      </c>
      <c r="AH904" s="76">
        <v>260936626</v>
      </c>
      <c r="AI904" s="76">
        <v>223204279</v>
      </c>
      <c r="AJ904" s="76">
        <v>125098463</v>
      </c>
      <c r="AK904" s="76">
        <v>306447</v>
      </c>
      <c r="AL904" s="76">
        <v>183094</v>
      </c>
      <c r="AM904" s="76">
        <v>180.79</v>
      </c>
      <c r="AN904" s="76">
        <v>78.59</v>
      </c>
      <c r="AO904" s="76">
        <v>67.23</v>
      </c>
      <c r="AP904" s="76">
        <v>37.68</v>
      </c>
      <c r="AQ904" s="76">
        <v>551</v>
      </c>
      <c r="AR904" s="76">
        <v>46807</v>
      </c>
      <c r="AS904" s="76">
        <v>1.4E-2</v>
      </c>
      <c r="AT904" s="76">
        <v>30.8</v>
      </c>
      <c r="AU904" s="76">
        <v>35.607999999999997</v>
      </c>
      <c r="AV904" s="76">
        <v>38.299999999999997</v>
      </c>
      <c r="AW904" s="76">
        <v>15.413</v>
      </c>
      <c r="AX904" s="76">
        <v>9.7319999999999993</v>
      </c>
      <c r="AY904" s="76">
        <v>54225.446000000004</v>
      </c>
      <c r="AZ904" s="76">
        <v>1.2</v>
      </c>
      <c r="BA904" s="76">
        <v>151.089</v>
      </c>
      <c r="BB904" s="76">
        <v>10.79</v>
      </c>
      <c r="BC904" s="76">
        <v>19.100000000000001</v>
      </c>
      <c r="BD904" s="76">
        <v>24.6</v>
      </c>
      <c r="BE904" s="76"/>
      <c r="BF904" s="76">
        <v>2.77</v>
      </c>
      <c r="BG904" s="76">
        <v>78.86</v>
      </c>
      <c r="BH904" s="76">
        <v>0.92600000000000005</v>
      </c>
      <c r="BI904" s="76">
        <v>338289856</v>
      </c>
      <c r="BJ904" s="76"/>
      <c r="BK904" s="76"/>
      <c r="BL904" s="76"/>
      <c r="BM904" s="76"/>
      <c r="BN904" s="76"/>
      <c r="BO904" s="76"/>
      <c r="BP904" s="76"/>
      <c r="BQ904" s="76"/>
    </row>
    <row r="905" spans="1:69" x14ac:dyDescent="0.25">
      <c r="A905" s="25">
        <v>44751</v>
      </c>
      <c r="B905" s="25"/>
      <c r="C905" s="76">
        <v>88602571</v>
      </c>
      <c r="D905" s="76">
        <v>28983</v>
      </c>
      <c r="E905" s="76">
        <v>104700.571</v>
      </c>
      <c r="F905" s="76">
        <v>1021167</v>
      </c>
      <c r="G905" s="76">
        <v>49</v>
      </c>
      <c r="H905" s="76">
        <v>424.14299999999997</v>
      </c>
      <c r="I905" s="76">
        <v>261913.177</v>
      </c>
      <c r="J905" s="76">
        <v>85.674999999999997</v>
      </c>
      <c r="K905" s="76">
        <v>309.5</v>
      </c>
      <c r="L905" s="76">
        <v>3018.6149999999998</v>
      </c>
      <c r="M905" s="76">
        <v>0.14499999999999999</v>
      </c>
      <c r="N905" s="76">
        <v>1.254</v>
      </c>
      <c r="O905" s="76">
        <v>1.1200000000000001</v>
      </c>
      <c r="P905" s="76">
        <v>3955</v>
      </c>
      <c r="Q905" s="76">
        <v>11.691000000000001</v>
      </c>
      <c r="R905" s="76">
        <v>33578</v>
      </c>
      <c r="S905" s="76">
        <v>99.257999999999996</v>
      </c>
      <c r="T905" s="76"/>
      <c r="U905" s="76"/>
      <c r="V905" s="76">
        <v>40235</v>
      </c>
      <c r="W905" s="76">
        <v>118.93600000000001</v>
      </c>
      <c r="X905" s="76"/>
      <c r="Y905" s="76"/>
      <c r="Z905" s="76"/>
      <c r="AA905" s="76"/>
      <c r="AB905" s="76"/>
      <c r="AC905" s="76"/>
      <c r="AD905" s="76"/>
      <c r="AE905" s="76"/>
      <c r="AF905" s="76"/>
      <c r="AG905" s="76">
        <v>600377139</v>
      </c>
      <c r="AH905" s="76">
        <v>260976424</v>
      </c>
      <c r="AI905" s="76">
        <v>223221638</v>
      </c>
      <c r="AJ905" s="76">
        <v>125179177</v>
      </c>
      <c r="AK905" s="76">
        <v>147060</v>
      </c>
      <c r="AL905" s="76">
        <v>187781</v>
      </c>
      <c r="AM905" s="76">
        <v>180.83</v>
      </c>
      <c r="AN905" s="76">
        <v>78.61</v>
      </c>
      <c r="AO905" s="76">
        <v>67.23</v>
      </c>
      <c r="AP905" s="76">
        <v>37.700000000000003</v>
      </c>
      <c r="AQ905" s="76">
        <v>566</v>
      </c>
      <c r="AR905" s="76">
        <v>48004</v>
      </c>
      <c r="AS905" s="76">
        <v>1.4E-2</v>
      </c>
      <c r="AT905" s="76">
        <v>30.8</v>
      </c>
      <c r="AU905" s="76">
        <v>35.607999999999997</v>
      </c>
      <c r="AV905" s="76">
        <v>38.299999999999997</v>
      </c>
      <c r="AW905" s="76">
        <v>15.413</v>
      </c>
      <c r="AX905" s="76">
        <v>9.7319999999999993</v>
      </c>
      <c r="AY905" s="76">
        <v>54225.446000000004</v>
      </c>
      <c r="AZ905" s="76">
        <v>1.2</v>
      </c>
      <c r="BA905" s="76">
        <v>151.089</v>
      </c>
      <c r="BB905" s="76">
        <v>10.79</v>
      </c>
      <c r="BC905" s="76">
        <v>19.100000000000001</v>
      </c>
      <c r="BD905" s="76">
        <v>24.6</v>
      </c>
      <c r="BE905" s="76"/>
      <c r="BF905" s="76">
        <v>2.77</v>
      </c>
      <c r="BG905" s="76">
        <v>78.86</v>
      </c>
      <c r="BH905" s="76">
        <v>0.92600000000000005</v>
      </c>
      <c r="BI905" s="76">
        <v>338289856</v>
      </c>
      <c r="BJ905" s="76"/>
      <c r="BK905" s="76"/>
      <c r="BL905" s="76"/>
      <c r="BM905" s="76"/>
      <c r="BN905" s="76"/>
      <c r="BO905" s="76"/>
      <c r="BP905" s="76"/>
      <c r="BQ905" s="76"/>
    </row>
    <row r="906" spans="1:69" x14ac:dyDescent="0.25">
      <c r="A906" s="25">
        <v>44752</v>
      </c>
      <c r="B906" s="25"/>
      <c r="C906" s="76">
        <v>88627097</v>
      </c>
      <c r="D906" s="76">
        <v>24526</v>
      </c>
      <c r="E906" s="76">
        <v>106998</v>
      </c>
      <c r="F906" s="76">
        <v>1021198</v>
      </c>
      <c r="G906" s="76">
        <v>31</v>
      </c>
      <c r="H906" s="76">
        <v>427.57100000000003</v>
      </c>
      <c r="I906" s="76">
        <v>261985.677</v>
      </c>
      <c r="J906" s="76">
        <v>72.5</v>
      </c>
      <c r="K906" s="76">
        <v>316.291</v>
      </c>
      <c r="L906" s="76">
        <v>3018.7069999999999</v>
      </c>
      <c r="M906" s="76">
        <v>9.1999999999999998E-2</v>
      </c>
      <c r="N906" s="76">
        <v>1.264</v>
      </c>
      <c r="O906" s="76">
        <v>1.1399999999999999</v>
      </c>
      <c r="P906" s="76">
        <v>3909</v>
      </c>
      <c r="Q906" s="76">
        <v>11.555</v>
      </c>
      <c r="R906" s="76">
        <v>34049</v>
      </c>
      <c r="S906" s="76">
        <v>100.65</v>
      </c>
      <c r="T906" s="76"/>
      <c r="U906" s="76"/>
      <c r="V906" s="76">
        <v>40907</v>
      </c>
      <c r="W906" s="76">
        <v>120.923</v>
      </c>
      <c r="X906" s="76"/>
      <c r="Y906" s="76"/>
      <c r="Z906" s="76"/>
      <c r="AA906" s="76"/>
      <c r="AB906" s="76"/>
      <c r="AC906" s="76"/>
      <c r="AD906" s="76"/>
      <c r="AE906" s="76"/>
      <c r="AF906" s="76"/>
      <c r="AG906" s="76">
        <v>600455350</v>
      </c>
      <c r="AH906" s="76">
        <v>260997779</v>
      </c>
      <c r="AI906" s="76">
        <v>223231358</v>
      </c>
      <c r="AJ906" s="76">
        <v>125220633</v>
      </c>
      <c r="AK906" s="76">
        <v>78211</v>
      </c>
      <c r="AL906" s="76">
        <v>190546</v>
      </c>
      <c r="AM906" s="76">
        <v>180.86</v>
      </c>
      <c r="AN906" s="76">
        <v>78.61</v>
      </c>
      <c r="AO906" s="76">
        <v>67.239999999999995</v>
      </c>
      <c r="AP906" s="76">
        <v>37.72</v>
      </c>
      <c r="AQ906" s="76">
        <v>574</v>
      </c>
      <c r="AR906" s="76">
        <v>48925</v>
      </c>
      <c r="AS906" s="76">
        <v>1.4999999999999999E-2</v>
      </c>
      <c r="AT906" s="76">
        <v>30.8</v>
      </c>
      <c r="AU906" s="76">
        <v>35.607999999999997</v>
      </c>
      <c r="AV906" s="76">
        <v>38.299999999999997</v>
      </c>
      <c r="AW906" s="76">
        <v>15.413</v>
      </c>
      <c r="AX906" s="76">
        <v>9.7319999999999993</v>
      </c>
      <c r="AY906" s="76">
        <v>54225.446000000004</v>
      </c>
      <c r="AZ906" s="76">
        <v>1.2</v>
      </c>
      <c r="BA906" s="76">
        <v>151.089</v>
      </c>
      <c r="BB906" s="76">
        <v>10.79</v>
      </c>
      <c r="BC906" s="76">
        <v>19.100000000000001</v>
      </c>
      <c r="BD906" s="76">
        <v>24.6</v>
      </c>
      <c r="BE906" s="76"/>
      <c r="BF906" s="76">
        <v>2.77</v>
      </c>
      <c r="BG906" s="76">
        <v>78.86</v>
      </c>
      <c r="BH906" s="76">
        <v>0.92600000000000005</v>
      </c>
      <c r="BI906" s="76">
        <v>338289856</v>
      </c>
      <c r="BJ906" s="76">
        <v>1139202.8999999999</v>
      </c>
      <c r="BK906" s="76">
        <v>15.19</v>
      </c>
      <c r="BL906" s="76">
        <v>5.92</v>
      </c>
      <c r="BM906" s="76">
        <v>3380.4478692704402</v>
      </c>
      <c r="BN906" s="76"/>
      <c r="BO906" s="76"/>
      <c r="BP906" s="76"/>
      <c r="BQ906" s="76"/>
    </row>
    <row r="907" spans="1:69" x14ac:dyDescent="0.25">
      <c r="A907" s="25">
        <v>44753</v>
      </c>
      <c r="B907" s="25"/>
      <c r="C907" s="76">
        <v>88828379</v>
      </c>
      <c r="D907" s="76">
        <v>201282</v>
      </c>
      <c r="E907" s="76">
        <v>124855.143</v>
      </c>
      <c r="F907" s="76">
        <v>1021668</v>
      </c>
      <c r="G907" s="76">
        <v>470</v>
      </c>
      <c r="H907" s="76">
        <v>483.42899999999997</v>
      </c>
      <c r="I907" s="76">
        <v>262580.67599999998</v>
      </c>
      <c r="J907" s="76">
        <v>594.99900000000002</v>
      </c>
      <c r="K907" s="76">
        <v>369.077</v>
      </c>
      <c r="L907" s="76">
        <v>3020.096</v>
      </c>
      <c r="M907" s="76">
        <v>1.389</v>
      </c>
      <c r="N907" s="76">
        <v>1.429</v>
      </c>
      <c r="O907" s="76">
        <v>1.17</v>
      </c>
      <c r="P907" s="76">
        <v>4010</v>
      </c>
      <c r="Q907" s="76">
        <v>11.853999999999999</v>
      </c>
      <c r="R907" s="76">
        <v>35330</v>
      </c>
      <c r="S907" s="76">
        <v>104.437</v>
      </c>
      <c r="T907" s="76"/>
      <c r="U907" s="76"/>
      <c r="V907" s="76">
        <v>41667</v>
      </c>
      <c r="W907" s="76">
        <v>123.17</v>
      </c>
      <c r="X907" s="76"/>
      <c r="Y907" s="76"/>
      <c r="Z907" s="76"/>
      <c r="AA907" s="76"/>
      <c r="AB907" s="76"/>
      <c r="AC907" s="76"/>
      <c r="AD907" s="76"/>
      <c r="AE907" s="76"/>
      <c r="AF907" s="76"/>
      <c r="AG907" s="76">
        <v>600724278</v>
      </c>
      <c r="AH907" s="76">
        <v>261057591</v>
      </c>
      <c r="AI907" s="76">
        <v>223262238</v>
      </c>
      <c r="AJ907" s="76">
        <v>125385496</v>
      </c>
      <c r="AK907" s="76">
        <v>268928</v>
      </c>
      <c r="AL907" s="76">
        <v>227104</v>
      </c>
      <c r="AM907" s="76">
        <v>180.94</v>
      </c>
      <c r="AN907" s="76">
        <v>78.63</v>
      </c>
      <c r="AO907" s="76">
        <v>67.25</v>
      </c>
      <c r="AP907" s="76">
        <v>37.770000000000003</v>
      </c>
      <c r="AQ907" s="76">
        <v>684</v>
      </c>
      <c r="AR907" s="76">
        <v>56896</v>
      </c>
      <c r="AS907" s="76">
        <v>1.7000000000000001E-2</v>
      </c>
      <c r="AT907" s="76">
        <v>30.8</v>
      </c>
      <c r="AU907" s="76">
        <v>35.607999999999997</v>
      </c>
      <c r="AV907" s="76">
        <v>38.299999999999997</v>
      </c>
      <c r="AW907" s="76">
        <v>15.413</v>
      </c>
      <c r="AX907" s="76">
        <v>9.7319999999999993</v>
      </c>
      <c r="AY907" s="76">
        <v>54225.446000000004</v>
      </c>
      <c r="AZ907" s="76">
        <v>1.2</v>
      </c>
      <c r="BA907" s="76">
        <v>151.089</v>
      </c>
      <c r="BB907" s="76">
        <v>10.79</v>
      </c>
      <c r="BC907" s="76">
        <v>19.100000000000001</v>
      </c>
      <c r="BD907" s="76">
        <v>24.6</v>
      </c>
      <c r="BE907" s="76"/>
      <c r="BF907" s="76">
        <v>2.77</v>
      </c>
      <c r="BG907" s="76">
        <v>78.86</v>
      </c>
      <c r="BH907" s="76">
        <v>0.92600000000000005</v>
      </c>
      <c r="BI907" s="76">
        <v>338289856</v>
      </c>
      <c r="BJ907" s="76"/>
      <c r="BK907" s="76"/>
      <c r="BL907" s="76"/>
      <c r="BM907" s="76"/>
      <c r="BN907" s="76"/>
      <c r="BO907" s="76"/>
      <c r="BP907" s="76"/>
      <c r="BQ907" s="76"/>
    </row>
    <row r="908" spans="1:69" x14ac:dyDescent="0.25">
      <c r="A908" s="25">
        <v>44754</v>
      </c>
      <c r="B908" s="25"/>
      <c r="C908" s="76">
        <v>88976613</v>
      </c>
      <c r="D908" s="76">
        <v>148234</v>
      </c>
      <c r="E908" s="76">
        <v>125759.71400000001</v>
      </c>
      <c r="F908" s="76">
        <v>1022233</v>
      </c>
      <c r="G908" s="76">
        <v>565</v>
      </c>
      <c r="H908" s="76">
        <v>498.14299999999997</v>
      </c>
      <c r="I908" s="76">
        <v>263018.86200000002</v>
      </c>
      <c r="J908" s="76">
        <v>438.18599999999998</v>
      </c>
      <c r="K908" s="76">
        <v>371.75099999999998</v>
      </c>
      <c r="L908" s="76">
        <v>3021.7669999999998</v>
      </c>
      <c r="M908" s="76">
        <v>1.67</v>
      </c>
      <c r="N908" s="76">
        <v>1.4730000000000001</v>
      </c>
      <c r="O908" s="76">
        <v>1.1499999999999999</v>
      </c>
      <c r="P908" s="76">
        <v>4149</v>
      </c>
      <c r="Q908" s="76">
        <v>12.265000000000001</v>
      </c>
      <c r="R908" s="76">
        <v>36037</v>
      </c>
      <c r="S908" s="76">
        <v>106.527</v>
      </c>
      <c r="T908" s="76"/>
      <c r="U908" s="76"/>
      <c r="V908" s="76">
        <v>42891</v>
      </c>
      <c r="W908" s="76">
        <v>126.788</v>
      </c>
      <c r="X908" s="76"/>
      <c r="Y908" s="76"/>
      <c r="Z908" s="76"/>
      <c r="AA908" s="76"/>
      <c r="AB908" s="76"/>
      <c r="AC908" s="76"/>
      <c r="AD908" s="76"/>
      <c r="AE908" s="76"/>
      <c r="AF908" s="76"/>
      <c r="AG908" s="76">
        <v>601024177</v>
      </c>
      <c r="AH908" s="76">
        <v>261125176</v>
      </c>
      <c r="AI908" s="76">
        <v>223294798</v>
      </c>
      <c r="AJ908" s="76">
        <v>125569156</v>
      </c>
      <c r="AK908" s="76">
        <v>299899</v>
      </c>
      <c r="AL908" s="76">
        <v>234019</v>
      </c>
      <c r="AM908" s="76">
        <v>181.03</v>
      </c>
      <c r="AN908" s="76">
        <v>78.650000000000006</v>
      </c>
      <c r="AO908" s="76">
        <v>67.260000000000005</v>
      </c>
      <c r="AP908" s="76">
        <v>37.82</v>
      </c>
      <c r="AQ908" s="76">
        <v>705</v>
      </c>
      <c r="AR908" s="76">
        <v>57265</v>
      </c>
      <c r="AS908" s="76">
        <v>1.7000000000000001E-2</v>
      </c>
      <c r="AT908" s="76">
        <v>30.8</v>
      </c>
      <c r="AU908" s="76">
        <v>35.607999999999997</v>
      </c>
      <c r="AV908" s="76">
        <v>38.299999999999997</v>
      </c>
      <c r="AW908" s="76">
        <v>15.413</v>
      </c>
      <c r="AX908" s="76">
        <v>9.7319999999999993</v>
      </c>
      <c r="AY908" s="76">
        <v>54225.446000000004</v>
      </c>
      <c r="AZ908" s="76">
        <v>1.2</v>
      </c>
      <c r="BA908" s="76">
        <v>151.089</v>
      </c>
      <c r="BB908" s="76">
        <v>10.79</v>
      </c>
      <c r="BC908" s="76">
        <v>19.100000000000001</v>
      </c>
      <c r="BD908" s="76">
        <v>24.6</v>
      </c>
      <c r="BE908" s="76"/>
      <c r="BF908" s="76">
        <v>2.77</v>
      </c>
      <c r="BG908" s="76">
        <v>78.86</v>
      </c>
      <c r="BH908" s="76">
        <v>0.92600000000000005</v>
      </c>
      <c r="BI908" s="76">
        <v>338289856</v>
      </c>
      <c r="BJ908" s="76"/>
      <c r="BK908" s="76"/>
      <c r="BL908" s="76"/>
      <c r="BM908" s="76"/>
      <c r="BN908" s="76"/>
      <c r="BO908" s="76"/>
      <c r="BP908" s="76"/>
      <c r="BQ908" s="76"/>
    </row>
    <row r="909" spans="1:69" x14ac:dyDescent="0.25">
      <c r="A909" s="25">
        <v>44755</v>
      </c>
      <c r="B909" s="25"/>
      <c r="C909" s="76">
        <v>89181282</v>
      </c>
      <c r="D909" s="76">
        <v>204669</v>
      </c>
      <c r="E909" s="76">
        <v>126321.857</v>
      </c>
      <c r="F909" s="76">
        <v>1023209</v>
      </c>
      <c r="G909" s="76">
        <v>976</v>
      </c>
      <c r="H909" s="76">
        <v>527.85699999999997</v>
      </c>
      <c r="I909" s="76">
        <v>263623.87300000002</v>
      </c>
      <c r="J909" s="76">
        <v>605.01099999999997</v>
      </c>
      <c r="K909" s="76">
        <v>373.41300000000001</v>
      </c>
      <c r="L909" s="76">
        <v>3024.652</v>
      </c>
      <c r="M909" s="76">
        <v>2.8849999999999998</v>
      </c>
      <c r="N909" s="76">
        <v>1.56</v>
      </c>
      <c r="O909" s="76">
        <v>1.1200000000000001</v>
      </c>
      <c r="P909" s="76">
        <v>4171</v>
      </c>
      <c r="Q909" s="76">
        <v>12.33</v>
      </c>
      <c r="R909" s="76">
        <v>36797</v>
      </c>
      <c r="S909" s="76">
        <v>108.774</v>
      </c>
      <c r="T909" s="76"/>
      <c r="U909" s="76"/>
      <c r="V909" s="76">
        <v>43374</v>
      </c>
      <c r="W909" s="76">
        <v>128.215</v>
      </c>
      <c r="X909" s="76"/>
      <c r="Y909" s="76"/>
      <c r="Z909" s="76"/>
      <c r="AA909" s="76"/>
      <c r="AB909" s="76"/>
      <c r="AC909" s="76"/>
      <c r="AD909" s="76"/>
      <c r="AE909" s="76"/>
      <c r="AF909" s="76"/>
      <c r="AG909" s="76">
        <v>601369046</v>
      </c>
      <c r="AH909" s="76">
        <v>261195362</v>
      </c>
      <c r="AI909" s="76">
        <v>223331294</v>
      </c>
      <c r="AJ909" s="76">
        <v>125785839</v>
      </c>
      <c r="AK909" s="76">
        <v>344869</v>
      </c>
      <c r="AL909" s="76">
        <v>245369</v>
      </c>
      <c r="AM909" s="76">
        <v>181.13</v>
      </c>
      <c r="AN909" s="76">
        <v>78.67</v>
      </c>
      <c r="AO909" s="76">
        <v>67.27</v>
      </c>
      <c r="AP909" s="76">
        <v>37.89</v>
      </c>
      <c r="AQ909" s="76">
        <v>739</v>
      </c>
      <c r="AR909" s="76">
        <v>57442</v>
      </c>
      <c r="AS909" s="76">
        <v>1.7000000000000001E-2</v>
      </c>
      <c r="AT909" s="76">
        <v>30.79</v>
      </c>
      <c r="AU909" s="76">
        <v>35.607999999999997</v>
      </c>
      <c r="AV909" s="76">
        <v>38.299999999999997</v>
      </c>
      <c r="AW909" s="76">
        <v>15.413</v>
      </c>
      <c r="AX909" s="76">
        <v>9.7319999999999993</v>
      </c>
      <c r="AY909" s="76">
        <v>54225.446000000004</v>
      </c>
      <c r="AZ909" s="76">
        <v>1.2</v>
      </c>
      <c r="BA909" s="76">
        <v>151.089</v>
      </c>
      <c r="BB909" s="76">
        <v>10.79</v>
      </c>
      <c r="BC909" s="76">
        <v>19.100000000000001</v>
      </c>
      <c r="BD909" s="76">
        <v>24.6</v>
      </c>
      <c r="BE909" s="76"/>
      <c r="BF909" s="76">
        <v>2.77</v>
      </c>
      <c r="BG909" s="76">
        <v>78.86</v>
      </c>
      <c r="BH909" s="76">
        <v>0.92600000000000005</v>
      </c>
      <c r="BI909" s="76">
        <v>338289856</v>
      </c>
      <c r="BJ909" s="76"/>
      <c r="BK909" s="76"/>
      <c r="BL909" s="76"/>
      <c r="BM909" s="76"/>
      <c r="BN909" s="76"/>
      <c r="BO909" s="76"/>
      <c r="BP909" s="76"/>
      <c r="BQ909" s="76"/>
    </row>
    <row r="910" spans="1:69" x14ac:dyDescent="0.25">
      <c r="A910" s="25">
        <v>44756</v>
      </c>
      <c r="B910" s="25"/>
      <c r="C910" s="76">
        <v>89356439</v>
      </c>
      <c r="D910" s="76">
        <v>175157</v>
      </c>
      <c r="E910" s="76">
        <v>131510.85699999999</v>
      </c>
      <c r="F910" s="76">
        <v>1023583</v>
      </c>
      <c r="G910" s="76">
        <v>374</v>
      </c>
      <c r="H910" s="76">
        <v>428</v>
      </c>
      <c r="I910" s="76">
        <v>264141.64500000002</v>
      </c>
      <c r="J910" s="76">
        <v>517.77200000000005</v>
      </c>
      <c r="K910" s="76">
        <v>388.75200000000001</v>
      </c>
      <c r="L910" s="76">
        <v>3025.7570000000001</v>
      </c>
      <c r="M910" s="76">
        <v>1.1060000000000001</v>
      </c>
      <c r="N910" s="76">
        <v>1.2649999999999999</v>
      </c>
      <c r="O910" s="76">
        <v>1.1000000000000001</v>
      </c>
      <c r="P910" s="76">
        <v>4257</v>
      </c>
      <c r="Q910" s="76">
        <v>12.584</v>
      </c>
      <c r="R910" s="76">
        <v>37179</v>
      </c>
      <c r="S910" s="76">
        <v>109.90300000000001</v>
      </c>
      <c r="T910" s="76"/>
      <c r="U910" s="76"/>
      <c r="V910" s="76">
        <v>43620</v>
      </c>
      <c r="W910" s="76">
        <v>128.94300000000001</v>
      </c>
      <c r="X910" s="76"/>
      <c r="Y910" s="76"/>
      <c r="Z910" s="76"/>
      <c r="AA910" s="76"/>
      <c r="AB910" s="76"/>
      <c r="AC910" s="76"/>
      <c r="AD910" s="76"/>
      <c r="AE910" s="76"/>
      <c r="AF910" s="76"/>
      <c r="AG910" s="76">
        <v>601734601</v>
      </c>
      <c r="AH910" s="76">
        <v>261268343</v>
      </c>
      <c r="AI910" s="76">
        <v>223367809</v>
      </c>
      <c r="AJ910" s="76">
        <v>126016433</v>
      </c>
      <c r="AK910" s="76">
        <v>365555</v>
      </c>
      <c r="AL910" s="76">
        <v>258710</v>
      </c>
      <c r="AM910" s="76">
        <v>181.24</v>
      </c>
      <c r="AN910" s="76">
        <v>78.69</v>
      </c>
      <c r="AO910" s="76">
        <v>67.28</v>
      </c>
      <c r="AP910" s="76">
        <v>37.96</v>
      </c>
      <c r="AQ910" s="76">
        <v>779</v>
      </c>
      <c r="AR910" s="76">
        <v>57982</v>
      </c>
      <c r="AS910" s="76">
        <v>1.7000000000000001E-2</v>
      </c>
      <c r="AT910" s="76">
        <v>30.79</v>
      </c>
      <c r="AU910" s="76">
        <v>35.607999999999997</v>
      </c>
      <c r="AV910" s="76">
        <v>38.299999999999997</v>
      </c>
      <c r="AW910" s="76">
        <v>15.413</v>
      </c>
      <c r="AX910" s="76">
        <v>9.7319999999999993</v>
      </c>
      <c r="AY910" s="76">
        <v>54225.446000000004</v>
      </c>
      <c r="AZ910" s="76">
        <v>1.2</v>
      </c>
      <c r="BA910" s="76">
        <v>151.089</v>
      </c>
      <c r="BB910" s="76">
        <v>10.79</v>
      </c>
      <c r="BC910" s="76">
        <v>19.100000000000001</v>
      </c>
      <c r="BD910" s="76">
        <v>24.6</v>
      </c>
      <c r="BE910" s="76"/>
      <c r="BF910" s="76">
        <v>2.77</v>
      </c>
      <c r="BG910" s="76">
        <v>78.86</v>
      </c>
      <c r="BH910" s="76">
        <v>0.92600000000000005</v>
      </c>
      <c r="BI910" s="76">
        <v>338289856</v>
      </c>
      <c r="BJ910" s="76"/>
      <c r="BK910" s="76"/>
      <c r="BL910" s="76"/>
      <c r="BM910" s="76"/>
      <c r="BN910" s="76"/>
      <c r="BO910" s="76"/>
      <c r="BP910" s="76"/>
      <c r="BQ910" s="76"/>
    </row>
    <row r="911" spans="1:69" x14ac:dyDescent="0.25">
      <c r="A911" s="25">
        <v>44757</v>
      </c>
      <c r="B911" s="25"/>
      <c r="C911" s="76">
        <v>89509616</v>
      </c>
      <c r="D911" s="76">
        <v>153177</v>
      </c>
      <c r="E911" s="76">
        <v>133718.28599999999</v>
      </c>
      <c r="F911" s="76">
        <v>1024093</v>
      </c>
      <c r="G911" s="76">
        <v>510</v>
      </c>
      <c r="H911" s="76">
        <v>425</v>
      </c>
      <c r="I911" s="76">
        <v>264594.44300000003</v>
      </c>
      <c r="J911" s="76">
        <v>452.798</v>
      </c>
      <c r="K911" s="76">
        <v>395.27699999999999</v>
      </c>
      <c r="L911" s="76">
        <v>3027.2649999999999</v>
      </c>
      <c r="M911" s="76">
        <v>1.508</v>
      </c>
      <c r="N911" s="76">
        <v>1.256</v>
      </c>
      <c r="O911" s="76">
        <v>1.0900000000000001</v>
      </c>
      <c r="P911" s="76">
        <v>4188</v>
      </c>
      <c r="Q911" s="76">
        <v>12.38</v>
      </c>
      <c r="R911" s="76">
        <v>37006</v>
      </c>
      <c r="S911" s="76">
        <v>109.39100000000001</v>
      </c>
      <c r="T911" s="76"/>
      <c r="U911" s="76"/>
      <c r="V911" s="76">
        <v>43706</v>
      </c>
      <c r="W911" s="76">
        <v>129.197</v>
      </c>
      <c r="X911" s="76"/>
      <c r="Y911" s="76"/>
      <c r="Z911" s="76"/>
      <c r="AA911" s="76"/>
      <c r="AB911" s="76"/>
      <c r="AC911" s="76"/>
      <c r="AD911" s="76"/>
      <c r="AE911" s="76"/>
      <c r="AF911" s="76"/>
      <c r="AG911" s="76">
        <v>602148300</v>
      </c>
      <c r="AH911" s="76">
        <v>261347905</v>
      </c>
      <c r="AI911" s="76">
        <v>223409887</v>
      </c>
      <c r="AJ911" s="76">
        <v>126275203</v>
      </c>
      <c r="AK911" s="76">
        <v>413699</v>
      </c>
      <c r="AL911" s="76">
        <v>274032</v>
      </c>
      <c r="AM911" s="76">
        <v>181.37</v>
      </c>
      <c r="AN911" s="76">
        <v>78.72</v>
      </c>
      <c r="AO911" s="76">
        <v>67.290000000000006</v>
      </c>
      <c r="AP911" s="76">
        <v>38.03</v>
      </c>
      <c r="AQ911" s="76">
        <v>825</v>
      </c>
      <c r="AR911" s="76">
        <v>58754</v>
      </c>
      <c r="AS911" s="76">
        <v>1.7999999999999999E-2</v>
      </c>
      <c r="AT911" s="76">
        <v>30.79</v>
      </c>
      <c r="AU911" s="76">
        <v>35.607999999999997</v>
      </c>
      <c r="AV911" s="76">
        <v>38.299999999999997</v>
      </c>
      <c r="AW911" s="76">
        <v>15.413</v>
      </c>
      <c r="AX911" s="76">
        <v>9.7319999999999993</v>
      </c>
      <c r="AY911" s="76">
        <v>54225.446000000004</v>
      </c>
      <c r="AZ911" s="76">
        <v>1.2</v>
      </c>
      <c r="BA911" s="76">
        <v>151.089</v>
      </c>
      <c r="BB911" s="76">
        <v>10.79</v>
      </c>
      <c r="BC911" s="76">
        <v>19.100000000000001</v>
      </c>
      <c r="BD911" s="76">
        <v>24.6</v>
      </c>
      <c r="BE911" s="76"/>
      <c r="BF911" s="76">
        <v>2.77</v>
      </c>
      <c r="BG911" s="76">
        <v>78.86</v>
      </c>
      <c r="BH911" s="76">
        <v>0.92600000000000005</v>
      </c>
      <c r="BI911" s="76">
        <v>338289856</v>
      </c>
      <c r="BJ911" s="76"/>
      <c r="BK911" s="76"/>
      <c r="BL911" s="76"/>
      <c r="BM911" s="76"/>
      <c r="BN911" s="76"/>
      <c r="BO911" s="76"/>
      <c r="BP911" s="76"/>
      <c r="BQ911" s="76"/>
    </row>
    <row r="912" spans="1:69" x14ac:dyDescent="0.25">
      <c r="A912" s="25">
        <v>44758</v>
      </c>
      <c r="B912" s="25"/>
      <c r="C912" s="76">
        <v>89548805</v>
      </c>
      <c r="D912" s="76">
        <v>39189</v>
      </c>
      <c r="E912" s="76">
        <v>135176.28599999999</v>
      </c>
      <c r="F912" s="76">
        <v>1024146</v>
      </c>
      <c r="G912" s="76">
        <v>53</v>
      </c>
      <c r="H912" s="76">
        <v>425.57100000000003</v>
      </c>
      <c r="I912" s="76">
        <v>264710.28700000001</v>
      </c>
      <c r="J912" s="76">
        <v>115.84399999999999</v>
      </c>
      <c r="K912" s="76">
        <v>399.58699999999999</v>
      </c>
      <c r="L912" s="76">
        <v>3027.422</v>
      </c>
      <c r="M912" s="76">
        <v>0.157</v>
      </c>
      <c r="N912" s="76">
        <v>1.258</v>
      </c>
      <c r="O912" s="76">
        <v>1.08</v>
      </c>
      <c r="P912" s="76">
        <v>4173</v>
      </c>
      <c r="Q912" s="76">
        <v>12.336</v>
      </c>
      <c r="R912" s="76">
        <v>36300</v>
      </c>
      <c r="S912" s="76">
        <v>107.304</v>
      </c>
      <c r="T912" s="76"/>
      <c r="U912" s="76"/>
      <c r="V912" s="76">
        <v>43932</v>
      </c>
      <c r="W912" s="76">
        <v>129.86500000000001</v>
      </c>
      <c r="X912" s="76"/>
      <c r="Y912" s="76"/>
      <c r="Z912" s="76"/>
      <c r="AA912" s="76"/>
      <c r="AB912" s="76"/>
      <c r="AC912" s="76"/>
      <c r="AD912" s="76"/>
      <c r="AE912" s="76"/>
      <c r="AF912" s="76"/>
      <c r="AG912" s="76">
        <v>602361147</v>
      </c>
      <c r="AH912" s="76">
        <v>261389501</v>
      </c>
      <c r="AI912" s="76">
        <v>223431594</v>
      </c>
      <c r="AJ912" s="76">
        <v>126397726</v>
      </c>
      <c r="AK912" s="76">
        <v>212847</v>
      </c>
      <c r="AL912" s="76">
        <v>283430</v>
      </c>
      <c r="AM912" s="76">
        <v>181.43</v>
      </c>
      <c r="AN912" s="76">
        <v>78.73</v>
      </c>
      <c r="AO912" s="76">
        <v>67.3</v>
      </c>
      <c r="AP912" s="76">
        <v>38.07</v>
      </c>
      <c r="AQ912" s="76">
        <v>854</v>
      </c>
      <c r="AR912" s="76">
        <v>59011</v>
      </c>
      <c r="AS912" s="76">
        <v>1.7999999999999999E-2</v>
      </c>
      <c r="AT912" s="76">
        <v>30.79</v>
      </c>
      <c r="AU912" s="76">
        <v>35.607999999999997</v>
      </c>
      <c r="AV912" s="76">
        <v>38.299999999999997</v>
      </c>
      <c r="AW912" s="76">
        <v>15.413</v>
      </c>
      <c r="AX912" s="76">
        <v>9.7319999999999993</v>
      </c>
      <c r="AY912" s="76">
        <v>54225.446000000004</v>
      </c>
      <c r="AZ912" s="76">
        <v>1.2</v>
      </c>
      <c r="BA912" s="76">
        <v>151.089</v>
      </c>
      <c r="BB912" s="76">
        <v>10.79</v>
      </c>
      <c r="BC912" s="76">
        <v>19.100000000000001</v>
      </c>
      <c r="BD912" s="76">
        <v>24.6</v>
      </c>
      <c r="BE912" s="76"/>
      <c r="BF912" s="76">
        <v>2.77</v>
      </c>
      <c r="BG912" s="76">
        <v>78.86</v>
      </c>
      <c r="BH912" s="76">
        <v>0.92600000000000005</v>
      </c>
      <c r="BI912" s="76">
        <v>338289856</v>
      </c>
      <c r="BJ912" s="76"/>
      <c r="BK912" s="76"/>
      <c r="BL912" s="76"/>
      <c r="BM912" s="76"/>
      <c r="BN912" s="76"/>
      <c r="BO912" s="76"/>
      <c r="BP912" s="76"/>
      <c r="BQ912" s="76"/>
    </row>
    <row r="913" spans="1:69" x14ac:dyDescent="0.25">
      <c r="A913" s="25">
        <v>44759</v>
      </c>
      <c r="B913" s="25"/>
      <c r="C913" s="76">
        <v>89578402</v>
      </c>
      <c r="D913" s="76">
        <v>29597</v>
      </c>
      <c r="E913" s="76">
        <v>135900.71400000001</v>
      </c>
      <c r="F913" s="76">
        <v>1024200</v>
      </c>
      <c r="G913" s="76">
        <v>54</v>
      </c>
      <c r="H913" s="76">
        <v>428.85700000000003</v>
      </c>
      <c r="I913" s="76">
        <v>264797.777</v>
      </c>
      <c r="J913" s="76">
        <v>87.49</v>
      </c>
      <c r="K913" s="76">
        <v>401.72899999999998</v>
      </c>
      <c r="L913" s="76">
        <v>3027.5810000000001</v>
      </c>
      <c r="M913" s="76">
        <v>0.16</v>
      </c>
      <c r="N913" s="76">
        <v>1.268</v>
      </c>
      <c r="O913" s="76">
        <v>1.07</v>
      </c>
      <c r="P913" s="76">
        <v>4220</v>
      </c>
      <c r="Q913" s="76">
        <v>12.475</v>
      </c>
      <c r="R913" s="76">
        <v>36791</v>
      </c>
      <c r="S913" s="76">
        <v>108.756</v>
      </c>
      <c r="T913" s="76"/>
      <c r="U913" s="76"/>
      <c r="V913" s="76">
        <v>44055</v>
      </c>
      <c r="W913" s="76">
        <v>130.22900000000001</v>
      </c>
      <c r="X913" s="76"/>
      <c r="Y913" s="76"/>
      <c r="Z913" s="76"/>
      <c r="AA913" s="76"/>
      <c r="AB913" s="76"/>
      <c r="AC913" s="76"/>
      <c r="AD913" s="76"/>
      <c r="AE913" s="76"/>
      <c r="AF913" s="76"/>
      <c r="AG913" s="76">
        <v>602476794</v>
      </c>
      <c r="AH913" s="76">
        <v>261411392</v>
      </c>
      <c r="AI913" s="76">
        <v>223444507</v>
      </c>
      <c r="AJ913" s="76">
        <v>126465851</v>
      </c>
      <c r="AK913" s="76">
        <v>115647</v>
      </c>
      <c r="AL913" s="76">
        <v>288778</v>
      </c>
      <c r="AM913" s="76">
        <v>181.46</v>
      </c>
      <c r="AN913" s="76">
        <v>78.739999999999995</v>
      </c>
      <c r="AO913" s="76">
        <v>67.3</v>
      </c>
      <c r="AP913" s="76">
        <v>38.090000000000003</v>
      </c>
      <c r="AQ913" s="76">
        <v>870</v>
      </c>
      <c r="AR913" s="76">
        <v>59088</v>
      </c>
      <c r="AS913" s="76">
        <v>1.7999999999999999E-2</v>
      </c>
      <c r="AT913" s="76">
        <v>30.79</v>
      </c>
      <c r="AU913" s="76">
        <v>35.607999999999997</v>
      </c>
      <c r="AV913" s="76">
        <v>38.299999999999997</v>
      </c>
      <c r="AW913" s="76">
        <v>15.413</v>
      </c>
      <c r="AX913" s="76">
        <v>9.7319999999999993</v>
      </c>
      <c r="AY913" s="76">
        <v>54225.446000000004</v>
      </c>
      <c r="AZ913" s="76">
        <v>1.2</v>
      </c>
      <c r="BA913" s="76">
        <v>151.089</v>
      </c>
      <c r="BB913" s="76">
        <v>10.79</v>
      </c>
      <c r="BC913" s="76">
        <v>19.100000000000001</v>
      </c>
      <c r="BD913" s="76">
        <v>24.6</v>
      </c>
      <c r="BE913" s="76"/>
      <c r="BF913" s="76">
        <v>2.77</v>
      </c>
      <c r="BG913" s="76">
        <v>78.86</v>
      </c>
      <c r="BH913" s="76">
        <v>0.92600000000000005</v>
      </c>
      <c r="BI913" s="76">
        <v>338289856</v>
      </c>
      <c r="BJ913" s="76">
        <v>1142995.3999999999</v>
      </c>
      <c r="BK913" s="76">
        <v>15.13</v>
      </c>
      <c r="BL913" s="76">
        <v>6.98</v>
      </c>
      <c r="BM913" s="76">
        <v>3391.7016578134699</v>
      </c>
      <c r="BN913" s="76"/>
      <c r="BO913" s="76"/>
      <c r="BP913" s="76"/>
      <c r="BQ913" s="76"/>
    </row>
    <row r="914" spans="1:69" x14ac:dyDescent="0.25">
      <c r="A914" s="25">
        <v>44760</v>
      </c>
      <c r="B914" s="25"/>
      <c r="C914" s="76">
        <v>89743669</v>
      </c>
      <c r="D914" s="76">
        <v>165267</v>
      </c>
      <c r="E914" s="76">
        <v>130755.71400000001</v>
      </c>
      <c r="F914" s="76">
        <v>1024641</v>
      </c>
      <c r="G914" s="76">
        <v>441</v>
      </c>
      <c r="H914" s="76">
        <v>424.714</v>
      </c>
      <c r="I914" s="76">
        <v>265286.31400000001</v>
      </c>
      <c r="J914" s="76">
        <v>488.53699999999998</v>
      </c>
      <c r="K914" s="76">
        <v>386.52</v>
      </c>
      <c r="L914" s="76">
        <v>3028.8850000000002</v>
      </c>
      <c r="M914" s="76">
        <v>1.304</v>
      </c>
      <c r="N914" s="76">
        <v>1.2549999999999999</v>
      </c>
      <c r="O914" s="76">
        <v>1.05</v>
      </c>
      <c r="P914" s="76">
        <v>4351</v>
      </c>
      <c r="Q914" s="76">
        <v>12.862</v>
      </c>
      <c r="R914" s="76">
        <v>38056</v>
      </c>
      <c r="S914" s="76">
        <v>112.495</v>
      </c>
      <c r="T914" s="76"/>
      <c r="U914" s="76"/>
      <c r="V914" s="76">
        <v>44322</v>
      </c>
      <c r="W914" s="76">
        <v>131.018</v>
      </c>
      <c r="X914" s="76"/>
      <c r="Y914" s="76"/>
      <c r="Z914" s="76"/>
      <c r="AA914" s="76"/>
      <c r="AB914" s="76"/>
      <c r="AC914" s="76"/>
      <c r="AD914" s="76"/>
      <c r="AE914" s="76"/>
      <c r="AF914" s="76"/>
      <c r="AG914" s="76">
        <v>602835704</v>
      </c>
      <c r="AH914" s="76">
        <v>261479087</v>
      </c>
      <c r="AI914" s="76">
        <v>223482638</v>
      </c>
      <c r="AJ914" s="76">
        <v>126691930</v>
      </c>
      <c r="AK914" s="76">
        <v>358910</v>
      </c>
      <c r="AL914" s="76">
        <v>301632</v>
      </c>
      <c r="AM914" s="76">
        <v>181.57</v>
      </c>
      <c r="AN914" s="76">
        <v>78.760000000000005</v>
      </c>
      <c r="AO914" s="76">
        <v>67.31</v>
      </c>
      <c r="AP914" s="76">
        <v>38.159999999999997</v>
      </c>
      <c r="AQ914" s="76">
        <v>909</v>
      </c>
      <c r="AR914" s="76">
        <v>60214</v>
      </c>
      <c r="AS914" s="76">
        <v>1.7999999999999999E-2</v>
      </c>
      <c r="AT914" s="76">
        <v>30.79</v>
      </c>
      <c r="AU914" s="76">
        <v>35.607999999999997</v>
      </c>
      <c r="AV914" s="76">
        <v>38.299999999999997</v>
      </c>
      <c r="AW914" s="76">
        <v>15.413</v>
      </c>
      <c r="AX914" s="76">
        <v>9.7319999999999993</v>
      </c>
      <c r="AY914" s="76">
        <v>54225.446000000004</v>
      </c>
      <c r="AZ914" s="76">
        <v>1.2</v>
      </c>
      <c r="BA914" s="76">
        <v>151.089</v>
      </c>
      <c r="BB914" s="76">
        <v>10.79</v>
      </c>
      <c r="BC914" s="76">
        <v>19.100000000000001</v>
      </c>
      <c r="BD914" s="76">
        <v>24.6</v>
      </c>
      <c r="BE914" s="76"/>
      <c r="BF914" s="76">
        <v>2.77</v>
      </c>
      <c r="BG914" s="76">
        <v>78.86</v>
      </c>
      <c r="BH914" s="76">
        <v>0.92600000000000005</v>
      </c>
      <c r="BI914" s="76">
        <v>338289856</v>
      </c>
      <c r="BJ914" s="76"/>
      <c r="BK914" s="76"/>
      <c r="BL914" s="76"/>
      <c r="BM914" s="76"/>
      <c r="BN914" s="76"/>
      <c r="BO914" s="76"/>
      <c r="BP914" s="76"/>
      <c r="BQ914" s="76"/>
    </row>
    <row r="915" spans="1:69" x14ac:dyDescent="0.25">
      <c r="A915" s="25">
        <v>44761</v>
      </c>
      <c r="B915" s="25"/>
      <c r="C915" s="76">
        <v>89860948</v>
      </c>
      <c r="D915" s="76">
        <v>117279</v>
      </c>
      <c r="E915" s="76">
        <v>126333.571</v>
      </c>
      <c r="F915" s="76">
        <v>1025273</v>
      </c>
      <c r="G915" s="76">
        <v>632</v>
      </c>
      <c r="H915" s="76">
        <v>434.286</v>
      </c>
      <c r="I915" s="76">
        <v>265632.99599999998</v>
      </c>
      <c r="J915" s="76">
        <v>346.68200000000002</v>
      </c>
      <c r="K915" s="76">
        <v>373.44799999999998</v>
      </c>
      <c r="L915" s="76">
        <v>3030.7530000000002</v>
      </c>
      <c r="M915" s="76">
        <v>1.8680000000000001</v>
      </c>
      <c r="N915" s="76">
        <v>1.284</v>
      </c>
      <c r="O915" s="76">
        <v>1.03</v>
      </c>
      <c r="P915" s="76">
        <v>4482</v>
      </c>
      <c r="Q915" s="76">
        <v>13.249000000000001</v>
      </c>
      <c r="R915" s="76">
        <v>38840</v>
      </c>
      <c r="S915" s="76">
        <v>114.813</v>
      </c>
      <c r="T915" s="76"/>
      <c r="U915" s="76"/>
      <c r="V915" s="76">
        <v>44970</v>
      </c>
      <c r="W915" s="76">
        <v>132.93299999999999</v>
      </c>
      <c r="X915" s="76"/>
      <c r="Y915" s="76"/>
      <c r="Z915" s="76"/>
      <c r="AA915" s="76"/>
      <c r="AB915" s="76"/>
      <c r="AC915" s="76"/>
      <c r="AD915" s="76"/>
      <c r="AE915" s="76"/>
      <c r="AF915" s="76"/>
      <c r="AG915" s="76">
        <v>603194458</v>
      </c>
      <c r="AH915" s="76">
        <v>261550445</v>
      </c>
      <c r="AI915" s="76">
        <v>223522977</v>
      </c>
      <c r="AJ915" s="76">
        <v>126910904</v>
      </c>
      <c r="AK915" s="76">
        <v>358754</v>
      </c>
      <c r="AL915" s="76">
        <v>310040</v>
      </c>
      <c r="AM915" s="76">
        <v>181.68</v>
      </c>
      <c r="AN915" s="76">
        <v>78.78</v>
      </c>
      <c r="AO915" s="76">
        <v>67.319999999999993</v>
      </c>
      <c r="AP915" s="76">
        <v>38.229999999999997</v>
      </c>
      <c r="AQ915" s="76">
        <v>934</v>
      </c>
      <c r="AR915" s="76">
        <v>60753</v>
      </c>
      <c r="AS915" s="76">
        <v>1.7999999999999999E-2</v>
      </c>
      <c r="AT915" s="76">
        <v>30.78</v>
      </c>
      <c r="AU915" s="76">
        <v>35.607999999999997</v>
      </c>
      <c r="AV915" s="76">
        <v>38.299999999999997</v>
      </c>
      <c r="AW915" s="76">
        <v>15.413</v>
      </c>
      <c r="AX915" s="76">
        <v>9.7319999999999993</v>
      </c>
      <c r="AY915" s="76">
        <v>54225.446000000004</v>
      </c>
      <c r="AZ915" s="76">
        <v>1.2</v>
      </c>
      <c r="BA915" s="76">
        <v>151.089</v>
      </c>
      <c r="BB915" s="76">
        <v>10.79</v>
      </c>
      <c r="BC915" s="76">
        <v>19.100000000000001</v>
      </c>
      <c r="BD915" s="76">
        <v>24.6</v>
      </c>
      <c r="BE915" s="76"/>
      <c r="BF915" s="76">
        <v>2.77</v>
      </c>
      <c r="BG915" s="76">
        <v>78.86</v>
      </c>
      <c r="BH915" s="76">
        <v>0.92600000000000005</v>
      </c>
      <c r="BI915" s="76">
        <v>338289856</v>
      </c>
      <c r="BJ915" s="76"/>
      <c r="BK915" s="76"/>
      <c r="BL915" s="76"/>
      <c r="BM915" s="76"/>
      <c r="BN915" s="76"/>
      <c r="BO915" s="76"/>
      <c r="BP915" s="76"/>
      <c r="BQ915" s="76"/>
    </row>
    <row r="916" spans="1:69" x14ac:dyDescent="0.25">
      <c r="A916" s="25">
        <v>44762</v>
      </c>
      <c r="B916" s="25"/>
      <c r="C916" s="76">
        <v>90077691</v>
      </c>
      <c r="D916" s="76">
        <v>216743</v>
      </c>
      <c r="E916" s="76">
        <v>128058.429</v>
      </c>
      <c r="F916" s="76">
        <v>1026175</v>
      </c>
      <c r="G916" s="76">
        <v>902</v>
      </c>
      <c r="H916" s="76">
        <v>423.714</v>
      </c>
      <c r="I916" s="76">
        <v>266273.69799999997</v>
      </c>
      <c r="J916" s="76">
        <v>640.702</v>
      </c>
      <c r="K916" s="76">
        <v>378.54599999999999</v>
      </c>
      <c r="L916" s="76">
        <v>3033.4189999999999</v>
      </c>
      <c r="M916" s="76">
        <v>2.6659999999999999</v>
      </c>
      <c r="N916" s="76">
        <v>1.2529999999999999</v>
      </c>
      <c r="O916" s="76">
        <v>1.03</v>
      </c>
      <c r="P916" s="76">
        <v>4489</v>
      </c>
      <c r="Q916" s="76">
        <v>13.27</v>
      </c>
      <c r="R916" s="76">
        <v>39366</v>
      </c>
      <c r="S916" s="76">
        <v>116.36799999999999</v>
      </c>
      <c r="T916" s="76"/>
      <c r="U916" s="76"/>
      <c r="V916" s="76">
        <v>45256</v>
      </c>
      <c r="W916" s="76">
        <v>133.779</v>
      </c>
      <c r="X916" s="76"/>
      <c r="Y916" s="76"/>
      <c r="Z916" s="76"/>
      <c r="AA916" s="76"/>
      <c r="AB916" s="76"/>
      <c r="AC916" s="76"/>
      <c r="AD916" s="76"/>
      <c r="AE916" s="76"/>
      <c r="AF916" s="76"/>
      <c r="AG916" s="76">
        <v>603537788</v>
      </c>
      <c r="AH916" s="76">
        <v>261619886</v>
      </c>
      <c r="AI916" s="76">
        <v>223564205</v>
      </c>
      <c r="AJ916" s="76">
        <v>127115401</v>
      </c>
      <c r="AK916" s="76">
        <v>343330</v>
      </c>
      <c r="AL916" s="76">
        <v>309820</v>
      </c>
      <c r="AM916" s="76">
        <v>181.78</v>
      </c>
      <c r="AN916" s="76">
        <v>78.8</v>
      </c>
      <c r="AO916" s="76">
        <v>67.34</v>
      </c>
      <c r="AP916" s="76">
        <v>38.29</v>
      </c>
      <c r="AQ916" s="76">
        <v>933</v>
      </c>
      <c r="AR916" s="76">
        <v>60646</v>
      </c>
      <c r="AS916" s="76">
        <v>1.7999999999999999E-2</v>
      </c>
      <c r="AT916" s="76">
        <v>30.78</v>
      </c>
      <c r="AU916" s="76">
        <v>35.607999999999997</v>
      </c>
      <c r="AV916" s="76">
        <v>38.299999999999997</v>
      </c>
      <c r="AW916" s="76">
        <v>15.413</v>
      </c>
      <c r="AX916" s="76">
        <v>9.7319999999999993</v>
      </c>
      <c r="AY916" s="76">
        <v>54225.446000000004</v>
      </c>
      <c r="AZ916" s="76">
        <v>1.2</v>
      </c>
      <c r="BA916" s="76">
        <v>151.089</v>
      </c>
      <c r="BB916" s="76">
        <v>10.79</v>
      </c>
      <c r="BC916" s="76">
        <v>19.100000000000001</v>
      </c>
      <c r="BD916" s="76">
        <v>24.6</v>
      </c>
      <c r="BE916" s="76"/>
      <c r="BF916" s="76">
        <v>2.77</v>
      </c>
      <c r="BG916" s="76">
        <v>78.86</v>
      </c>
      <c r="BH916" s="76">
        <v>0.92600000000000005</v>
      </c>
      <c r="BI916" s="76">
        <v>338289856</v>
      </c>
      <c r="BJ916" s="76"/>
      <c r="BK916" s="76"/>
      <c r="BL916" s="76"/>
      <c r="BM916" s="76"/>
      <c r="BN916" s="76"/>
      <c r="BO916" s="76"/>
      <c r="BP916" s="76"/>
      <c r="BQ916" s="76"/>
    </row>
    <row r="917" spans="1:69" x14ac:dyDescent="0.25">
      <c r="A917" s="25">
        <v>44763</v>
      </c>
      <c r="B917" s="25"/>
      <c r="C917" s="76">
        <v>90253132</v>
      </c>
      <c r="D917" s="76">
        <v>175441</v>
      </c>
      <c r="E917" s="76">
        <v>128099</v>
      </c>
      <c r="F917" s="76">
        <v>1026672</v>
      </c>
      <c r="G917" s="76">
        <v>497</v>
      </c>
      <c r="H917" s="76">
        <v>441.286</v>
      </c>
      <c r="I917" s="76">
        <v>266792.31</v>
      </c>
      <c r="J917" s="76">
        <v>518.61099999999999</v>
      </c>
      <c r="K917" s="76">
        <v>378.666</v>
      </c>
      <c r="L917" s="76">
        <v>3034.8890000000001</v>
      </c>
      <c r="M917" s="76">
        <v>1.4690000000000001</v>
      </c>
      <c r="N917" s="76">
        <v>1.304</v>
      </c>
      <c r="O917" s="76">
        <v>1.03</v>
      </c>
      <c r="P917" s="76">
        <v>4536</v>
      </c>
      <c r="Q917" s="76">
        <v>13.409000000000001</v>
      </c>
      <c r="R917" s="76">
        <v>39394</v>
      </c>
      <c r="S917" s="76">
        <v>116.45</v>
      </c>
      <c r="T917" s="76"/>
      <c r="U917" s="76"/>
      <c r="V917" s="76">
        <v>45541</v>
      </c>
      <c r="W917" s="76">
        <v>134.62100000000001</v>
      </c>
      <c r="X917" s="76"/>
      <c r="Y917" s="76"/>
      <c r="Z917" s="76"/>
      <c r="AA917" s="76"/>
      <c r="AB917" s="76"/>
      <c r="AC917" s="76"/>
      <c r="AD917" s="76"/>
      <c r="AE917" s="76"/>
      <c r="AF917" s="76"/>
      <c r="AG917" s="76">
        <v>603899972</v>
      </c>
      <c r="AH917" s="76">
        <v>261689318</v>
      </c>
      <c r="AI917" s="76">
        <v>223607793</v>
      </c>
      <c r="AJ917" s="76">
        <v>127333784</v>
      </c>
      <c r="AK917" s="76">
        <v>362184</v>
      </c>
      <c r="AL917" s="76">
        <v>309339</v>
      </c>
      <c r="AM917" s="76">
        <v>181.89</v>
      </c>
      <c r="AN917" s="76">
        <v>78.819999999999993</v>
      </c>
      <c r="AO917" s="76">
        <v>67.349999999999994</v>
      </c>
      <c r="AP917" s="76">
        <v>38.35</v>
      </c>
      <c r="AQ917" s="76">
        <v>932</v>
      </c>
      <c r="AR917" s="76">
        <v>60139</v>
      </c>
      <c r="AS917" s="76">
        <v>1.7999999999999999E-2</v>
      </c>
      <c r="AT917" s="76">
        <v>30.78</v>
      </c>
      <c r="AU917" s="76">
        <v>35.607999999999997</v>
      </c>
      <c r="AV917" s="76">
        <v>38.299999999999997</v>
      </c>
      <c r="AW917" s="76">
        <v>15.413</v>
      </c>
      <c r="AX917" s="76">
        <v>9.7319999999999993</v>
      </c>
      <c r="AY917" s="76">
        <v>54225.446000000004</v>
      </c>
      <c r="AZ917" s="76">
        <v>1.2</v>
      </c>
      <c r="BA917" s="76">
        <v>151.089</v>
      </c>
      <c r="BB917" s="76">
        <v>10.79</v>
      </c>
      <c r="BC917" s="76">
        <v>19.100000000000001</v>
      </c>
      <c r="BD917" s="76">
        <v>24.6</v>
      </c>
      <c r="BE917" s="76"/>
      <c r="BF917" s="76">
        <v>2.77</v>
      </c>
      <c r="BG917" s="76">
        <v>78.86</v>
      </c>
      <c r="BH917" s="76">
        <v>0.92600000000000005</v>
      </c>
      <c r="BI917" s="76">
        <v>338289856</v>
      </c>
      <c r="BJ917" s="76"/>
      <c r="BK917" s="76"/>
      <c r="BL917" s="76"/>
      <c r="BM917" s="76"/>
      <c r="BN917" s="76"/>
      <c r="BO917" s="76"/>
      <c r="BP917" s="76"/>
      <c r="BQ917" s="76"/>
    </row>
    <row r="918" spans="1:69" x14ac:dyDescent="0.25">
      <c r="A918" s="25">
        <v>44764</v>
      </c>
      <c r="B918" s="25"/>
      <c r="C918" s="76">
        <v>90384519</v>
      </c>
      <c r="D918" s="76">
        <v>131387</v>
      </c>
      <c r="E918" s="76">
        <v>124986.143</v>
      </c>
      <c r="F918" s="76">
        <v>1027253</v>
      </c>
      <c r="G918" s="76">
        <v>581</v>
      </c>
      <c r="H918" s="76">
        <v>451.42899999999997</v>
      </c>
      <c r="I918" s="76">
        <v>267180.69500000001</v>
      </c>
      <c r="J918" s="76">
        <v>388.38600000000002</v>
      </c>
      <c r="K918" s="76">
        <v>369.46499999999997</v>
      </c>
      <c r="L918" s="76">
        <v>3036.6060000000002</v>
      </c>
      <c r="M918" s="76">
        <v>1.7170000000000001</v>
      </c>
      <c r="N918" s="76">
        <v>1.3340000000000001</v>
      </c>
      <c r="O918" s="76">
        <v>1.03</v>
      </c>
      <c r="P918" s="76">
        <v>4456</v>
      </c>
      <c r="Q918" s="76">
        <v>13.172000000000001</v>
      </c>
      <c r="R918" s="76">
        <v>39177</v>
      </c>
      <c r="S918" s="76">
        <v>115.809</v>
      </c>
      <c r="T918" s="76"/>
      <c r="U918" s="76"/>
      <c r="V918" s="76">
        <v>45903</v>
      </c>
      <c r="W918" s="76">
        <v>135.691</v>
      </c>
      <c r="X918" s="76"/>
      <c r="Y918" s="76"/>
      <c r="Z918" s="76"/>
      <c r="AA918" s="76"/>
      <c r="AB918" s="76"/>
      <c r="AC918" s="76"/>
      <c r="AD918" s="76"/>
      <c r="AE918" s="76"/>
      <c r="AF918" s="76"/>
      <c r="AG918" s="76">
        <v>604311367</v>
      </c>
      <c r="AH918" s="76">
        <v>261764046</v>
      </c>
      <c r="AI918" s="76">
        <v>223658813</v>
      </c>
      <c r="AJ918" s="76">
        <v>127583761</v>
      </c>
      <c r="AK918" s="76">
        <v>411395</v>
      </c>
      <c r="AL918" s="76">
        <v>309010</v>
      </c>
      <c r="AM918" s="76">
        <v>182.02</v>
      </c>
      <c r="AN918" s="76">
        <v>78.84</v>
      </c>
      <c r="AO918" s="76">
        <v>67.37</v>
      </c>
      <c r="AP918" s="76">
        <v>38.43</v>
      </c>
      <c r="AQ918" s="76">
        <v>931</v>
      </c>
      <c r="AR918" s="76">
        <v>59449</v>
      </c>
      <c r="AS918" s="76">
        <v>1.7999999999999999E-2</v>
      </c>
      <c r="AT918" s="76">
        <v>30.78</v>
      </c>
      <c r="AU918" s="76">
        <v>35.607999999999997</v>
      </c>
      <c r="AV918" s="76">
        <v>38.299999999999997</v>
      </c>
      <c r="AW918" s="76">
        <v>15.413</v>
      </c>
      <c r="AX918" s="76">
        <v>9.7319999999999993</v>
      </c>
      <c r="AY918" s="76">
        <v>54225.446000000004</v>
      </c>
      <c r="AZ918" s="76">
        <v>1.2</v>
      </c>
      <c r="BA918" s="76">
        <v>151.089</v>
      </c>
      <c r="BB918" s="76">
        <v>10.79</v>
      </c>
      <c r="BC918" s="76">
        <v>19.100000000000001</v>
      </c>
      <c r="BD918" s="76">
        <v>24.6</v>
      </c>
      <c r="BE918" s="76"/>
      <c r="BF918" s="76">
        <v>2.77</v>
      </c>
      <c r="BG918" s="76">
        <v>78.86</v>
      </c>
      <c r="BH918" s="76">
        <v>0.92600000000000005</v>
      </c>
      <c r="BI918" s="76">
        <v>338289856</v>
      </c>
      <c r="BJ918" s="76"/>
      <c r="BK918" s="76"/>
      <c r="BL918" s="76"/>
      <c r="BM918" s="76"/>
      <c r="BN918" s="76"/>
      <c r="BO918" s="76"/>
      <c r="BP918" s="76"/>
      <c r="BQ918" s="76"/>
    </row>
    <row r="919" spans="1:69" x14ac:dyDescent="0.25">
      <c r="A919" s="25">
        <v>44765</v>
      </c>
      <c r="B919" s="25"/>
      <c r="C919" s="76">
        <v>90410847</v>
      </c>
      <c r="D919" s="76">
        <v>26328</v>
      </c>
      <c r="E919" s="76">
        <v>123148.857</v>
      </c>
      <c r="F919" s="76">
        <v>1027324</v>
      </c>
      <c r="G919" s="76">
        <v>71</v>
      </c>
      <c r="H919" s="76">
        <v>454</v>
      </c>
      <c r="I919" s="76">
        <v>267258.522</v>
      </c>
      <c r="J919" s="76">
        <v>77.826999999999998</v>
      </c>
      <c r="K919" s="76">
        <v>364.03399999999999</v>
      </c>
      <c r="L919" s="76">
        <v>3036.8159999999998</v>
      </c>
      <c r="M919" s="76">
        <v>0.21</v>
      </c>
      <c r="N919" s="76">
        <v>1.3420000000000001</v>
      </c>
      <c r="O919" s="76">
        <v>1.04</v>
      </c>
      <c r="P919" s="76">
        <v>4491</v>
      </c>
      <c r="Q919" s="76">
        <v>13.276</v>
      </c>
      <c r="R919" s="76">
        <v>38487</v>
      </c>
      <c r="S919" s="76">
        <v>113.76900000000001</v>
      </c>
      <c r="T919" s="76"/>
      <c r="U919" s="76"/>
      <c r="V919" s="76">
        <v>46077</v>
      </c>
      <c r="W919" s="76">
        <v>136.20599999999999</v>
      </c>
      <c r="X919" s="76"/>
      <c r="Y919" s="76"/>
      <c r="Z919" s="76"/>
      <c r="AA919" s="76"/>
      <c r="AB919" s="76"/>
      <c r="AC919" s="76"/>
      <c r="AD919" s="76"/>
      <c r="AE919" s="76"/>
      <c r="AF919" s="76"/>
      <c r="AG919" s="76">
        <v>604512305</v>
      </c>
      <c r="AH919" s="76">
        <v>261803068</v>
      </c>
      <c r="AI919" s="76">
        <v>223689634</v>
      </c>
      <c r="AJ919" s="76">
        <v>127696611</v>
      </c>
      <c r="AK919" s="76">
        <v>200938</v>
      </c>
      <c r="AL919" s="76">
        <v>307308</v>
      </c>
      <c r="AM919" s="76">
        <v>182.08</v>
      </c>
      <c r="AN919" s="76">
        <v>78.849999999999994</v>
      </c>
      <c r="AO919" s="76">
        <v>67.37</v>
      </c>
      <c r="AP919" s="76">
        <v>38.46</v>
      </c>
      <c r="AQ919" s="76">
        <v>926</v>
      </c>
      <c r="AR919" s="76">
        <v>59081</v>
      </c>
      <c r="AS919" s="76">
        <v>1.7999999999999999E-2</v>
      </c>
      <c r="AT919" s="76">
        <v>30.78</v>
      </c>
      <c r="AU919" s="76">
        <v>35.607999999999997</v>
      </c>
      <c r="AV919" s="76">
        <v>38.299999999999997</v>
      </c>
      <c r="AW919" s="76">
        <v>15.413</v>
      </c>
      <c r="AX919" s="76">
        <v>9.7319999999999993</v>
      </c>
      <c r="AY919" s="76">
        <v>54225.446000000004</v>
      </c>
      <c r="AZ919" s="76">
        <v>1.2</v>
      </c>
      <c r="BA919" s="76">
        <v>151.089</v>
      </c>
      <c r="BB919" s="76">
        <v>10.79</v>
      </c>
      <c r="BC919" s="76">
        <v>19.100000000000001</v>
      </c>
      <c r="BD919" s="76">
        <v>24.6</v>
      </c>
      <c r="BE919" s="76"/>
      <c r="BF919" s="76">
        <v>2.77</v>
      </c>
      <c r="BG919" s="76">
        <v>78.86</v>
      </c>
      <c r="BH919" s="76">
        <v>0.92600000000000005</v>
      </c>
      <c r="BI919" s="76">
        <v>338289856</v>
      </c>
      <c r="BJ919" s="76"/>
      <c r="BK919" s="76"/>
      <c r="BL919" s="76"/>
      <c r="BM919" s="76"/>
      <c r="BN919" s="76"/>
      <c r="BO919" s="76"/>
      <c r="BP919" s="76"/>
      <c r="BQ919" s="76"/>
    </row>
    <row r="920" spans="1:69" x14ac:dyDescent="0.25">
      <c r="A920" s="25">
        <v>44766</v>
      </c>
      <c r="B920" s="25"/>
      <c r="C920" s="76">
        <v>90434094</v>
      </c>
      <c r="D920" s="76">
        <v>23247</v>
      </c>
      <c r="E920" s="76">
        <v>122241.71400000001</v>
      </c>
      <c r="F920" s="76">
        <v>1027355</v>
      </c>
      <c r="G920" s="76">
        <v>31</v>
      </c>
      <c r="H920" s="76">
        <v>450.714</v>
      </c>
      <c r="I920" s="76">
        <v>267327.24099999998</v>
      </c>
      <c r="J920" s="76">
        <v>68.718999999999994</v>
      </c>
      <c r="K920" s="76">
        <v>361.35199999999998</v>
      </c>
      <c r="L920" s="76">
        <v>3036.9070000000002</v>
      </c>
      <c r="M920" s="76">
        <v>9.1999999999999998E-2</v>
      </c>
      <c r="N920" s="76">
        <v>1.3320000000000001</v>
      </c>
      <c r="O920" s="76">
        <v>1.06</v>
      </c>
      <c r="P920" s="76">
        <v>4512</v>
      </c>
      <c r="Q920" s="76">
        <v>13.337999999999999</v>
      </c>
      <c r="R920" s="76">
        <v>38668</v>
      </c>
      <c r="S920" s="76">
        <v>114.304</v>
      </c>
      <c r="T920" s="76"/>
      <c r="U920" s="76"/>
      <c r="V920" s="76">
        <v>46283</v>
      </c>
      <c r="W920" s="76">
        <v>136.815</v>
      </c>
      <c r="X920" s="76"/>
      <c r="Y920" s="76"/>
      <c r="Z920" s="76"/>
      <c r="AA920" s="76"/>
      <c r="AB920" s="76"/>
      <c r="AC920" s="76"/>
      <c r="AD920" s="76"/>
      <c r="AE920" s="76"/>
      <c r="AF920" s="76"/>
      <c r="AG920" s="76">
        <v>604611338</v>
      </c>
      <c r="AH920" s="76">
        <v>261822743</v>
      </c>
      <c r="AI920" s="76">
        <v>223703898</v>
      </c>
      <c r="AJ920" s="76">
        <v>127752978</v>
      </c>
      <c r="AK920" s="76">
        <v>99033</v>
      </c>
      <c r="AL920" s="76">
        <v>304935</v>
      </c>
      <c r="AM920" s="76">
        <v>182.11</v>
      </c>
      <c r="AN920" s="76">
        <v>78.86</v>
      </c>
      <c r="AO920" s="76">
        <v>67.38</v>
      </c>
      <c r="AP920" s="76">
        <v>38.479999999999997</v>
      </c>
      <c r="AQ920" s="76">
        <v>918</v>
      </c>
      <c r="AR920" s="76">
        <v>58764</v>
      </c>
      <c r="AS920" s="76">
        <v>1.7999999999999999E-2</v>
      </c>
      <c r="AT920" s="76">
        <v>30.78</v>
      </c>
      <c r="AU920" s="76">
        <v>35.607999999999997</v>
      </c>
      <c r="AV920" s="76">
        <v>38.299999999999997</v>
      </c>
      <c r="AW920" s="76">
        <v>15.413</v>
      </c>
      <c r="AX920" s="76">
        <v>9.7319999999999993</v>
      </c>
      <c r="AY920" s="76">
        <v>54225.446000000004</v>
      </c>
      <c r="AZ920" s="76">
        <v>1.2</v>
      </c>
      <c r="BA920" s="76">
        <v>151.089</v>
      </c>
      <c r="BB920" s="76">
        <v>10.79</v>
      </c>
      <c r="BC920" s="76">
        <v>19.100000000000001</v>
      </c>
      <c r="BD920" s="76">
        <v>24.6</v>
      </c>
      <c r="BE920" s="76"/>
      <c r="BF920" s="76">
        <v>2.77</v>
      </c>
      <c r="BG920" s="76">
        <v>78.86</v>
      </c>
      <c r="BH920" s="76">
        <v>0.92600000000000005</v>
      </c>
      <c r="BI920" s="76">
        <v>338289856</v>
      </c>
      <c r="BJ920" s="76">
        <v>1148437.7</v>
      </c>
      <c r="BK920" s="76">
        <v>15.1</v>
      </c>
      <c r="BL920" s="76">
        <v>10.08</v>
      </c>
      <c r="BM920" s="76">
        <v>3407.8510298339702</v>
      </c>
      <c r="BN920" s="76"/>
      <c r="BO920" s="76"/>
      <c r="BP920" s="76"/>
      <c r="BQ920" s="76"/>
    </row>
    <row r="921" spans="1:69" x14ac:dyDescent="0.25">
      <c r="A921" s="25">
        <v>44767</v>
      </c>
      <c r="B921" s="25"/>
      <c r="C921" s="76">
        <v>90624048</v>
      </c>
      <c r="D921" s="76">
        <v>189954</v>
      </c>
      <c r="E921" s="76">
        <v>125768.429</v>
      </c>
      <c r="F921" s="76">
        <v>1027781</v>
      </c>
      <c r="G921" s="76">
        <v>426</v>
      </c>
      <c r="H921" s="76">
        <v>448.57100000000003</v>
      </c>
      <c r="I921" s="76">
        <v>267888.75400000002</v>
      </c>
      <c r="J921" s="76">
        <v>561.51300000000003</v>
      </c>
      <c r="K921" s="76">
        <v>371.77699999999999</v>
      </c>
      <c r="L921" s="76">
        <v>3038.1669999999999</v>
      </c>
      <c r="M921" s="76">
        <v>1.2589999999999999</v>
      </c>
      <c r="N921" s="76">
        <v>1.3260000000000001</v>
      </c>
      <c r="O921" s="76">
        <v>1.07</v>
      </c>
      <c r="P921" s="76">
        <v>4666</v>
      </c>
      <c r="Q921" s="76">
        <v>13.792999999999999</v>
      </c>
      <c r="R921" s="76">
        <v>39693</v>
      </c>
      <c r="S921" s="76">
        <v>117.334</v>
      </c>
      <c r="T921" s="76"/>
      <c r="U921" s="76"/>
      <c r="V921" s="76">
        <v>46419</v>
      </c>
      <c r="W921" s="76">
        <v>137.21700000000001</v>
      </c>
      <c r="X921" s="76"/>
      <c r="Y921" s="76"/>
      <c r="Z921" s="76"/>
      <c r="AA921" s="76"/>
      <c r="AB921" s="76"/>
      <c r="AC921" s="76"/>
      <c r="AD921" s="76"/>
      <c r="AE921" s="76"/>
      <c r="AF921" s="76"/>
      <c r="AG921" s="76">
        <v>604919903</v>
      </c>
      <c r="AH921" s="76">
        <v>261884272</v>
      </c>
      <c r="AI921" s="76">
        <v>223740987</v>
      </c>
      <c r="AJ921" s="76">
        <v>127943749</v>
      </c>
      <c r="AK921" s="76">
        <v>308565</v>
      </c>
      <c r="AL921" s="76">
        <v>297743</v>
      </c>
      <c r="AM921" s="76">
        <v>182.2</v>
      </c>
      <c r="AN921" s="76">
        <v>78.88</v>
      </c>
      <c r="AO921" s="76">
        <v>67.39</v>
      </c>
      <c r="AP921" s="76">
        <v>38.54</v>
      </c>
      <c r="AQ921" s="76">
        <v>897</v>
      </c>
      <c r="AR921" s="76">
        <v>57884</v>
      </c>
      <c r="AS921" s="76">
        <v>1.7000000000000001E-2</v>
      </c>
      <c r="AT921" s="76">
        <v>30.77</v>
      </c>
      <c r="AU921" s="76">
        <v>35.607999999999997</v>
      </c>
      <c r="AV921" s="76">
        <v>38.299999999999997</v>
      </c>
      <c r="AW921" s="76">
        <v>15.413</v>
      </c>
      <c r="AX921" s="76">
        <v>9.7319999999999993</v>
      </c>
      <c r="AY921" s="76">
        <v>54225.446000000004</v>
      </c>
      <c r="AZ921" s="76">
        <v>1.2</v>
      </c>
      <c r="BA921" s="76">
        <v>151.089</v>
      </c>
      <c r="BB921" s="76">
        <v>10.79</v>
      </c>
      <c r="BC921" s="76">
        <v>19.100000000000001</v>
      </c>
      <c r="BD921" s="76">
        <v>24.6</v>
      </c>
      <c r="BE921" s="76"/>
      <c r="BF921" s="76">
        <v>2.77</v>
      </c>
      <c r="BG921" s="76">
        <v>78.86</v>
      </c>
      <c r="BH921" s="76">
        <v>0.92600000000000005</v>
      </c>
      <c r="BI921" s="76">
        <v>338289856</v>
      </c>
      <c r="BJ921" s="76"/>
      <c r="BK921" s="76"/>
      <c r="BL921" s="76"/>
      <c r="BM921" s="76"/>
      <c r="BN921" s="76"/>
      <c r="BO921" s="76"/>
      <c r="BP921" s="76"/>
      <c r="BQ921" s="76"/>
    </row>
    <row r="922" spans="1:69" x14ac:dyDescent="0.25">
      <c r="A922" s="25">
        <v>44768</v>
      </c>
      <c r="B922" s="25"/>
      <c r="C922" s="76">
        <v>90756259</v>
      </c>
      <c r="D922" s="76">
        <v>132211</v>
      </c>
      <c r="E922" s="76">
        <v>127901.571</v>
      </c>
      <c r="F922" s="76">
        <v>1028331</v>
      </c>
      <c r="G922" s="76">
        <v>550</v>
      </c>
      <c r="H922" s="76">
        <v>436.85700000000003</v>
      </c>
      <c r="I922" s="76">
        <v>268279.576</v>
      </c>
      <c r="J922" s="76">
        <v>390.822</v>
      </c>
      <c r="K922" s="76">
        <v>378.08300000000003</v>
      </c>
      <c r="L922" s="76">
        <v>3039.7930000000001</v>
      </c>
      <c r="M922" s="76">
        <v>1.6259999999999999</v>
      </c>
      <c r="N922" s="76">
        <v>1.2909999999999999</v>
      </c>
      <c r="O922" s="76">
        <v>1.06</v>
      </c>
      <c r="P922" s="76">
        <v>4781</v>
      </c>
      <c r="Q922" s="76">
        <v>14.132999999999999</v>
      </c>
      <c r="R922" s="76">
        <v>39965</v>
      </c>
      <c r="S922" s="76">
        <v>118.13800000000001</v>
      </c>
      <c r="T922" s="76"/>
      <c r="U922" s="76"/>
      <c r="V922" s="76">
        <v>46162</v>
      </c>
      <c r="W922" s="76">
        <v>136.45699999999999</v>
      </c>
      <c r="X922" s="76"/>
      <c r="Y922" s="76"/>
      <c r="Z922" s="76"/>
      <c r="AA922" s="76"/>
      <c r="AB922" s="76"/>
      <c r="AC922" s="76"/>
      <c r="AD922" s="76"/>
      <c r="AE922" s="76"/>
      <c r="AF922" s="76"/>
      <c r="AG922" s="76">
        <v>605238525</v>
      </c>
      <c r="AH922" s="76">
        <v>261948584</v>
      </c>
      <c r="AI922" s="76">
        <v>223783251</v>
      </c>
      <c r="AJ922" s="76">
        <v>128131111</v>
      </c>
      <c r="AK922" s="76">
        <v>318622</v>
      </c>
      <c r="AL922" s="76">
        <v>292010</v>
      </c>
      <c r="AM922" s="76">
        <v>182.3</v>
      </c>
      <c r="AN922" s="76">
        <v>78.900000000000006</v>
      </c>
      <c r="AO922" s="76">
        <v>67.400000000000006</v>
      </c>
      <c r="AP922" s="76">
        <v>38.590000000000003</v>
      </c>
      <c r="AQ922" s="76">
        <v>880</v>
      </c>
      <c r="AR922" s="76">
        <v>56877</v>
      </c>
      <c r="AS922" s="76">
        <v>1.7000000000000001E-2</v>
      </c>
      <c r="AT922" s="76">
        <v>30.77</v>
      </c>
      <c r="AU922" s="76">
        <v>35.607999999999997</v>
      </c>
      <c r="AV922" s="76">
        <v>38.299999999999997</v>
      </c>
      <c r="AW922" s="76">
        <v>15.413</v>
      </c>
      <c r="AX922" s="76">
        <v>9.7319999999999993</v>
      </c>
      <c r="AY922" s="76">
        <v>54225.446000000004</v>
      </c>
      <c r="AZ922" s="76">
        <v>1.2</v>
      </c>
      <c r="BA922" s="76">
        <v>151.089</v>
      </c>
      <c r="BB922" s="76">
        <v>10.79</v>
      </c>
      <c r="BC922" s="76">
        <v>19.100000000000001</v>
      </c>
      <c r="BD922" s="76">
        <v>24.6</v>
      </c>
      <c r="BE922" s="76"/>
      <c r="BF922" s="76">
        <v>2.77</v>
      </c>
      <c r="BG922" s="76">
        <v>78.86</v>
      </c>
      <c r="BH922" s="76">
        <v>0.92600000000000005</v>
      </c>
      <c r="BI922" s="76">
        <v>338289856</v>
      </c>
      <c r="BJ922" s="76"/>
      <c r="BK922" s="76"/>
      <c r="BL922" s="76"/>
      <c r="BM922" s="76"/>
      <c r="BN922" s="76"/>
      <c r="BO922" s="76"/>
      <c r="BP922" s="76"/>
      <c r="BQ922" s="76"/>
    </row>
    <row r="923" spans="1:69" x14ac:dyDescent="0.25">
      <c r="A923" s="25">
        <v>44769</v>
      </c>
      <c r="B923" s="25"/>
      <c r="C923" s="76">
        <v>90996383</v>
      </c>
      <c r="D923" s="76">
        <v>240124</v>
      </c>
      <c r="E923" s="76">
        <v>131241.71400000001</v>
      </c>
      <c r="F923" s="76">
        <v>1029286</v>
      </c>
      <c r="G923" s="76">
        <v>955</v>
      </c>
      <c r="H923" s="76">
        <v>444.42899999999997</v>
      </c>
      <c r="I923" s="76">
        <v>268989.39299999998</v>
      </c>
      <c r="J923" s="76">
        <v>709.81700000000001</v>
      </c>
      <c r="K923" s="76">
        <v>387.95600000000002</v>
      </c>
      <c r="L923" s="76">
        <v>3042.616</v>
      </c>
      <c r="M923" s="76">
        <v>2.823</v>
      </c>
      <c r="N923" s="76">
        <v>1.3140000000000001</v>
      </c>
      <c r="O923" s="76">
        <v>1.05</v>
      </c>
      <c r="P923" s="76">
        <v>4839</v>
      </c>
      <c r="Q923" s="76">
        <v>14.304</v>
      </c>
      <c r="R923" s="76">
        <v>40250</v>
      </c>
      <c r="S923" s="76">
        <v>118.98099999999999</v>
      </c>
      <c r="T923" s="76"/>
      <c r="U923" s="76"/>
      <c r="V923" s="76">
        <v>45931</v>
      </c>
      <c r="W923" s="76">
        <v>135.774</v>
      </c>
      <c r="X923" s="76"/>
      <c r="Y923" s="76"/>
      <c r="Z923" s="76"/>
      <c r="AA923" s="76"/>
      <c r="AB923" s="76"/>
      <c r="AC923" s="76"/>
      <c r="AD923" s="76"/>
      <c r="AE923" s="76"/>
      <c r="AF923" s="76"/>
      <c r="AG923" s="76">
        <v>605544917</v>
      </c>
      <c r="AH923" s="76">
        <v>262010990</v>
      </c>
      <c r="AI923" s="76">
        <v>223825370</v>
      </c>
      <c r="AJ923" s="76">
        <v>128307635</v>
      </c>
      <c r="AK923" s="76">
        <v>306392</v>
      </c>
      <c r="AL923" s="76">
        <v>286733</v>
      </c>
      <c r="AM923" s="76">
        <v>182.39</v>
      </c>
      <c r="AN923" s="76">
        <v>78.92</v>
      </c>
      <c r="AO923" s="76">
        <v>67.42</v>
      </c>
      <c r="AP923" s="76">
        <v>38.65</v>
      </c>
      <c r="AQ923" s="76">
        <v>864</v>
      </c>
      <c r="AR923" s="76">
        <v>55872</v>
      </c>
      <c r="AS923" s="76">
        <v>1.7000000000000001E-2</v>
      </c>
      <c r="AT923" s="76">
        <v>30.77</v>
      </c>
      <c r="AU923" s="76">
        <v>35.607999999999997</v>
      </c>
      <c r="AV923" s="76">
        <v>38.299999999999997</v>
      </c>
      <c r="AW923" s="76">
        <v>15.413</v>
      </c>
      <c r="AX923" s="76">
        <v>9.7319999999999993</v>
      </c>
      <c r="AY923" s="76">
        <v>54225.446000000004</v>
      </c>
      <c r="AZ923" s="76">
        <v>1.2</v>
      </c>
      <c r="BA923" s="76">
        <v>151.089</v>
      </c>
      <c r="BB923" s="76">
        <v>10.79</v>
      </c>
      <c r="BC923" s="76">
        <v>19.100000000000001</v>
      </c>
      <c r="BD923" s="76">
        <v>24.6</v>
      </c>
      <c r="BE923" s="76"/>
      <c r="BF923" s="76">
        <v>2.77</v>
      </c>
      <c r="BG923" s="76">
        <v>78.86</v>
      </c>
      <c r="BH923" s="76">
        <v>0.92600000000000005</v>
      </c>
      <c r="BI923" s="76">
        <v>338289856</v>
      </c>
      <c r="BJ923" s="76"/>
      <c r="BK923" s="76"/>
      <c r="BL923" s="76"/>
      <c r="BM923" s="76"/>
      <c r="BN923" s="76"/>
      <c r="BO923" s="76"/>
      <c r="BP923" s="76"/>
      <c r="BQ923" s="76"/>
    </row>
    <row r="924" spans="1:69" x14ac:dyDescent="0.25">
      <c r="A924" s="25">
        <v>44770</v>
      </c>
      <c r="B924" s="25"/>
      <c r="C924" s="76">
        <v>91173429</v>
      </c>
      <c r="D924" s="76">
        <v>177046</v>
      </c>
      <c r="E924" s="76">
        <v>131471</v>
      </c>
      <c r="F924" s="76">
        <v>1029688</v>
      </c>
      <c r="G924" s="76">
        <v>402</v>
      </c>
      <c r="H924" s="76">
        <v>430.85700000000003</v>
      </c>
      <c r="I924" s="76">
        <v>269512.74900000001</v>
      </c>
      <c r="J924" s="76">
        <v>523.35599999999999</v>
      </c>
      <c r="K924" s="76">
        <v>388.63400000000001</v>
      </c>
      <c r="L924" s="76">
        <v>3043.8040000000001</v>
      </c>
      <c r="M924" s="76">
        <v>1.1879999999999999</v>
      </c>
      <c r="N924" s="76">
        <v>1.274</v>
      </c>
      <c r="O924" s="76">
        <v>1.03</v>
      </c>
      <c r="P924" s="76">
        <v>4761</v>
      </c>
      <c r="Q924" s="76">
        <v>14.074</v>
      </c>
      <c r="R924" s="76">
        <v>40131</v>
      </c>
      <c r="S924" s="76">
        <v>118.629</v>
      </c>
      <c r="T924" s="76"/>
      <c r="U924" s="76"/>
      <c r="V924" s="76">
        <v>45791</v>
      </c>
      <c r="W924" s="76">
        <v>135.36000000000001</v>
      </c>
      <c r="X924" s="76"/>
      <c r="Y924" s="76"/>
      <c r="Z924" s="76"/>
      <c r="AA924" s="76"/>
      <c r="AB924" s="76"/>
      <c r="AC924" s="76"/>
      <c r="AD924" s="76"/>
      <c r="AE924" s="76"/>
      <c r="AF924" s="76"/>
      <c r="AG924" s="76">
        <v>605849218</v>
      </c>
      <c r="AH924" s="76">
        <v>262072775</v>
      </c>
      <c r="AI924" s="76">
        <v>223868889</v>
      </c>
      <c r="AJ924" s="76">
        <v>128480457</v>
      </c>
      <c r="AK924" s="76">
        <v>304301</v>
      </c>
      <c r="AL924" s="76">
        <v>278464</v>
      </c>
      <c r="AM924" s="76">
        <v>182.48</v>
      </c>
      <c r="AN924" s="76">
        <v>78.94</v>
      </c>
      <c r="AO924" s="76">
        <v>67.430000000000007</v>
      </c>
      <c r="AP924" s="76">
        <v>38.700000000000003</v>
      </c>
      <c r="AQ924" s="76">
        <v>839</v>
      </c>
      <c r="AR924" s="76">
        <v>54780</v>
      </c>
      <c r="AS924" s="76">
        <v>1.6E-2</v>
      </c>
      <c r="AT924" s="76">
        <v>30.77</v>
      </c>
      <c r="AU924" s="76">
        <v>35.607999999999997</v>
      </c>
      <c r="AV924" s="76">
        <v>38.299999999999997</v>
      </c>
      <c r="AW924" s="76">
        <v>15.413</v>
      </c>
      <c r="AX924" s="76">
        <v>9.7319999999999993</v>
      </c>
      <c r="AY924" s="76">
        <v>54225.446000000004</v>
      </c>
      <c r="AZ924" s="76">
        <v>1.2</v>
      </c>
      <c r="BA924" s="76">
        <v>151.089</v>
      </c>
      <c r="BB924" s="76">
        <v>10.79</v>
      </c>
      <c r="BC924" s="76">
        <v>19.100000000000001</v>
      </c>
      <c r="BD924" s="76">
        <v>24.6</v>
      </c>
      <c r="BE924" s="76"/>
      <c r="BF924" s="76">
        <v>2.77</v>
      </c>
      <c r="BG924" s="76">
        <v>78.86</v>
      </c>
      <c r="BH924" s="76">
        <v>0.92600000000000005</v>
      </c>
      <c r="BI924" s="76">
        <v>338289856</v>
      </c>
      <c r="BJ924" s="76"/>
      <c r="BK924" s="76"/>
      <c r="BL924" s="76"/>
      <c r="BM924" s="76"/>
      <c r="BN924" s="76"/>
      <c r="BO924" s="76"/>
      <c r="BP924" s="76"/>
      <c r="BQ924" s="76"/>
    </row>
    <row r="925" spans="1:69" x14ac:dyDescent="0.25">
      <c r="A925" s="25">
        <v>44771</v>
      </c>
      <c r="B925" s="25"/>
      <c r="C925" s="76">
        <v>91332665</v>
      </c>
      <c r="D925" s="76">
        <v>159236</v>
      </c>
      <c r="E925" s="76">
        <v>135449.429</v>
      </c>
      <c r="F925" s="76">
        <v>1030313</v>
      </c>
      <c r="G925" s="76">
        <v>625</v>
      </c>
      <c r="H925" s="76">
        <v>437.14299999999997</v>
      </c>
      <c r="I925" s="76">
        <v>269983.45799999998</v>
      </c>
      <c r="J925" s="76">
        <v>470.709</v>
      </c>
      <c r="K925" s="76">
        <v>400.39499999999998</v>
      </c>
      <c r="L925" s="76">
        <v>3045.6509999999998</v>
      </c>
      <c r="M925" s="76">
        <v>1.8480000000000001</v>
      </c>
      <c r="N925" s="76">
        <v>1.292</v>
      </c>
      <c r="O925" s="76">
        <v>1.02</v>
      </c>
      <c r="P925" s="76">
        <v>4679</v>
      </c>
      <c r="Q925" s="76">
        <v>13.831</v>
      </c>
      <c r="R925" s="76">
        <v>39540</v>
      </c>
      <c r="S925" s="76">
        <v>116.88200000000001</v>
      </c>
      <c r="T925" s="76"/>
      <c r="U925" s="76"/>
      <c r="V925" s="76">
        <v>45679</v>
      </c>
      <c r="W925" s="76">
        <v>135.029</v>
      </c>
      <c r="X925" s="76"/>
      <c r="Y925" s="76"/>
      <c r="Z925" s="76"/>
      <c r="AA925" s="76"/>
      <c r="AB925" s="76"/>
      <c r="AC925" s="76"/>
      <c r="AD925" s="76"/>
      <c r="AE925" s="76"/>
      <c r="AF925" s="76"/>
      <c r="AG925" s="76">
        <v>606169549</v>
      </c>
      <c r="AH925" s="76">
        <v>262137407</v>
      </c>
      <c r="AI925" s="76">
        <v>223915447</v>
      </c>
      <c r="AJ925" s="76">
        <v>128660100</v>
      </c>
      <c r="AK925" s="76">
        <v>320331</v>
      </c>
      <c r="AL925" s="76">
        <v>265455</v>
      </c>
      <c r="AM925" s="76">
        <v>182.58</v>
      </c>
      <c r="AN925" s="76">
        <v>78.95</v>
      </c>
      <c r="AO925" s="76">
        <v>67.44</v>
      </c>
      <c r="AP925" s="76">
        <v>38.75</v>
      </c>
      <c r="AQ925" s="76">
        <v>800</v>
      </c>
      <c r="AR925" s="76">
        <v>53337</v>
      </c>
      <c r="AS925" s="76">
        <v>1.6E-2</v>
      </c>
      <c r="AT925" s="76">
        <v>30.77</v>
      </c>
      <c r="AU925" s="76">
        <v>35.607999999999997</v>
      </c>
      <c r="AV925" s="76">
        <v>38.299999999999997</v>
      </c>
      <c r="AW925" s="76">
        <v>15.413</v>
      </c>
      <c r="AX925" s="76">
        <v>9.7319999999999993</v>
      </c>
      <c r="AY925" s="76">
        <v>54225.446000000004</v>
      </c>
      <c r="AZ925" s="76">
        <v>1.2</v>
      </c>
      <c r="BA925" s="76">
        <v>151.089</v>
      </c>
      <c r="BB925" s="76">
        <v>10.79</v>
      </c>
      <c r="BC925" s="76">
        <v>19.100000000000001</v>
      </c>
      <c r="BD925" s="76">
        <v>24.6</v>
      </c>
      <c r="BE925" s="76"/>
      <c r="BF925" s="76">
        <v>2.77</v>
      </c>
      <c r="BG925" s="76">
        <v>78.86</v>
      </c>
      <c r="BH925" s="76">
        <v>0.92600000000000005</v>
      </c>
      <c r="BI925" s="76">
        <v>338289856</v>
      </c>
      <c r="BJ925" s="76"/>
      <c r="BK925" s="76"/>
      <c r="BL925" s="76"/>
      <c r="BM925" s="76"/>
      <c r="BN925" s="76"/>
      <c r="BO925" s="76"/>
      <c r="BP925" s="76"/>
      <c r="BQ925" s="76"/>
    </row>
    <row r="926" spans="1:69" x14ac:dyDescent="0.25">
      <c r="A926" s="25">
        <v>44772</v>
      </c>
      <c r="B926" s="25"/>
      <c r="C926" s="76">
        <v>91348680</v>
      </c>
      <c r="D926" s="76">
        <v>16015</v>
      </c>
      <c r="E926" s="76">
        <v>133976.14300000001</v>
      </c>
      <c r="F926" s="76">
        <v>1030344</v>
      </c>
      <c r="G926" s="76">
        <v>31</v>
      </c>
      <c r="H926" s="76">
        <v>431.42899999999997</v>
      </c>
      <c r="I926" s="76">
        <v>270030.799</v>
      </c>
      <c r="J926" s="76">
        <v>47.341000000000001</v>
      </c>
      <c r="K926" s="76">
        <v>396.03899999999999</v>
      </c>
      <c r="L926" s="76">
        <v>3045.7429999999999</v>
      </c>
      <c r="M926" s="76">
        <v>9.1999999999999998E-2</v>
      </c>
      <c r="N926" s="76">
        <v>1.2749999999999999</v>
      </c>
      <c r="O926" s="76">
        <v>1</v>
      </c>
      <c r="P926" s="76">
        <v>4518</v>
      </c>
      <c r="Q926" s="76">
        <v>13.355</v>
      </c>
      <c r="R926" s="76">
        <v>38395</v>
      </c>
      <c r="S926" s="76">
        <v>113.497</v>
      </c>
      <c r="T926" s="76"/>
      <c r="U926" s="76"/>
      <c r="V926" s="76">
        <v>45328</v>
      </c>
      <c r="W926" s="76">
        <v>133.99199999999999</v>
      </c>
      <c r="X926" s="76"/>
      <c r="Y926" s="76"/>
      <c r="Z926" s="76"/>
      <c r="AA926" s="76"/>
      <c r="AB926" s="76"/>
      <c r="AC926" s="76"/>
      <c r="AD926" s="76"/>
      <c r="AE926" s="76"/>
      <c r="AF926" s="76"/>
      <c r="AG926" s="76">
        <v>606308572</v>
      </c>
      <c r="AH926" s="76">
        <v>262168504</v>
      </c>
      <c r="AI926" s="76">
        <v>223936673</v>
      </c>
      <c r="AJ926" s="76">
        <v>128732146</v>
      </c>
      <c r="AK926" s="76">
        <v>139023</v>
      </c>
      <c r="AL926" s="76">
        <v>256610</v>
      </c>
      <c r="AM926" s="76">
        <v>182.62</v>
      </c>
      <c r="AN926" s="76">
        <v>78.959999999999994</v>
      </c>
      <c r="AO926" s="76">
        <v>67.45</v>
      </c>
      <c r="AP926" s="76">
        <v>38.770000000000003</v>
      </c>
      <c r="AQ926" s="76">
        <v>773</v>
      </c>
      <c r="AR926" s="76">
        <v>52205</v>
      </c>
      <c r="AS926" s="76">
        <v>1.6E-2</v>
      </c>
      <c r="AT926" s="76">
        <v>30.77</v>
      </c>
      <c r="AU926" s="76">
        <v>35.607999999999997</v>
      </c>
      <c r="AV926" s="76">
        <v>38.299999999999997</v>
      </c>
      <c r="AW926" s="76">
        <v>15.413</v>
      </c>
      <c r="AX926" s="76">
        <v>9.7319999999999993</v>
      </c>
      <c r="AY926" s="76">
        <v>54225.446000000004</v>
      </c>
      <c r="AZ926" s="76">
        <v>1.2</v>
      </c>
      <c r="BA926" s="76">
        <v>151.089</v>
      </c>
      <c r="BB926" s="76">
        <v>10.79</v>
      </c>
      <c r="BC926" s="76">
        <v>19.100000000000001</v>
      </c>
      <c r="BD926" s="76">
        <v>24.6</v>
      </c>
      <c r="BE926" s="76"/>
      <c r="BF926" s="76">
        <v>2.77</v>
      </c>
      <c r="BG926" s="76">
        <v>78.86</v>
      </c>
      <c r="BH926" s="76">
        <v>0.92600000000000005</v>
      </c>
      <c r="BI926" s="76">
        <v>338289856</v>
      </c>
      <c r="BJ926" s="76"/>
      <c r="BK926" s="76"/>
      <c r="BL926" s="76"/>
      <c r="BM926" s="76"/>
      <c r="BN926" s="76"/>
      <c r="BO926" s="76"/>
      <c r="BP926" s="76"/>
      <c r="BQ926" s="76"/>
    </row>
    <row r="927" spans="1:69" x14ac:dyDescent="0.25">
      <c r="A927" s="25">
        <v>44773</v>
      </c>
      <c r="B927" s="25"/>
      <c r="C927" s="76">
        <v>91361677</v>
      </c>
      <c r="D927" s="76">
        <v>12997</v>
      </c>
      <c r="E927" s="76">
        <v>132511.85699999999</v>
      </c>
      <c r="F927" s="76">
        <v>1030357</v>
      </c>
      <c r="G927" s="76">
        <v>13</v>
      </c>
      <c r="H927" s="76">
        <v>428.85700000000003</v>
      </c>
      <c r="I927" s="76">
        <v>270069.21799999999</v>
      </c>
      <c r="J927" s="76">
        <v>38.42</v>
      </c>
      <c r="K927" s="76">
        <v>391.71100000000001</v>
      </c>
      <c r="L927" s="76">
        <v>3045.7820000000002</v>
      </c>
      <c r="M927" s="76">
        <v>3.7999999999999999E-2</v>
      </c>
      <c r="N927" s="76">
        <v>1.268</v>
      </c>
      <c r="O927" s="76">
        <v>0.98</v>
      </c>
      <c r="P927" s="76">
        <v>4567</v>
      </c>
      <c r="Q927" s="76">
        <v>13.5</v>
      </c>
      <c r="R927" s="76">
        <v>38690</v>
      </c>
      <c r="S927" s="76">
        <v>114.369</v>
      </c>
      <c r="T927" s="76"/>
      <c r="U927" s="76"/>
      <c r="V927" s="76">
        <v>45028</v>
      </c>
      <c r="W927" s="76">
        <v>133.10499999999999</v>
      </c>
      <c r="X927" s="76"/>
      <c r="Y927" s="76"/>
      <c r="Z927" s="76"/>
      <c r="AA927" s="76"/>
      <c r="AB927" s="76"/>
      <c r="AC927" s="76"/>
      <c r="AD927" s="76"/>
      <c r="AE927" s="76"/>
      <c r="AF927" s="76"/>
      <c r="AG927" s="76">
        <v>606377025</v>
      </c>
      <c r="AH927" s="76">
        <v>262184587</v>
      </c>
      <c r="AI927" s="76">
        <v>223946819</v>
      </c>
      <c r="AJ927" s="76">
        <v>128768088</v>
      </c>
      <c r="AK927" s="76">
        <v>68453</v>
      </c>
      <c r="AL927" s="76">
        <v>252241</v>
      </c>
      <c r="AM927" s="76">
        <v>182.64</v>
      </c>
      <c r="AN927" s="76">
        <v>78.97</v>
      </c>
      <c r="AO927" s="76">
        <v>67.45</v>
      </c>
      <c r="AP927" s="76">
        <v>38.78</v>
      </c>
      <c r="AQ927" s="76">
        <v>760</v>
      </c>
      <c r="AR927" s="76">
        <v>51692</v>
      </c>
      <c r="AS927" s="76">
        <v>1.6E-2</v>
      </c>
      <c r="AT927" s="76">
        <v>30.77</v>
      </c>
      <c r="AU927" s="76">
        <v>35.607999999999997</v>
      </c>
      <c r="AV927" s="76">
        <v>38.299999999999997</v>
      </c>
      <c r="AW927" s="76">
        <v>15.413</v>
      </c>
      <c r="AX927" s="76">
        <v>9.7319999999999993</v>
      </c>
      <c r="AY927" s="76">
        <v>54225.446000000004</v>
      </c>
      <c r="AZ927" s="76">
        <v>1.2</v>
      </c>
      <c r="BA927" s="76">
        <v>151.089</v>
      </c>
      <c r="BB927" s="76">
        <v>10.79</v>
      </c>
      <c r="BC927" s="76">
        <v>19.100000000000001</v>
      </c>
      <c r="BD927" s="76">
        <v>24.6</v>
      </c>
      <c r="BE927" s="76"/>
      <c r="BF927" s="76">
        <v>2.77</v>
      </c>
      <c r="BG927" s="76">
        <v>78.86</v>
      </c>
      <c r="BH927" s="76">
        <v>0.92600000000000005</v>
      </c>
      <c r="BI927" s="76">
        <v>338289856</v>
      </c>
      <c r="BJ927" s="76">
        <v>1152817.2</v>
      </c>
      <c r="BK927" s="76">
        <v>15.05</v>
      </c>
      <c r="BL927" s="76">
        <v>8.1300000000000008</v>
      </c>
      <c r="BM927" s="76">
        <v>3420.8466704204402</v>
      </c>
      <c r="BN927" s="76"/>
      <c r="BO927" s="76"/>
      <c r="BP927" s="76"/>
      <c r="BQ927" s="76"/>
    </row>
    <row r="928" spans="1:69" x14ac:dyDescent="0.25">
      <c r="A928" s="25">
        <v>44774</v>
      </c>
      <c r="B928" s="25"/>
      <c r="C928" s="76">
        <v>91531843</v>
      </c>
      <c r="D928" s="76">
        <v>170166</v>
      </c>
      <c r="E928" s="76">
        <v>129685</v>
      </c>
      <c r="F928" s="76">
        <v>1030931</v>
      </c>
      <c r="G928" s="76">
        <v>574</v>
      </c>
      <c r="H928" s="76">
        <v>450</v>
      </c>
      <c r="I928" s="76">
        <v>270572.23700000002</v>
      </c>
      <c r="J928" s="76">
        <v>503.01799999999997</v>
      </c>
      <c r="K928" s="76">
        <v>383.35500000000002</v>
      </c>
      <c r="L928" s="76">
        <v>3047.4780000000001</v>
      </c>
      <c r="M928" s="76">
        <v>1.6970000000000001</v>
      </c>
      <c r="N928" s="76">
        <v>1.33</v>
      </c>
      <c r="O928" s="76">
        <v>0.97</v>
      </c>
      <c r="P928" s="76">
        <v>4697</v>
      </c>
      <c r="Q928" s="76">
        <v>13.885</v>
      </c>
      <c r="R928" s="76">
        <v>39446</v>
      </c>
      <c r="S928" s="76">
        <v>116.604</v>
      </c>
      <c r="T928" s="76"/>
      <c r="U928" s="76"/>
      <c r="V928" s="76">
        <v>44765</v>
      </c>
      <c r="W928" s="76">
        <v>132.327</v>
      </c>
      <c r="X928" s="76"/>
      <c r="Y928" s="76"/>
      <c r="Z928" s="76"/>
      <c r="AA928" s="76"/>
      <c r="AB928" s="76"/>
      <c r="AC928" s="76"/>
      <c r="AD928" s="76"/>
      <c r="AE928" s="76"/>
      <c r="AF928" s="76"/>
      <c r="AG928" s="76">
        <v>606616587</v>
      </c>
      <c r="AH928" s="76">
        <v>262238568</v>
      </c>
      <c r="AI928" s="76">
        <v>223977739</v>
      </c>
      <c r="AJ928" s="76">
        <v>128904182</v>
      </c>
      <c r="AK928" s="76">
        <v>239562</v>
      </c>
      <c r="AL928" s="76">
        <v>242383</v>
      </c>
      <c r="AM928" s="76">
        <v>182.71</v>
      </c>
      <c r="AN928" s="76">
        <v>78.989999999999995</v>
      </c>
      <c r="AO928" s="76">
        <v>67.459999999999994</v>
      </c>
      <c r="AP928" s="76">
        <v>38.83</v>
      </c>
      <c r="AQ928" s="76">
        <v>730</v>
      </c>
      <c r="AR928" s="76">
        <v>50614</v>
      </c>
      <c r="AS928" s="76">
        <v>1.4999999999999999E-2</v>
      </c>
      <c r="AT928" s="76">
        <v>30.76</v>
      </c>
      <c r="AU928" s="76">
        <v>35.607999999999997</v>
      </c>
      <c r="AV928" s="76">
        <v>38.299999999999997</v>
      </c>
      <c r="AW928" s="76">
        <v>15.413</v>
      </c>
      <c r="AX928" s="76">
        <v>9.7319999999999993</v>
      </c>
      <c r="AY928" s="76">
        <v>54225.446000000004</v>
      </c>
      <c r="AZ928" s="76">
        <v>1.2</v>
      </c>
      <c r="BA928" s="76">
        <v>151.089</v>
      </c>
      <c r="BB928" s="76">
        <v>10.79</v>
      </c>
      <c r="BC928" s="76">
        <v>19.100000000000001</v>
      </c>
      <c r="BD928" s="76">
        <v>24.6</v>
      </c>
      <c r="BE928" s="76"/>
      <c r="BF928" s="76">
        <v>2.77</v>
      </c>
      <c r="BG928" s="76">
        <v>78.86</v>
      </c>
      <c r="BH928" s="76">
        <v>0.92600000000000005</v>
      </c>
      <c r="BI928" s="76">
        <v>338289856</v>
      </c>
      <c r="BJ928" s="76"/>
      <c r="BK928" s="76"/>
      <c r="BL928" s="76"/>
      <c r="BM928" s="76"/>
      <c r="BN928" s="76"/>
      <c r="BO928" s="76"/>
      <c r="BP928" s="76"/>
      <c r="BQ928" s="76"/>
    </row>
    <row r="929" spans="1:69" x14ac:dyDescent="0.25">
      <c r="A929" s="25">
        <v>44775</v>
      </c>
      <c r="B929" s="25"/>
      <c r="C929" s="76">
        <v>91622816</v>
      </c>
      <c r="D929" s="76">
        <v>90973</v>
      </c>
      <c r="E929" s="76">
        <v>123793.857</v>
      </c>
      <c r="F929" s="76">
        <v>1031441</v>
      </c>
      <c r="G929" s="76">
        <v>510</v>
      </c>
      <c r="H929" s="76">
        <v>444.286</v>
      </c>
      <c r="I929" s="76">
        <v>270841.15700000001</v>
      </c>
      <c r="J929" s="76">
        <v>268.92</v>
      </c>
      <c r="K929" s="76">
        <v>365.94</v>
      </c>
      <c r="L929" s="76">
        <v>3048.9859999999999</v>
      </c>
      <c r="M929" s="76">
        <v>1.508</v>
      </c>
      <c r="N929" s="76">
        <v>1.3129999999999999</v>
      </c>
      <c r="O929" s="76">
        <v>0.95</v>
      </c>
      <c r="P929" s="76">
        <v>4705</v>
      </c>
      <c r="Q929" s="76">
        <v>13.907999999999999</v>
      </c>
      <c r="R929" s="76">
        <v>39536</v>
      </c>
      <c r="S929" s="76">
        <v>116.87</v>
      </c>
      <c r="T929" s="76"/>
      <c r="U929" s="76"/>
      <c r="V929" s="76">
        <v>44472</v>
      </c>
      <c r="W929" s="76">
        <v>131.46100000000001</v>
      </c>
      <c r="X929" s="76"/>
      <c r="Y929" s="76"/>
      <c r="Z929" s="76"/>
      <c r="AA929" s="76"/>
      <c r="AB929" s="76"/>
      <c r="AC929" s="76"/>
      <c r="AD929" s="76"/>
      <c r="AE929" s="76"/>
      <c r="AF929" s="76"/>
      <c r="AG929" s="76">
        <v>606872237</v>
      </c>
      <c r="AH929" s="76">
        <v>262295794</v>
      </c>
      <c r="AI929" s="76">
        <v>224014574</v>
      </c>
      <c r="AJ929" s="76">
        <v>129044151</v>
      </c>
      <c r="AK929" s="76">
        <v>255650</v>
      </c>
      <c r="AL929" s="76">
        <v>233387</v>
      </c>
      <c r="AM929" s="76">
        <v>182.79</v>
      </c>
      <c r="AN929" s="76">
        <v>79</v>
      </c>
      <c r="AO929" s="76">
        <v>67.47</v>
      </c>
      <c r="AP929" s="76">
        <v>38.869999999999997</v>
      </c>
      <c r="AQ929" s="76">
        <v>703</v>
      </c>
      <c r="AR929" s="76">
        <v>49601</v>
      </c>
      <c r="AS929" s="76">
        <v>1.4999999999999999E-2</v>
      </c>
      <c r="AT929" s="76">
        <v>32.61</v>
      </c>
      <c r="AU929" s="76">
        <v>35.607999999999997</v>
      </c>
      <c r="AV929" s="76">
        <v>38.299999999999997</v>
      </c>
      <c r="AW929" s="76">
        <v>15.413</v>
      </c>
      <c r="AX929" s="76">
        <v>9.7319999999999993</v>
      </c>
      <c r="AY929" s="76">
        <v>54225.446000000004</v>
      </c>
      <c r="AZ929" s="76">
        <v>1.2</v>
      </c>
      <c r="BA929" s="76">
        <v>151.089</v>
      </c>
      <c r="BB929" s="76">
        <v>10.79</v>
      </c>
      <c r="BC929" s="76">
        <v>19.100000000000001</v>
      </c>
      <c r="BD929" s="76">
        <v>24.6</v>
      </c>
      <c r="BE929" s="76"/>
      <c r="BF929" s="76">
        <v>2.77</v>
      </c>
      <c r="BG929" s="76">
        <v>78.86</v>
      </c>
      <c r="BH929" s="76">
        <v>0.92600000000000005</v>
      </c>
      <c r="BI929" s="76">
        <v>338289856</v>
      </c>
      <c r="BJ929" s="76"/>
      <c r="BK929" s="76"/>
      <c r="BL929" s="76"/>
      <c r="BM929" s="76"/>
      <c r="BN929" s="76"/>
      <c r="BO929" s="76"/>
      <c r="BP929" s="76"/>
      <c r="BQ929" s="76"/>
    </row>
    <row r="930" spans="1:69" x14ac:dyDescent="0.25">
      <c r="A930" s="25">
        <v>44776</v>
      </c>
      <c r="B930" s="25"/>
      <c r="C930" s="76">
        <v>91823522</v>
      </c>
      <c r="D930" s="76">
        <v>200706</v>
      </c>
      <c r="E930" s="76">
        <v>118162.71400000001</v>
      </c>
      <c r="F930" s="76">
        <v>1032537</v>
      </c>
      <c r="G930" s="76">
        <v>1096</v>
      </c>
      <c r="H930" s="76">
        <v>464.42899999999997</v>
      </c>
      <c r="I930" s="76">
        <v>271434.45299999998</v>
      </c>
      <c r="J930" s="76">
        <v>593.29600000000005</v>
      </c>
      <c r="K930" s="76">
        <v>349.29399999999998</v>
      </c>
      <c r="L930" s="76">
        <v>3052.2260000000001</v>
      </c>
      <c r="M930" s="76">
        <v>3.24</v>
      </c>
      <c r="N930" s="76">
        <v>1.373</v>
      </c>
      <c r="O930" s="76">
        <v>0.95</v>
      </c>
      <c r="P930" s="76">
        <v>4698</v>
      </c>
      <c r="Q930" s="76">
        <v>13.887</v>
      </c>
      <c r="R930" s="76">
        <v>39865</v>
      </c>
      <c r="S930" s="76">
        <v>117.843</v>
      </c>
      <c r="T930" s="76"/>
      <c r="U930" s="76"/>
      <c r="V930" s="76">
        <v>44358</v>
      </c>
      <c r="W930" s="76">
        <v>131.124</v>
      </c>
      <c r="X930" s="76"/>
      <c r="Y930" s="76"/>
      <c r="Z930" s="76"/>
      <c r="AA930" s="76"/>
      <c r="AB930" s="76"/>
      <c r="AC930" s="76"/>
      <c r="AD930" s="76"/>
      <c r="AE930" s="76"/>
      <c r="AF930" s="76"/>
      <c r="AG930" s="76">
        <v>607122827</v>
      </c>
      <c r="AH930" s="76">
        <v>262353053</v>
      </c>
      <c r="AI930" s="76">
        <v>224050912</v>
      </c>
      <c r="AJ930" s="76">
        <v>129179800</v>
      </c>
      <c r="AK930" s="76">
        <v>250590</v>
      </c>
      <c r="AL930" s="76">
        <v>225416</v>
      </c>
      <c r="AM930" s="76">
        <v>182.86</v>
      </c>
      <c r="AN930" s="76">
        <v>79.02</v>
      </c>
      <c r="AO930" s="76">
        <v>67.48</v>
      </c>
      <c r="AP930" s="76">
        <v>38.909999999999997</v>
      </c>
      <c r="AQ930" s="76">
        <v>679</v>
      </c>
      <c r="AR930" s="76">
        <v>48866</v>
      </c>
      <c r="AS930" s="76">
        <v>1.4999999999999999E-2</v>
      </c>
      <c r="AT930" s="76">
        <v>32.61</v>
      </c>
      <c r="AU930" s="76">
        <v>35.607999999999997</v>
      </c>
      <c r="AV930" s="76">
        <v>38.299999999999997</v>
      </c>
      <c r="AW930" s="76">
        <v>15.413</v>
      </c>
      <c r="AX930" s="76">
        <v>9.7319999999999993</v>
      </c>
      <c r="AY930" s="76">
        <v>54225.446000000004</v>
      </c>
      <c r="AZ930" s="76">
        <v>1.2</v>
      </c>
      <c r="BA930" s="76">
        <v>151.089</v>
      </c>
      <c r="BB930" s="76">
        <v>10.79</v>
      </c>
      <c r="BC930" s="76">
        <v>19.100000000000001</v>
      </c>
      <c r="BD930" s="76">
        <v>24.6</v>
      </c>
      <c r="BE930" s="76"/>
      <c r="BF930" s="76">
        <v>2.77</v>
      </c>
      <c r="BG930" s="76">
        <v>78.86</v>
      </c>
      <c r="BH930" s="76">
        <v>0.92600000000000005</v>
      </c>
      <c r="BI930" s="76">
        <v>338289856</v>
      </c>
      <c r="BJ930" s="76"/>
      <c r="BK930" s="76"/>
      <c r="BL930" s="76"/>
      <c r="BM930" s="76"/>
      <c r="BN930" s="76"/>
      <c r="BO930" s="76"/>
      <c r="BP930" s="76"/>
      <c r="BQ930" s="76"/>
    </row>
    <row r="931" spans="1:69" x14ac:dyDescent="0.25">
      <c r="A931" s="25">
        <v>44777</v>
      </c>
      <c r="B931" s="25"/>
      <c r="C931" s="76">
        <v>92010640</v>
      </c>
      <c r="D931" s="76">
        <v>187118</v>
      </c>
      <c r="E931" s="76">
        <v>119601.571</v>
      </c>
      <c r="F931" s="76">
        <v>1033158</v>
      </c>
      <c r="G931" s="76">
        <v>621</v>
      </c>
      <c r="H931" s="76">
        <v>495.714</v>
      </c>
      <c r="I931" s="76">
        <v>271987.58199999999</v>
      </c>
      <c r="J931" s="76">
        <v>553.12900000000002</v>
      </c>
      <c r="K931" s="76">
        <v>353.548</v>
      </c>
      <c r="L931" s="76">
        <v>3054.0610000000001</v>
      </c>
      <c r="M931" s="76">
        <v>1.8360000000000001</v>
      </c>
      <c r="N931" s="76">
        <v>1.4650000000000001</v>
      </c>
      <c r="O931" s="76">
        <v>0.95</v>
      </c>
      <c r="P931" s="76">
        <v>4603</v>
      </c>
      <c r="Q931" s="76">
        <v>13.606999999999999</v>
      </c>
      <c r="R931" s="76">
        <v>39228</v>
      </c>
      <c r="S931" s="76">
        <v>115.96</v>
      </c>
      <c r="T931" s="76"/>
      <c r="U931" s="76"/>
      <c r="V931" s="76">
        <v>44213</v>
      </c>
      <c r="W931" s="76">
        <v>130.696</v>
      </c>
      <c r="X931" s="76"/>
      <c r="Y931" s="76"/>
      <c r="Z931" s="76"/>
      <c r="AA931" s="76"/>
      <c r="AB931" s="76"/>
      <c r="AC931" s="76"/>
      <c r="AD931" s="76"/>
      <c r="AE931" s="76"/>
      <c r="AF931" s="76"/>
      <c r="AG931" s="76">
        <v>607368898</v>
      </c>
      <c r="AH931" s="76">
        <v>262409237</v>
      </c>
      <c r="AI931" s="76">
        <v>224086342</v>
      </c>
      <c r="AJ931" s="76">
        <v>129312361</v>
      </c>
      <c r="AK931" s="76">
        <v>246071</v>
      </c>
      <c r="AL931" s="76">
        <v>217097</v>
      </c>
      <c r="AM931" s="76">
        <v>182.94</v>
      </c>
      <c r="AN931" s="76">
        <v>79.040000000000006</v>
      </c>
      <c r="AO931" s="76">
        <v>67.489999999999995</v>
      </c>
      <c r="AP931" s="76">
        <v>38.950000000000003</v>
      </c>
      <c r="AQ931" s="76">
        <v>654</v>
      </c>
      <c r="AR931" s="76">
        <v>48066</v>
      </c>
      <c r="AS931" s="76">
        <v>1.4E-2</v>
      </c>
      <c r="AT931" s="76">
        <v>32.61</v>
      </c>
      <c r="AU931" s="76">
        <v>35.607999999999997</v>
      </c>
      <c r="AV931" s="76">
        <v>38.299999999999997</v>
      </c>
      <c r="AW931" s="76">
        <v>15.413</v>
      </c>
      <c r="AX931" s="76">
        <v>9.7319999999999993</v>
      </c>
      <c r="AY931" s="76">
        <v>54225.446000000004</v>
      </c>
      <c r="AZ931" s="76">
        <v>1.2</v>
      </c>
      <c r="BA931" s="76">
        <v>151.089</v>
      </c>
      <c r="BB931" s="76">
        <v>10.79</v>
      </c>
      <c r="BC931" s="76">
        <v>19.100000000000001</v>
      </c>
      <c r="BD931" s="76">
        <v>24.6</v>
      </c>
      <c r="BE931" s="76"/>
      <c r="BF931" s="76">
        <v>2.77</v>
      </c>
      <c r="BG931" s="76">
        <v>78.86</v>
      </c>
      <c r="BH931" s="76">
        <v>0.92600000000000005</v>
      </c>
      <c r="BI931" s="76">
        <v>338289856</v>
      </c>
      <c r="BJ931" s="76"/>
      <c r="BK931" s="76"/>
      <c r="BL931" s="76"/>
      <c r="BM931" s="76"/>
      <c r="BN931" s="76"/>
      <c r="BO931" s="76"/>
      <c r="BP931" s="76"/>
      <c r="BQ931" s="76"/>
    </row>
    <row r="932" spans="1:69" x14ac:dyDescent="0.25">
      <c r="A932" s="25">
        <v>44778</v>
      </c>
      <c r="B932" s="25"/>
      <c r="C932" s="76">
        <v>92116666</v>
      </c>
      <c r="D932" s="76">
        <v>106026</v>
      </c>
      <c r="E932" s="76">
        <v>112000.143</v>
      </c>
      <c r="F932" s="76">
        <v>1033875</v>
      </c>
      <c r="G932" s="76">
        <v>717</v>
      </c>
      <c r="H932" s="76">
        <v>508.85700000000003</v>
      </c>
      <c r="I932" s="76">
        <v>272301</v>
      </c>
      <c r="J932" s="76">
        <v>313.41800000000001</v>
      </c>
      <c r="K932" s="76">
        <v>331.077</v>
      </c>
      <c r="L932" s="76">
        <v>3056.181</v>
      </c>
      <c r="M932" s="76">
        <v>2.1190000000000002</v>
      </c>
      <c r="N932" s="76">
        <v>1.504</v>
      </c>
      <c r="O932" s="76">
        <v>0.95</v>
      </c>
      <c r="P932" s="76">
        <v>4611</v>
      </c>
      <c r="Q932" s="76">
        <v>13.63</v>
      </c>
      <c r="R932" s="76">
        <v>38976</v>
      </c>
      <c r="S932" s="76">
        <v>115.215</v>
      </c>
      <c r="T932" s="76"/>
      <c r="U932" s="76"/>
      <c r="V932" s="76">
        <v>43990</v>
      </c>
      <c r="W932" s="76">
        <v>130.036</v>
      </c>
      <c r="X932" s="76"/>
      <c r="Y932" s="76"/>
      <c r="Z932" s="76"/>
      <c r="AA932" s="76"/>
      <c r="AB932" s="76"/>
      <c r="AC932" s="76"/>
      <c r="AD932" s="76"/>
      <c r="AE932" s="76"/>
      <c r="AF932" s="76"/>
      <c r="AG932" s="76">
        <v>607632946</v>
      </c>
      <c r="AH932" s="76">
        <v>262468392</v>
      </c>
      <c r="AI932" s="76">
        <v>224126472</v>
      </c>
      <c r="AJ932" s="76">
        <v>129452961</v>
      </c>
      <c r="AK932" s="76">
        <v>264048</v>
      </c>
      <c r="AL932" s="76">
        <v>209057</v>
      </c>
      <c r="AM932" s="76">
        <v>183.02</v>
      </c>
      <c r="AN932" s="76">
        <v>79.05</v>
      </c>
      <c r="AO932" s="76">
        <v>67.510000000000005</v>
      </c>
      <c r="AP932" s="76">
        <v>38.99</v>
      </c>
      <c r="AQ932" s="76">
        <v>630</v>
      </c>
      <c r="AR932" s="76">
        <v>47284</v>
      </c>
      <c r="AS932" s="76">
        <v>1.4E-2</v>
      </c>
      <c r="AT932" s="76">
        <v>32.61</v>
      </c>
      <c r="AU932" s="76">
        <v>35.607999999999997</v>
      </c>
      <c r="AV932" s="76">
        <v>38.299999999999997</v>
      </c>
      <c r="AW932" s="76">
        <v>15.413</v>
      </c>
      <c r="AX932" s="76">
        <v>9.7319999999999993</v>
      </c>
      <c r="AY932" s="76">
        <v>54225.446000000004</v>
      </c>
      <c r="AZ932" s="76">
        <v>1.2</v>
      </c>
      <c r="BA932" s="76">
        <v>151.089</v>
      </c>
      <c r="BB932" s="76">
        <v>10.79</v>
      </c>
      <c r="BC932" s="76">
        <v>19.100000000000001</v>
      </c>
      <c r="BD932" s="76">
        <v>24.6</v>
      </c>
      <c r="BE932" s="76"/>
      <c r="BF932" s="76">
        <v>2.77</v>
      </c>
      <c r="BG932" s="76">
        <v>78.86</v>
      </c>
      <c r="BH932" s="76">
        <v>0.92600000000000005</v>
      </c>
      <c r="BI932" s="76">
        <v>338289856</v>
      </c>
      <c r="BJ932" s="76"/>
      <c r="BK932" s="76"/>
      <c r="BL932" s="76"/>
      <c r="BM932" s="76"/>
      <c r="BN932" s="76"/>
      <c r="BO932" s="76"/>
      <c r="BP932" s="76"/>
      <c r="BQ932" s="76"/>
    </row>
    <row r="933" spans="1:69" x14ac:dyDescent="0.25">
      <c r="A933" s="25">
        <v>44779</v>
      </c>
      <c r="B933" s="25"/>
      <c r="C933" s="76">
        <v>92131646</v>
      </c>
      <c r="D933" s="76">
        <v>14980</v>
      </c>
      <c r="E933" s="76">
        <v>111852.28599999999</v>
      </c>
      <c r="F933" s="76">
        <v>1033916</v>
      </c>
      <c r="G933" s="76">
        <v>41</v>
      </c>
      <c r="H933" s="76">
        <v>510.286</v>
      </c>
      <c r="I933" s="76">
        <v>272345.28100000002</v>
      </c>
      <c r="J933" s="76">
        <v>44.281999999999996</v>
      </c>
      <c r="K933" s="76">
        <v>330.64</v>
      </c>
      <c r="L933" s="76">
        <v>3056.3020000000001</v>
      </c>
      <c r="M933" s="76">
        <v>0.121</v>
      </c>
      <c r="N933" s="76">
        <v>1.508</v>
      </c>
      <c r="O933" s="76">
        <v>0.95</v>
      </c>
      <c r="P933" s="76">
        <v>4532</v>
      </c>
      <c r="Q933" s="76">
        <v>13.397</v>
      </c>
      <c r="R933" s="76">
        <v>37961</v>
      </c>
      <c r="S933" s="76">
        <v>112.214</v>
      </c>
      <c r="T933" s="76"/>
      <c r="U933" s="76"/>
      <c r="V933" s="76">
        <v>44051</v>
      </c>
      <c r="W933" s="76">
        <v>130.21700000000001</v>
      </c>
      <c r="X933" s="76"/>
      <c r="Y933" s="76"/>
      <c r="Z933" s="76"/>
      <c r="AA933" s="76"/>
      <c r="AB933" s="76"/>
      <c r="AC933" s="76"/>
      <c r="AD933" s="76"/>
      <c r="AE933" s="76"/>
      <c r="AF933" s="76"/>
      <c r="AG933" s="76">
        <v>607755982</v>
      </c>
      <c r="AH933" s="76">
        <v>262497492</v>
      </c>
      <c r="AI933" s="76">
        <v>224148894</v>
      </c>
      <c r="AJ933" s="76">
        <v>129512394</v>
      </c>
      <c r="AK933" s="76">
        <v>123036</v>
      </c>
      <c r="AL933" s="76">
        <v>206773</v>
      </c>
      <c r="AM933" s="76">
        <v>183.05</v>
      </c>
      <c r="AN933" s="76">
        <v>79.06</v>
      </c>
      <c r="AO933" s="76">
        <v>67.510000000000005</v>
      </c>
      <c r="AP933" s="76">
        <v>39.01</v>
      </c>
      <c r="AQ933" s="76">
        <v>623</v>
      </c>
      <c r="AR933" s="76">
        <v>46998</v>
      </c>
      <c r="AS933" s="76">
        <v>1.4E-2</v>
      </c>
      <c r="AT933" s="76">
        <v>32.61</v>
      </c>
      <c r="AU933" s="76">
        <v>35.607999999999997</v>
      </c>
      <c r="AV933" s="76">
        <v>38.299999999999997</v>
      </c>
      <c r="AW933" s="76">
        <v>15.413</v>
      </c>
      <c r="AX933" s="76">
        <v>9.7319999999999993</v>
      </c>
      <c r="AY933" s="76">
        <v>54225.446000000004</v>
      </c>
      <c r="AZ933" s="76">
        <v>1.2</v>
      </c>
      <c r="BA933" s="76">
        <v>151.089</v>
      </c>
      <c r="BB933" s="76">
        <v>10.79</v>
      </c>
      <c r="BC933" s="76">
        <v>19.100000000000001</v>
      </c>
      <c r="BD933" s="76">
        <v>24.6</v>
      </c>
      <c r="BE933" s="76"/>
      <c r="BF933" s="76">
        <v>2.77</v>
      </c>
      <c r="BG933" s="76">
        <v>78.86</v>
      </c>
      <c r="BH933" s="76">
        <v>0.92600000000000005</v>
      </c>
      <c r="BI933" s="76">
        <v>338289856</v>
      </c>
      <c r="BJ933" s="76"/>
      <c r="BK933" s="76"/>
      <c r="BL933" s="76"/>
      <c r="BM933" s="76"/>
      <c r="BN933" s="76"/>
      <c r="BO933" s="76"/>
      <c r="BP933" s="76"/>
      <c r="BQ933" s="76"/>
    </row>
    <row r="934" spans="1:69" x14ac:dyDescent="0.25">
      <c r="A934" s="25">
        <v>44780</v>
      </c>
      <c r="B934" s="25"/>
      <c r="C934" s="76">
        <v>92144247</v>
      </c>
      <c r="D934" s="76">
        <v>12601</v>
      </c>
      <c r="E934" s="76">
        <v>111795.71400000001</v>
      </c>
      <c r="F934" s="76">
        <v>1033947</v>
      </c>
      <c r="G934" s="76">
        <v>31</v>
      </c>
      <c r="H934" s="76">
        <v>512.85699999999997</v>
      </c>
      <c r="I934" s="76">
        <v>272382.53000000003</v>
      </c>
      <c r="J934" s="76">
        <v>37.249000000000002</v>
      </c>
      <c r="K934" s="76">
        <v>330.47300000000001</v>
      </c>
      <c r="L934" s="76">
        <v>3056.3939999999998</v>
      </c>
      <c r="M934" s="76">
        <v>9.1999999999999998E-2</v>
      </c>
      <c r="N934" s="76">
        <v>1.516</v>
      </c>
      <c r="O934" s="76">
        <v>0.96</v>
      </c>
      <c r="P934" s="76">
        <v>4511</v>
      </c>
      <c r="Q934" s="76">
        <v>13.335000000000001</v>
      </c>
      <c r="R934" s="76">
        <v>38040</v>
      </c>
      <c r="S934" s="76">
        <v>112.44799999999999</v>
      </c>
      <c r="T934" s="76"/>
      <c r="U934" s="76"/>
      <c r="V934" s="76">
        <v>43949</v>
      </c>
      <c r="W934" s="76">
        <v>129.91499999999999</v>
      </c>
      <c r="X934" s="76"/>
      <c r="Y934" s="76"/>
      <c r="Z934" s="76"/>
      <c r="AA934" s="76"/>
      <c r="AB934" s="76"/>
      <c r="AC934" s="76"/>
      <c r="AD934" s="76"/>
      <c r="AE934" s="76"/>
      <c r="AF934" s="76"/>
      <c r="AG934" s="76">
        <v>607819224</v>
      </c>
      <c r="AH934" s="76">
        <v>262512449</v>
      </c>
      <c r="AI934" s="76">
        <v>224161458</v>
      </c>
      <c r="AJ934" s="76">
        <v>129542474</v>
      </c>
      <c r="AK934" s="76">
        <v>63242</v>
      </c>
      <c r="AL934" s="76">
        <v>206028</v>
      </c>
      <c r="AM934" s="76">
        <v>183.07</v>
      </c>
      <c r="AN934" s="76">
        <v>79.069999999999993</v>
      </c>
      <c r="AO934" s="76">
        <v>67.52</v>
      </c>
      <c r="AP934" s="76">
        <v>39.020000000000003</v>
      </c>
      <c r="AQ934" s="76">
        <v>621</v>
      </c>
      <c r="AR934" s="76">
        <v>46837</v>
      </c>
      <c r="AS934" s="76">
        <v>1.4E-2</v>
      </c>
      <c r="AT934" s="76">
        <v>32.61</v>
      </c>
      <c r="AU934" s="76">
        <v>35.607999999999997</v>
      </c>
      <c r="AV934" s="76">
        <v>38.299999999999997</v>
      </c>
      <c r="AW934" s="76">
        <v>15.413</v>
      </c>
      <c r="AX934" s="76">
        <v>9.7319999999999993</v>
      </c>
      <c r="AY934" s="76">
        <v>54225.446000000004</v>
      </c>
      <c r="AZ934" s="76">
        <v>1.2</v>
      </c>
      <c r="BA934" s="76">
        <v>151.089</v>
      </c>
      <c r="BB934" s="76">
        <v>10.79</v>
      </c>
      <c r="BC934" s="76">
        <v>19.100000000000001</v>
      </c>
      <c r="BD934" s="76">
        <v>24.6</v>
      </c>
      <c r="BE934" s="76"/>
      <c r="BF934" s="76">
        <v>2.77</v>
      </c>
      <c r="BG934" s="76">
        <v>78.86</v>
      </c>
      <c r="BH934" s="76">
        <v>0.92600000000000005</v>
      </c>
      <c r="BI934" s="76">
        <v>338289856</v>
      </c>
      <c r="BJ934" s="76">
        <v>1157418.8999999999</v>
      </c>
      <c r="BK934" s="76">
        <v>15</v>
      </c>
      <c r="BL934" s="76">
        <v>8.5299999999999994</v>
      </c>
      <c r="BM934" s="76">
        <v>3434.5016628366502</v>
      </c>
      <c r="BN934" s="76"/>
      <c r="BO934" s="76"/>
      <c r="BP934" s="76"/>
      <c r="BQ934" s="76"/>
    </row>
    <row r="935" spans="1:69" x14ac:dyDescent="0.25">
      <c r="A935" s="25">
        <v>44781</v>
      </c>
      <c r="B935" s="25"/>
      <c r="C935" s="76">
        <v>92299914</v>
      </c>
      <c r="D935" s="76">
        <v>155667</v>
      </c>
      <c r="E935" s="76">
        <v>109724.429</v>
      </c>
      <c r="F935" s="76">
        <v>1034448</v>
      </c>
      <c r="G935" s="76">
        <v>501</v>
      </c>
      <c r="H935" s="76">
        <v>502.42899999999997</v>
      </c>
      <c r="I935" s="76">
        <v>272842.68900000001</v>
      </c>
      <c r="J935" s="76">
        <v>460.15899999999999</v>
      </c>
      <c r="K935" s="76">
        <v>324.35000000000002</v>
      </c>
      <c r="L935" s="76">
        <v>3057.875</v>
      </c>
      <c r="M935" s="76">
        <v>1.4810000000000001</v>
      </c>
      <c r="N935" s="76">
        <v>1.4850000000000001</v>
      </c>
      <c r="O935" s="76">
        <v>0.97</v>
      </c>
      <c r="P935" s="76">
        <v>4529</v>
      </c>
      <c r="Q935" s="76">
        <v>13.388</v>
      </c>
      <c r="R935" s="76">
        <v>38319</v>
      </c>
      <c r="S935" s="76">
        <v>113.273</v>
      </c>
      <c r="T935" s="76"/>
      <c r="U935" s="76"/>
      <c r="V935" s="76">
        <v>43666</v>
      </c>
      <c r="W935" s="76">
        <v>129.07900000000001</v>
      </c>
      <c r="X935" s="76"/>
      <c r="Y935" s="76"/>
      <c r="Z935" s="76"/>
      <c r="AA935" s="76"/>
      <c r="AB935" s="76"/>
      <c r="AC935" s="76"/>
      <c r="AD935" s="76"/>
      <c r="AE935" s="76"/>
      <c r="AF935" s="76"/>
      <c r="AG935" s="76">
        <v>608037156</v>
      </c>
      <c r="AH935" s="76">
        <v>262562796</v>
      </c>
      <c r="AI935" s="76">
        <v>224194016</v>
      </c>
      <c r="AJ935" s="76">
        <v>129659912</v>
      </c>
      <c r="AK935" s="76">
        <v>217932</v>
      </c>
      <c r="AL935" s="76">
        <v>202938</v>
      </c>
      <c r="AM935" s="76">
        <v>183.14</v>
      </c>
      <c r="AN935" s="76">
        <v>79.08</v>
      </c>
      <c r="AO935" s="76">
        <v>67.53</v>
      </c>
      <c r="AP935" s="76">
        <v>39.049999999999997</v>
      </c>
      <c r="AQ935" s="76">
        <v>611</v>
      </c>
      <c r="AR935" s="76">
        <v>46318</v>
      </c>
      <c r="AS935" s="76">
        <v>1.4E-2</v>
      </c>
      <c r="AT935" s="76">
        <v>32.61</v>
      </c>
      <c r="AU935" s="76">
        <v>35.607999999999997</v>
      </c>
      <c r="AV935" s="76">
        <v>38.299999999999997</v>
      </c>
      <c r="AW935" s="76">
        <v>15.413</v>
      </c>
      <c r="AX935" s="76">
        <v>9.7319999999999993</v>
      </c>
      <c r="AY935" s="76">
        <v>54225.446000000004</v>
      </c>
      <c r="AZ935" s="76">
        <v>1.2</v>
      </c>
      <c r="BA935" s="76">
        <v>151.089</v>
      </c>
      <c r="BB935" s="76">
        <v>10.79</v>
      </c>
      <c r="BC935" s="76">
        <v>19.100000000000001</v>
      </c>
      <c r="BD935" s="76">
        <v>24.6</v>
      </c>
      <c r="BE935" s="76"/>
      <c r="BF935" s="76">
        <v>2.77</v>
      </c>
      <c r="BG935" s="76">
        <v>78.86</v>
      </c>
      <c r="BH935" s="76">
        <v>0.92600000000000005</v>
      </c>
      <c r="BI935" s="76">
        <v>338289856</v>
      </c>
      <c r="BJ935" s="76"/>
      <c r="BK935" s="76"/>
      <c r="BL935" s="76"/>
      <c r="BM935" s="76"/>
      <c r="BN935" s="76"/>
      <c r="BO935" s="76"/>
      <c r="BP935" s="76"/>
      <c r="BQ935" s="76"/>
    </row>
    <row r="936" spans="1:69" x14ac:dyDescent="0.25">
      <c r="A936" s="25">
        <v>44782</v>
      </c>
      <c r="B936" s="25"/>
      <c r="C936" s="76">
        <v>92399722</v>
      </c>
      <c r="D936" s="76">
        <v>99808</v>
      </c>
      <c r="E936" s="76">
        <v>110986.571</v>
      </c>
      <c r="F936" s="76">
        <v>1035093</v>
      </c>
      <c r="G936" s="76">
        <v>645</v>
      </c>
      <c r="H936" s="76">
        <v>521.71400000000006</v>
      </c>
      <c r="I936" s="76">
        <v>273137.72600000002</v>
      </c>
      <c r="J936" s="76">
        <v>295.03699999999998</v>
      </c>
      <c r="K936" s="76">
        <v>328.08100000000002</v>
      </c>
      <c r="L936" s="76">
        <v>3059.7809999999999</v>
      </c>
      <c r="M936" s="76">
        <v>1.907</v>
      </c>
      <c r="N936" s="76">
        <v>1.542</v>
      </c>
      <c r="O936" s="76">
        <v>0.97</v>
      </c>
      <c r="P936" s="76">
        <v>4598</v>
      </c>
      <c r="Q936" s="76">
        <v>13.592000000000001</v>
      </c>
      <c r="R936" s="76">
        <v>38477</v>
      </c>
      <c r="S936" s="76">
        <v>113.74</v>
      </c>
      <c r="T936" s="76"/>
      <c r="U936" s="76"/>
      <c r="V936" s="76">
        <v>43657</v>
      </c>
      <c r="W936" s="76">
        <v>129.05199999999999</v>
      </c>
      <c r="X936" s="76"/>
      <c r="Y936" s="76"/>
      <c r="Z936" s="76"/>
      <c r="AA936" s="76"/>
      <c r="AB936" s="76"/>
      <c r="AC936" s="76"/>
      <c r="AD936" s="76"/>
      <c r="AE936" s="76"/>
      <c r="AF936" s="76"/>
      <c r="AG936" s="76">
        <v>608262323</v>
      </c>
      <c r="AH936" s="76">
        <v>262614770</v>
      </c>
      <c r="AI936" s="76">
        <v>224228404</v>
      </c>
      <c r="AJ936" s="76">
        <v>129778871</v>
      </c>
      <c r="AK936" s="76">
        <v>225167</v>
      </c>
      <c r="AL936" s="76">
        <v>198584</v>
      </c>
      <c r="AM936" s="76">
        <v>183.21</v>
      </c>
      <c r="AN936" s="76">
        <v>79.099999999999994</v>
      </c>
      <c r="AO936" s="76">
        <v>67.540000000000006</v>
      </c>
      <c r="AP936" s="76">
        <v>39.090000000000003</v>
      </c>
      <c r="AQ936" s="76">
        <v>598</v>
      </c>
      <c r="AR936" s="76">
        <v>45568</v>
      </c>
      <c r="AS936" s="76">
        <v>1.4E-2</v>
      </c>
      <c r="AT936" s="76">
        <v>32.6</v>
      </c>
      <c r="AU936" s="76">
        <v>35.607999999999997</v>
      </c>
      <c r="AV936" s="76">
        <v>38.299999999999997</v>
      </c>
      <c r="AW936" s="76">
        <v>15.413</v>
      </c>
      <c r="AX936" s="76">
        <v>9.7319999999999993</v>
      </c>
      <c r="AY936" s="76">
        <v>54225.446000000004</v>
      </c>
      <c r="AZ936" s="76">
        <v>1.2</v>
      </c>
      <c r="BA936" s="76">
        <v>151.089</v>
      </c>
      <c r="BB936" s="76">
        <v>10.79</v>
      </c>
      <c r="BC936" s="76">
        <v>19.100000000000001</v>
      </c>
      <c r="BD936" s="76">
        <v>24.6</v>
      </c>
      <c r="BE936" s="76"/>
      <c r="BF936" s="76">
        <v>2.77</v>
      </c>
      <c r="BG936" s="76">
        <v>78.86</v>
      </c>
      <c r="BH936" s="76">
        <v>0.92600000000000005</v>
      </c>
      <c r="BI936" s="76">
        <v>338289856</v>
      </c>
      <c r="BJ936" s="76"/>
      <c r="BK936" s="76"/>
      <c r="BL936" s="76"/>
      <c r="BM936" s="76"/>
      <c r="BN936" s="76"/>
      <c r="BO936" s="76"/>
      <c r="BP936" s="76"/>
      <c r="BQ936" s="76"/>
    </row>
    <row r="937" spans="1:69" x14ac:dyDescent="0.25">
      <c r="A937" s="25">
        <v>44783</v>
      </c>
      <c r="B937" s="25"/>
      <c r="C937" s="76">
        <v>92596241</v>
      </c>
      <c r="D937" s="76">
        <v>196519</v>
      </c>
      <c r="E937" s="76">
        <v>110388.429</v>
      </c>
      <c r="F937" s="76">
        <v>1036039</v>
      </c>
      <c r="G937" s="76">
        <v>946</v>
      </c>
      <c r="H937" s="76">
        <v>500.286</v>
      </c>
      <c r="I937" s="76">
        <v>273718.64500000002</v>
      </c>
      <c r="J937" s="76">
        <v>580.91899999999998</v>
      </c>
      <c r="K937" s="76">
        <v>326.31299999999999</v>
      </c>
      <c r="L937" s="76">
        <v>3062.578</v>
      </c>
      <c r="M937" s="76">
        <v>2.7959999999999998</v>
      </c>
      <c r="N937" s="76">
        <v>1.4790000000000001</v>
      </c>
      <c r="O937" s="76">
        <v>0.97</v>
      </c>
      <c r="P937" s="76">
        <v>4632</v>
      </c>
      <c r="Q937" s="76">
        <v>13.692</v>
      </c>
      <c r="R937" s="76">
        <v>38269</v>
      </c>
      <c r="S937" s="76">
        <v>113.125</v>
      </c>
      <c r="T937" s="76"/>
      <c r="U937" s="76"/>
      <c r="V937" s="76">
        <v>43455</v>
      </c>
      <c r="W937" s="76">
        <v>128.45500000000001</v>
      </c>
      <c r="X937" s="76"/>
      <c r="Y937" s="76"/>
      <c r="Z937" s="76"/>
      <c r="AA937" s="76"/>
      <c r="AB937" s="76"/>
      <c r="AC937" s="76"/>
      <c r="AD937" s="76"/>
      <c r="AE937" s="76"/>
      <c r="AF937" s="76"/>
      <c r="AG937" s="76">
        <v>608474032</v>
      </c>
      <c r="AH937" s="76">
        <v>262664455</v>
      </c>
      <c r="AI937" s="76">
        <v>224260761</v>
      </c>
      <c r="AJ937" s="76">
        <v>129890265</v>
      </c>
      <c r="AK937" s="76">
        <v>211709</v>
      </c>
      <c r="AL937" s="76">
        <v>193029</v>
      </c>
      <c r="AM937" s="76">
        <v>183.27</v>
      </c>
      <c r="AN937" s="76">
        <v>79.11</v>
      </c>
      <c r="AO937" s="76">
        <v>67.55</v>
      </c>
      <c r="AP937" s="76">
        <v>39.119999999999997</v>
      </c>
      <c r="AQ937" s="76">
        <v>581</v>
      </c>
      <c r="AR937" s="76">
        <v>44486</v>
      </c>
      <c r="AS937" s="76">
        <v>1.2999999999999999E-2</v>
      </c>
      <c r="AT937" s="76">
        <v>32.6</v>
      </c>
      <c r="AU937" s="76">
        <v>35.607999999999997</v>
      </c>
      <c r="AV937" s="76">
        <v>38.299999999999997</v>
      </c>
      <c r="AW937" s="76">
        <v>15.413</v>
      </c>
      <c r="AX937" s="76">
        <v>9.7319999999999993</v>
      </c>
      <c r="AY937" s="76">
        <v>54225.446000000004</v>
      </c>
      <c r="AZ937" s="76">
        <v>1.2</v>
      </c>
      <c r="BA937" s="76">
        <v>151.089</v>
      </c>
      <c r="BB937" s="76">
        <v>10.79</v>
      </c>
      <c r="BC937" s="76">
        <v>19.100000000000001</v>
      </c>
      <c r="BD937" s="76">
        <v>24.6</v>
      </c>
      <c r="BE937" s="76"/>
      <c r="BF937" s="76">
        <v>2.77</v>
      </c>
      <c r="BG937" s="76">
        <v>78.86</v>
      </c>
      <c r="BH937" s="76">
        <v>0.92600000000000005</v>
      </c>
      <c r="BI937" s="76">
        <v>338289856</v>
      </c>
      <c r="BJ937" s="76"/>
      <c r="BK937" s="76"/>
      <c r="BL937" s="76"/>
      <c r="BM937" s="76"/>
      <c r="BN937" s="76"/>
      <c r="BO937" s="76"/>
      <c r="BP937" s="76"/>
      <c r="BQ937" s="76"/>
    </row>
    <row r="938" spans="1:69" x14ac:dyDescent="0.25">
      <c r="A938" s="25">
        <v>44784</v>
      </c>
      <c r="B938" s="25"/>
      <c r="C938" s="76">
        <v>92758952</v>
      </c>
      <c r="D938" s="76">
        <v>162711</v>
      </c>
      <c r="E938" s="76">
        <v>106901.71400000001</v>
      </c>
      <c r="F938" s="76">
        <v>1036595</v>
      </c>
      <c r="G938" s="76">
        <v>556</v>
      </c>
      <c r="H938" s="76">
        <v>491</v>
      </c>
      <c r="I938" s="76">
        <v>274199.62599999999</v>
      </c>
      <c r="J938" s="76">
        <v>480.98099999999999</v>
      </c>
      <c r="K938" s="76">
        <v>316.00599999999997</v>
      </c>
      <c r="L938" s="76">
        <v>3064.221</v>
      </c>
      <c r="M938" s="76">
        <v>1.6439999999999999</v>
      </c>
      <c r="N938" s="76">
        <v>1.4510000000000001</v>
      </c>
      <c r="O938" s="76">
        <v>0.97</v>
      </c>
      <c r="P938" s="76">
        <v>4485</v>
      </c>
      <c r="Q938" s="76">
        <v>13.257999999999999</v>
      </c>
      <c r="R938" s="76">
        <v>37896</v>
      </c>
      <c r="S938" s="76">
        <v>112.02200000000001</v>
      </c>
      <c r="T938" s="76"/>
      <c r="U938" s="76"/>
      <c r="V938" s="76">
        <v>43229</v>
      </c>
      <c r="W938" s="76">
        <v>127.78700000000001</v>
      </c>
      <c r="X938" s="76"/>
      <c r="Y938" s="76"/>
      <c r="Z938" s="76"/>
      <c r="AA938" s="76"/>
      <c r="AB938" s="76"/>
      <c r="AC938" s="76"/>
      <c r="AD938" s="76"/>
      <c r="AE938" s="76"/>
      <c r="AF938" s="76"/>
      <c r="AG938" s="76">
        <v>608688898</v>
      </c>
      <c r="AH938" s="76">
        <v>262715932</v>
      </c>
      <c r="AI938" s="76">
        <v>224293795</v>
      </c>
      <c r="AJ938" s="76">
        <v>130000886</v>
      </c>
      <c r="AK938" s="76">
        <v>214866</v>
      </c>
      <c r="AL938" s="76">
        <v>188571</v>
      </c>
      <c r="AM938" s="76">
        <v>183.34</v>
      </c>
      <c r="AN938" s="76">
        <v>79.13</v>
      </c>
      <c r="AO938" s="76">
        <v>67.56</v>
      </c>
      <c r="AP938" s="76">
        <v>39.159999999999997</v>
      </c>
      <c r="AQ938" s="76">
        <v>568</v>
      </c>
      <c r="AR938" s="76">
        <v>43814</v>
      </c>
      <c r="AS938" s="76">
        <v>1.2999999999999999E-2</v>
      </c>
      <c r="AT938" s="76">
        <v>32.6</v>
      </c>
      <c r="AU938" s="76">
        <v>35.607999999999997</v>
      </c>
      <c r="AV938" s="76">
        <v>38.299999999999997</v>
      </c>
      <c r="AW938" s="76">
        <v>15.413</v>
      </c>
      <c r="AX938" s="76">
        <v>9.7319999999999993</v>
      </c>
      <c r="AY938" s="76">
        <v>54225.446000000004</v>
      </c>
      <c r="AZ938" s="76">
        <v>1.2</v>
      </c>
      <c r="BA938" s="76">
        <v>151.089</v>
      </c>
      <c r="BB938" s="76">
        <v>10.79</v>
      </c>
      <c r="BC938" s="76">
        <v>19.100000000000001</v>
      </c>
      <c r="BD938" s="76">
        <v>24.6</v>
      </c>
      <c r="BE938" s="76"/>
      <c r="BF938" s="76">
        <v>2.77</v>
      </c>
      <c r="BG938" s="76">
        <v>78.86</v>
      </c>
      <c r="BH938" s="76">
        <v>0.92600000000000005</v>
      </c>
      <c r="BI938" s="76">
        <v>338289856</v>
      </c>
      <c r="BJ938" s="76"/>
      <c r="BK938" s="76"/>
      <c r="BL938" s="76"/>
      <c r="BM938" s="76"/>
      <c r="BN938" s="76"/>
      <c r="BO938" s="76"/>
      <c r="BP938" s="76"/>
      <c r="BQ938" s="76"/>
    </row>
    <row r="939" spans="1:69" x14ac:dyDescent="0.25">
      <c r="A939" s="25">
        <v>44785</v>
      </c>
      <c r="B939" s="25"/>
      <c r="C939" s="76">
        <v>92855684</v>
      </c>
      <c r="D939" s="76">
        <v>96732</v>
      </c>
      <c r="E939" s="76">
        <v>105574</v>
      </c>
      <c r="F939" s="76">
        <v>1037252</v>
      </c>
      <c r="G939" s="76">
        <v>657</v>
      </c>
      <c r="H939" s="76">
        <v>482.42899999999997</v>
      </c>
      <c r="I939" s="76">
        <v>274485.57</v>
      </c>
      <c r="J939" s="76">
        <v>285.94400000000002</v>
      </c>
      <c r="K939" s="76">
        <v>312.08100000000002</v>
      </c>
      <c r="L939" s="76">
        <v>3066.163</v>
      </c>
      <c r="M939" s="76">
        <v>1.9419999999999999</v>
      </c>
      <c r="N939" s="76">
        <v>1.4259999999999999</v>
      </c>
      <c r="O939" s="76">
        <v>0.97</v>
      </c>
      <c r="P939" s="76">
        <v>4473</v>
      </c>
      <c r="Q939" s="76">
        <v>13.222</v>
      </c>
      <c r="R939" s="76">
        <v>37286</v>
      </c>
      <c r="S939" s="76">
        <v>110.21899999999999</v>
      </c>
      <c r="T939" s="76"/>
      <c r="U939" s="76"/>
      <c r="V939" s="76">
        <v>42925</v>
      </c>
      <c r="W939" s="76">
        <v>126.88800000000001</v>
      </c>
      <c r="X939" s="76"/>
      <c r="Y939" s="76"/>
      <c r="Z939" s="76"/>
      <c r="AA939" s="76"/>
      <c r="AB939" s="76"/>
      <c r="AC939" s="76"/>
      <c r="AD939" s="76"/>
      <c r="AE939" s="76"/>
      <c r="AF939" s="76"/>
      <c r="AG939" s="76">
        <v>608925741</v>
      </c>
      <c r="AH939" s="76">
        <v>262771096</v>
      </c>
      <c r="AI939" s="76">
        <v>224332017</v>
      </c>
      <c r="AJ939" s="76">
        <v>130121140</v>
      </c>
      <c r="AK939" s="76">
        <v>236843</v>
      </c>
      <c r="AL939" s="76">
        <v>184685</v>
      </c>
      <c r="AM939" s="76">
        <v>183.41</v>
      </c>
      <c r="AN939" s="76">
        <v>79.150000000000006</v>
      </c>
      <c r="AO939" s="76">
        <v>67.569999999999993</v>
      </c>
      <c r="AP939" s="76">
        <v>39.19</v>
      </c>
      <c r="AQ939" s="76">
        <v>556</v>
      </c>
      <c r="AR939" s="76">
        <v>43243</v>
      </c>
      <c r="AS939" s="76">
        <v>1.2999999999999999E-2</v>
      </c>
      <c r="AT939" s="76">
        <v>32.6</v>
      </c>
      <c r="AU939" s="76">
        <v>35.607999999999997</v>
      </c>
      <c r="AV939" s="76">
        <v>38.299999999999997</v>
      </c>
      <c r="AW939" s="76">
        <v>15.413</v>
      </c>
      <c r="AX939" s="76">
        <v>9.7319999999999993</v>
      </c>
      <c r="AY939" s="76">
        <v>54225.446000000004</v>
      </c>
      <c r="AZ939" s="76">
        <v>1.2</v>
      </c>
      <c r="BA939" s="76">
        <v>151.089</v>
      </c>
      <c r="BB939" s="76">
        <v>10.79</v>
      </c>
      <c r="BC939" s="76">
        <v>19.100000000000001</v>
      </c>
      <c r="BD939" s="76">
        <v>24.6</v>
      </c>
      <c r="BE939" s="76"/>
      <c r="BF939" s="76">
        <v>2.77</v>
      </c>
      <c r="BG939" s="76">
        <v>78.86</v>
      </c>
      <c r="BH939" s="76">
        <v>0.92600000000000005</v>
      </c>
      <c r="BI939" s="76">
        <v>338289856</v>
      </c>
      <c r="BJ939" s="76"/>
      <c r="BK939" s="76"/>
      <c r="BL939" s="76"/>
      <c r="BM939" s="76"/>
      <c r="BN939" s="76"/>
      <c r="BO939" s="76"/>
      <c r="BP939" s="76"/>
      <c r="BQ939" s="76"/>
    </row>
    <row r="940" spans="1:69" x14ac:dyDescent="0.25">
      <c r="A940" s="25">
        <v>44786</v>
      </c>
      <c r="B940" s="25"/>
      <c r="C940" s="76">
        <v>92939353</v>
      </c>
      <c r="D940" s="76">
        <v>83669</v>
      </c>
      <c r="E940" s="76">
        <v>115386.71400000001</v>
      </c>
      <c r="F940" s="76">
        <v>1037298</v>
      </c>
      <c r="G940" s="76">
        <v>46</v>
      </c>
      <c r="H940" s="76">
        <v>483.14299999999997</v>
      </c>
      <c r="I940" s="76">
        <v>274732.89899999998</v>
      </c>
      <c r="J940" s="76">
        <v>247.32900000000001</v>
      </c>
      <c r="K940" s="76">
        <v>341.08800000000002</v>
      </c>
      <c r="L940" s="76">
        <v>3066.299</v>
      </c>
      <c r="M940" s="76">
        <v>0.13600000000000001</v>
      </c>
      <c r="N940" s="76">
        <v>1.4279999999999999</v>
      </c>
      <c r="O940" s="76">
        <v>0.97</v>
      </c>
      <c r="P940" s="76">
        <v>4379</v>
      </c>
      <c r="Q940" s="76">
        <v>12.945</v>
      </c>
      <c r="R940" s="76">
        <v>35823</v>
      </c>
      <c r="S940" s="76">
        <v>105.89400000000001</v>
      </c>
      <c r="T940" s="76"/>
      <c r="U940" s="76"/>
      <c r="V940" s="76">
        <v>42523</v>
      </c>
      <c r="W940" s="76">
        <v>125.7</v>
      </c>
      <c r="X940" s="76"/>
      <c r="Y940" s="76"/>
      <c r="Z940" s="76"/>
      <c r="AA940" s="76"/>
      <c r="AB940" s="76"/>
      <c r="AC940" s="76"/>
      <c r="AD940" s="76"/>
      <c r="AE940" s="76"/>
      <c r="AF940" s="76"/>
      <c r="AG940" s="76">
        <v>609031795</v>
      </c>
      <c r="AH940" s="76">
        <v>262797664</v>
      </c>
      <c r="AI940" s="76">
        <v>224351197</v>
      </c>
      <c r="AJ940" s="76">
        <v>130170479</v>
      </c>
      <c r="AK940" s="76">
        <v>106054</v>
      </c>
      <c r="AL940" s="76">
        <v>182259</v>
      </c>
      <c r="AM940" s="76">
        <v>183.44</v>
      </c>
      <c r="AN940" s="76">
        <v>79.150000000000006</v>
      </c>
      <c r="AO940" s="76">
        <v>67.569999999999993</v>
      </c>
      <c r="AP940" s="76">
        <v>39.21</v>
      </c>
      <c r="AQ940" s="76">
        <v>549</v>
      </c>
      <c r="AR940" s="76">
        <v>42882</v>
      </c>
      <c r="AS940" s="76">
        <v>1.2999999999999999E-2</v>
      </c>
      <c r="AT940" s="76">
        <v>32.6</v>
      </c>
      <c r="AU940" s="76">
        <v>35.607999999999997</v>
      </c>
      <c r="AV940" s="76">
        <v>38.299999999999997</v>
      </c>
      <c r="AW940" s="76">
        <v>15.413</v>
      </c>
      <c r="AX940" s="76">
        <v>9.7319999999999993</v>
      </c>
      <c r="AY940" s="76">
        <v>54225.446000000004</v>
      </c>
      <c r="AZ940" s="76">
        <v>1.2</v>
      </c>
      <c r="BA940" s="76">
        <v>151.089</v>
      </c>
      <c r="BB940" s="76">
        <v>10.79</v>
      </c>
      <c r="BC940" s="76">
        <v>19.100000000000001</v>
      </c>
      <c r="BD940" s="76">
        <v>24.6</v>
      </c>
      <c r="BE940" s="76"/>
      <c r="BF940" s="76">
        <v>2.77</v>
      </c>
      <c r="BG940" s="76">
        <v>78.86</v>
      </c>
      <c r="BH940" s="76">
        <v>0.92600000000000005</v>
      </c>
      <c r="BI940" s="76">
        <v>338289856</v>
      </c>
      <c r="BJ940" s="76"/>
      <c r="BK940" s="76"/>
      <c r="BL940" s="76"/>
      <c r="BM940" s="76"/>
      <c r="BN940" s="76"/>
      <c r="BO940" s="76"/>
      <c r="BP940" s="76"/>
      <c r="BQ940" s="76"/>
    </row>
    <row r="941" spans="1:69" x14ac:dyDescent="0.25">
      <c r="A941" s="25">
        <v>44787</v>
      </c>
      <c r="B941" s="25"/>
      <c r="C941" s="76">
        <v>92949095</v>
      </c>
      <c r="D941" s="76">
        <v>9742</v>
      </c>
      <c r="E941" s="76">
        <v>114978.28599999999</v>
      </c>
      <c r="F941" s="76">
        <v>1037314</v>
      </c>
      <c r="G941" s="76">
        <v>16</v>
      </c>
      <c r="H941" s="76">
        <v>481</v>
      </c>
      <c r="I941" s="76">
        <v>274761.69699999999</v>
      </c>
      <c r="J941" s="76">
        <v>28.797999999999998</v>
      </c>
      <c r="K941" s="76">
        <v>339.88099999999997</v>
      </c>
      <c r="L941" s="76">
        <v>3066.3470000000002</v>
      </c>
      <c r="M941" s="76">
        <v>4.7E-2</v>
      </c>
      <c r="N941" s="76">
        <v>1.4219999999999999</v>
      </c>
      <c r="O941" s="76">
        <v>0.94</v>
      </c>
      <c r="P941" s="76">
        <v>4401</v>
      </c>
      <c r="Q941" s="76">
        <v>13.01</v>
      </c>
      <c r="R941" s="76">
        <v>36056</v>
      </c>
      <c r="S941" s="76">
        <v>106.583</v>
      </c>
      <c r="T941" s="76"/>
      <c r="U941" s="76"/>
      <c r="V941" s="76">
        <v>42163</v>
      </c>
      <c r="W941" s="76">
        <v>124.636</v>
      </c>
      <c r="X941" s="76"/>
      <c r="Y941" s="76"/>
      <c r="Z941" s="76"/>
      <c r="AA941" s="76"/>
      <c r="AB941" s="76"/>
      <c r="AC941" s="76"/>
      <c r="AD941" s="76"/>
      <c r="AE941" s="76"/>
      <c r="AF941" s="76"/>
      <c r="AG941" s="76">
        <v>609084195</v>
      </c>
      <c r="AH941" s="76">
        <v>262811608</v>
      </c>
      <c r="AI941" s="76">
        <v>224360188</v>
      </c>
      <c r="AJ941" s="76">
        <v>130195016</v>
      </c>
      <c r="AK941" s="76">
        <v>52400</v>
      </c>
      <c r="AL941" s="76">
        <v>180710</v>
      </c>
      <c r="AM941" s="76">
        <v>183.45</v>
      </c>
      <c r="AN941" s="76">
        <v>79.16</v>
      </c>
      <c r="AO941" s="76">
        <v>67.58</v>
      </c>
      <c r="AP941" s="76">
        <v>39.21</v>
      </c>
      <c r="AQ941" s="76">
        <v>544</v>
      </c>
      <c r="AR941" s="76">
        <v>42737</v>
      </c>
      <c r="AS941" s="76">
        <v>1.2999999999999999E-2</v>
      </c>
      <c r="AT941" s="76">
        <v>32.6</v>
      </c>
      <c r="AU941" s="76">
        <v>35.607999999999997</v>
      </c>
      <c r="AV941" s="76">
        <v>38.299999999999997</v>
      </c>
      <c r="AW941" s="76">
        <v>15.413</v>
      </c>
      <c r="AX941" s="76">
        <v>9.7319999999999993</v>
      </c>
      <c r="AY941" s="76">
        <v>54225.446000000004</v>
      </c>
      <c r="AZ941" s="76">
        <v>1.2</v>
      </c>
      <c r="BA941" s="76">
        <v>151.089</v>
      </c>
      <c r="BB941" s="76">
        <v>10.79</v>
      </c>
      <c r="BC941" s="76">
        <v>19.100000000000001</v>
      </c>
      <c r="BD941" s="76">
        <v>24.6</v>
      </c>
      <c r="BE941" s="76"/>
      <c r="BF941" s="76">
        <v>2.77</v>
      </c>
      <c r="BG941" s="76">
        <v>78.86</v>
      </c>
      <c r="BH941" s="76">
        <v>0.92600000000000005</v>
      </c>
      <c r="BI941" s="76">
        <v>338289856</v>
      </c>
      <c r="BJ941" s="76">
        <v>1161072.2</v>
      </c>
      <c r="BK941" s="76">
        <v>14.95</v>
      </c>
      <c r="BL941" s="76">
        <v>6.75</v>
      </c>
      <c r="BM941" s="76">
        <v>3445.3423920876098</v>
      </c>
      <c r="BN941" s="76"/>
      <c r="BO941" s="76"/>
      <c r="BP941" s="76"/>
      <c r="BQ941" s="76"/>
    </row>
    <row r="942" spans="1:69" x14ac:dyDescent="0.25">
      <c r="A942" s="25">
        <v>44788</v>
      </c>
      <c r="B942" s="25"/>
      <c r="C942" s="76">
        <v>93072238</v>
      </c>
      <c r="D942" s="76">
        <v>123143</v>
      </c>
      <c r="E942" s="76">
        <v>110332</v>
      </c>
      <c r="F942" s="76">
        <v>1037784</v>
      </c>
      <c r="G942" s="76">
        <v>470</v>
      </c>
      <c r="H942" s="76">
        <v>476.57100000000003</v>
      </c>
      <c r="I942" s="76">
        <v>275125.71299999999</v>
      </c>
      <c r="J942" s="76">
        <v>364.01600000000002</v>
      </c>
      <c r="K942" s="76">
        <v>326.14600000000002</v>
      </c>
      <c r="L942" s="76">
        <v>3067.7359999999999</v>
      </c>
      <c r="M942" s="76">
        <v>1.389</v>
      </c>
      <c r="N942" s="76">
        <v>1.409</v>
      </c>
      <c r="O942" s="76">
        <v>0.91</v>
      </c>
      <c r="P942" s="76">
        <v>4471</v>
      </c>
      <c r="Q942" s="76">
        <v>13.215999999999999</v>
      </c>
      <c r="R942" s="76">
        <v>36801</v>
      </c>
      <c r="S942" s="76">
        <v>108.785</v>
      </c>
      <c r="T942" s="76"/>
      <c r="U942" s="76"/>
      <c r="V942" s="76">
        <v>41851</v>
      </c>
      <c r="W942" s="76">
        <v>123.71299999999999</v>
      </c>
      <c r="X942" s="76"/>
      <c r="Y942" s="76"/>
      <c r="Z942" s="76"/>
      <c r="AA942" s="76"/>
      <c r="AB942" s="76"/>
      <c r="AC942" s="76"/>
      <c r="AD942" s="76"/>
      <c r="AE942" s="76"/>
      <c r="AF942" s="76"/>
      <c r="AG942" s="76">
        <v>609278982</v>
      </c>
      <c r="AH942" s="76">
        <v>262857696</v>
      </c>
      <c r="AI942" s="76">
        <v>224390769</v>
      </c>
      <c r="AJ942" s="76">
        <v>130296516</v>
      </c>
      <c r="AK942" s="76">
        <v>194787</v>
      </c>
      <c r="AL942" s="76">
        <v>177404</v>
      </c>
      <c r="AM942" s="76">
        <v>183.51</v>
      </c>
      <c r="AN942" s="76">
        <v>79.17</v>
      </c>
      <c r="AO942" s="76">
        <v>67.59</v>
      </c>
      <c r="AP942" s="76">
        <v>39.24</v>
      </c>
      <c r="AQ942" s="76">
        <v>534</v>
      </c>
      <c r="AR942" s="76">
        <v>42129</v>
      </c>
      <c r="AS942" s="76">
        <v>1.2999999999999999E-2</v>
      </c>
      <c r="AT942" s="76">
        <v>32.6</v>
      </c>
      <c r="AU942" s="76">
        <v>35.607999999999997</v>
      </c>
      <c r="AV942" s="76">
        <v>38.299999999999997</v>
      </c>
      <c r="AW942" s="76">
        <v>15.413</v>
      </c>
      <c r="AX942" s="76">
        <v>9.7319999999999993</v>
      </c>
      <c r="AY942" s="76">
        <v>54225.446000000004</v>
      </c>
      <c r="AZ942" s="76">
        <v>1.2</v>
      </c>
      <c r="BA942" s="76">
        <v>151.089</v>
      </c>
      <c r="BB942" s="76">
        <v>10.79</v>
      </c>
      <c r="BC942" s="76">
        <v>19.100000000000001</v>
      </c>
      <c r="BD942" s="76">
        <v>24.6</v>
      </c>
      <c r="BE942" s="76"/>
      <c r="BF942" s="76">
        <v>2.77</v>
      </c>
      <c r="BG942" s="76">
        <v>78.86</v>
      </c>
      <c r="BH942" s="76">
        <v>0.92600000000000005</v>
      </c>
      <c r="BI942" s="76">
        <v>338289856</v>
      </c>
      <c r="BJ942" s="76"/>
      <c r="BK942" s="76"/>
      <c r="BL942" s="76"/>
      <c r="BM942" s="76"/>
      <c r="BN942" s="76"/>
      <c r="BO942" s="76"/>
      <c r="BP942" s="76"/>
      <c r="BQ942" s="76"/>
    </row>
    <row r="943" spans="1:69" x14ac:dyDescent="0.25">
      <c r="A943" s="25">
        <v>44789</v>
      </c>
      <c r="B943" s="25"/>
      <c r="C943" s="76">
        <v>93164116</v>
      </c>
      <c r="D943" s="76">
        <v>91878</v>
      </c>
      <c r="E943" s="76">
        <v>109199.143</v>
      </c>
      <c r="F943" s="76">
        <v>1038295</v>
      </c>
      <c r="G943" s="76">
        <v>511</v>
      </c>
      <c r="H943" s="76">
        <v>457.42899999999997</v>
      </c>
      <c r="I943" s="76">
        <v>275397.30900000001</v>
      </c>
      <c r="J943" s="76">
        <v>271.59500000000003</v>
      </c>
      <c r="K943" s="76">
        <v>322.798</v>
      </c>
      <c r="L943" s="76">
        <v>3069.2469999999998</v>
      </c>
      <c r="M943" s="76">
        <v>1.5109999999999999</v>
      </c>
      <c r="N943" s="76">
        <v>1.3520000000000001</v>
      </c>
      <c r="O943" s="76">
        <v>0.89</v>
      </c>
      <c r="P943" s="76">
        <v>4468</v>
      </c>
      <c r="Q943" s="76">
        <v>13.208</v>
      </c>
      <c r="R943" s="76">
        <v>36506</v>
      </c>
      <c r="S943" s="76">
        <v>107.913</v>
      </c>
      <c r="T943" s="76"/>
      <c r="U943" s="76"/>
      <c r="V943" s="76">
        <v>41313</v>
      </c>
      <c r="W943" s="76">
        <v>122.123</v>
      </c>
      <c r="X943" s="76"/>
      <c r="Y943" s="76"/>
      <c r="Z943" s="76"/>
      <c r="AA943" s="76"/>
      <c r="AB943" s="76"/>
      <c r="AC943" s="76"/>
      <c r="AD943" s="76"/>
      <c r="AE943" s="76"/>
      <c r="AF943" s="76"/>
      <c r="AG943" s="76">
        <v>609480662</v>
      </c>
      <c r="AH943" s="76">
        <v>262905715</v>
      </c>
      <c r="AI943" s="76">
        <v>224422623</v>
      </c>
      <c r="AJ943" s="76">
        <v>130400887</v>
      </c>
      <c r="AK943" s="76">
        <v>201680</v>
      </c>
      <c r="AL943" s="76">
        <v>174048</v>
      </c>
      <c r="AM943" s="76">
        <v>183.57</v>
      </c>
      <c r="AN943" s="76">
        <v>79.19</v>
      </c>
      <c r="AO943" s="76">
        <v>67.599999999999994</v>
      </c>
      <c r="AP943" s="76">
        <v>39.28</v>
      </c>
      <c r="AQ943" s="76">
        <v>524</v>
      </c>
      <c r="AR943" s="76">
        <v>41564</v>
      </c>
      <c r="AS943" s="76">
        <v>1.2999999999999999E-2</v>
      </c>
      <c r="AT943" s="76">
        <v>32.590000000000003</v>
      </c>
      <c r="AU943" s="76">
        <v>35.607999999999997</v>
      </c>
      <c r="AV943" s="76">
        <v>38.299999999999997</v>
      </c>
      <c r="AW943" s="76">
        <v>15.413</v>
      </c>
      <c r="AX943" s="76">
        <v>9.7319999999999993</v>
      </c>
      <c r="AY943" s="76">
        <v>54225.446000000004</v>
      </c>
      <c r="AZ943" s="76">
        <v>1.2</v>
      </c>
      <c r="BA943" s="76">
        <v>151.089</v>
      </c>
      <c r="BB943" s="76">
        <v>10.79</v>
      </c>
      <c r="BC943" s="76">
        <v>19.100000000000001</v>
      </c>
      <c r="BD943" s="76">
        <v>24.6</v>
      </c>
      <c r="BE943" s="76"/>
      <c r="BF943" s="76">
        <v>2.77</v>
      </c>
      <c r="BG943" s="76">
        <v>78.86</v>
      </c>
      <c r="BH943" s="76">
        <v>0.92600000000000005</v>
      </c>
      <c r="BI943" s="76">
        <v>338289856</v>
      </c>
      <c r="BJ943" s="76"/>
      <c r="BK943" s="76"/>
      <c r="BL943" s="76"/>
      <c r="BM943" s="76"/>
      <c r="BN943" s="76"/>
      <c r="BO943" s="76"/>
      <c r="BP943" s="76"/>
      <c r="BQ943" s="76"/>
    </row>
    <row r="944" spans="1:69" x14ac:dyDescent="0.25">
      <c r="A944" s="25">
        <v>44790</v>
      </c>
      <c r="B944" s="25"/>
      <c r="C944" s="76">
        <v>93301136</v>
      </c>
      <c r="D944" s="76">
        <v>137020</v>
      </c>
      <c r="E944" s="76">
        <v>100699.28599999999</v>
      </c>
      <c r="F944" s="76">
        <v>1039404</v>
      </c>
      <c r="G944" s="76">
        <v>1109</v>
      </c>
      <c r="H944" s="76">
        <v>480.714</v>
      </c>
      <c r="I944" s="76">
        <v>275802.34600000002</v>
      </c>
      <c r="J944" s="76">
        <v>405.03699999999998</v>
      </c>
      <c r="K944" s="76">
        <v>297.67200000000003</v>
      </c>
      <c r="L944" s="76">
        <v>3072.5250000000001</v>
      </c>
      <c r="M944" s="76">
        <v>3.278</v>
      </c>
      <c r="N944" s="76">
        <v>1.421</v>
      </c>
      <c r="O944" s="76">
        <v>0.87</v>
      </c>
      <c r="P944" s="76">
        <v>4407</v>
      </c>
      <c r="Q944" s="76">
        <v>13.026999999999999</v>
      </c>
      <c r="R944" s="76">
        <v>36275</v>
      </c>
      <c r="S944" s="76">
        <v>107.23099999999999</v>
      </c>
      <c r="T944" s="76"/>
      <c r="U944" s="76"/>
      <c r="V944" s="76">
        <v>40828</v>
      </c>
      <c r="W944" s="76">
        <v>120.68899999999999</v>
      </c>
      <c r="X944" s="76"/>
      <c r="Y944" s="76"/>
      <c r="Z944" s="76"/>
      <c r="AA944" s="76"/>
      <c r="AB944" s="76"/>
      <c r="AC944" s="76"/>
      <c r="AD944" s="76"/>
      <c r="AE944" s="76"/>
      <c r="AF944" s="76"/>
      <c r="AG944" s="76">
        <v>609679669</v>
      </c>
      <c r="AH944" s="76">
        <v>262953237</v>
      </c>
      <c r="AI944" s="76">
        <v>224454030</v>
      </c>
      <c r="AJ944" s="76">
        <v>130503648</v>
      </c>
      <c r="AK944" s="76">
        <v>199007</v>
      </c>
      <c r="AL944" s="76">
        <v>172234</v>
      </c>
      <c r="AM944" s="76">
        <v>183.63</v>
      </c>
      <c r="AN944" s="76">
        <v>79.2</v>
      </c>
      <c r="AO944" s="76">
        <v>67.599999999999994</v>
      </c>
      <c r="AP944" s="76">
        <v>39.31</v>
      </c>
      <c r="AQ944" s="76">
        <v>519</v>
      </c>
      <c r="AR944" s="76">
        <v>41255</v>
      </c>
      <c r="AS944" s="76">
        <v>1.2E-2</v>
      </c>
      <c r="AT944" s="76">
        <v>24.26</v>
      </c>
      <c r="AU944" s="76">
        <v>35.607999999999997</v>
      </c>
      <c r="AV944" s="76">
        <v>38.299999999999997</v>
      </c>
      <c r="AW944" s="76">
        <v>15.413</v>
      </c>
      <c r="AX944" s="76">
        <v>9.7319999999999993</v>
      </c>
      <c r="AY944" s="76">
        <v>54225.446000000004</v>
      </c>
      <c r="AZ944" s="76">
        <v>1.2</v>
      </c>
      <c r="BA944" s="76">
        <v>151.089</v>
      </c>
      <c r="BB944" s="76">
        <v>10.79</v>
      </c>
      <c r="BC944" s="76">
        <v>19.100000000000001</v>
      </c>
      <c r="BD944" s="76">
        <v>24.6</v>
      </c>
      <c r="BE944" s="76"/>
      <c r="BF944" s="76">
        <v>2.77</v>
      </c>
      <c r="BG944" s="76">
        <v>78.86</v>
      </c>
      <c r="BH944" s="76">
        <v>0.92600000000000005</v>
      </c>
      <c r="BI944" s="76">
        <v>338289856</v>
      </c>
      <c r="BJ944" s="76"/>
      <c r="BK944" s="76"/>
      <c r="BL944" s="76"/>
      <c r="BM944" s="76"/>
      <c r="BN944" s="76"/>
      <c r="BO944" s="76"/>
      <c r="BP944" s="76"/>
      <c r="BQ944" s="76"/>
    </row>
    <row r="945" spans="1:69" x14ac:dyDescent="0.25">
      <c r="A945" s="25">
        <v>44791</v>
      </c>
      <c r="B945" s="25"/>
      <c r="C945" s="76">
        <v>93450138</v>
      </c>
      <c r="D945" s="76">
        <v>149002</v>
      </c>
      <c r="E945" s="76">
        <v>98740.857000000004</v>
      </c>
      <c r="F945" s="76">
        <v>1040012</v>
      </c>
      <c r="G945" s="76">
        <v>608</v>
      </c>
      <c r="H945" s="76">
        <v>488.14299999999997</v>
      </c>
      <c r="I945" s="76">
        <v>276242.80300000001</v>
      </c>
      <c r="J945" s="76">
        <v>440.45699999999999</v>
      </c>
      <c r="K945" s="76">
        <v>291.88200000000001</v>
      </c>
      <c r="L945" s="76">
        <v>3074.3220000000001</v>
      </c>
      <c r="M945" s="76">
        <v>1.7969999999999999</v>
      </c>
      <c r="N945" s="76">
        <v>1.4430000000000001</v>
      </c>
      <c r="O945" s="76">
        <v>0.88</v>
      </c>
      <c r="P945" s="76">
        <v>4392</v>
      </c>
      <c r="Q945" s="76">
        <v>12.983000000000001</v>
      </c>
      <c r="R945" s="76">
        <v>35573</v>
      </c>
      <c r="S945" s="76">
        <v>105.155</v>
      </c>
      <c r="T945" s="76"/>
      <c r="U945" s="76"/>
      <c r="V945" s="76">
        <v>40261</v>
      </c>
      <c r="W945" s="76">
        <v>119.01300000000001</v>
      </c>
      <c r="X945" s="76"/>
      <c r="Y945" s="76"/>
      <c r="Z945" s="76"/>
      <c r="AA945" s="76"/>
      <c r="AB945" s="76"/>
      <c r="AC945" s="76"/>
      <c r="AD945" s="76"/>
      <c r="AE945" s="76"/>
      <c r="AF945" s="76"/>
      <c r="AG945" s="76">
        <v>609871286</v>
      </c>
      <c r="AH945" s="76">
        <v>263000054</v>
      </c>
      <c r="AI945" s="76">
        <v>224484808</v>
      </c>
      <c r="AJ945" s="76">
        <v>130600517</v>
      </c>
      <c r="AK945" s="76">
        <v>191617</v>
      </c>
      <c r="AL945" s="76">
        <v>168913</v>
      </c>
      <c r="AM945" s="76">
        <v>183.69</v>
      </c>
      <c r="AN945" s="76">
        <v>79.209999999999994</v>
      </c>
      <c r="AO945" s="76">
        <v>67.61</v>
      </c>
      <c r="AP945" s="76">
        <v>39.340000000000003</v>
      </c>
      <c r="AQ945" s="76">
        <v>509</v>
      </c>
      <c r="AR945" s="76">
        <v>40589</v>
      </c>
      <c r="AS945" s="76">
        <v>1.2E-2</v>
      </c>
      <c r="AT945" s="76">
        <v>24.26</v>
      </c>
      <c r="AU945" s="76">
        <v>35.607999999999997</v>
      </c>
      <c r="AV945" s="76">
        <v>38.299999999999997</v>
      </c>
      <c r="AW945" s="76">
        <v>15.413</v>
      </c>
      <c r="AX945" s="76">
        <v>9.7319999999999993</v>
      </c>
      <c r="AY945" s="76">
        <v>54225.446000000004</v>
      </c>
      <c r="AZ945" s="76">
        <v>1.2</v>
      </c>
      <c r="BA945" s="76">
        <v>151.089</v>
      </c>
      <c r="BB945" s="76">
        <v>10.79</v>
      </c>
      <c r="BC945" s="76">
        <v>19.100000000000001</v>
      </c>
      <c r="BD945" s="76">
        <v>24.6</v>
      </c>
      <c r="BE945" s="76"/>
      <c r="BF945" s="76">
        <v>2.77</v>
      </c>
      <c r="BG945" s="76">
        <v>78.86</v>
      </c>
      <c r="BH945" s="76">
        <v>0.92600000000000005</v>
      </c>
      <c r="BI945" s="76">
        <v>338289856</v>
      </c>
      <c r="BJ945" s="76"/>
      <c r="BK945" s="76"/>
      <c r="BL945" s="76"/>
      <c r="BM945" s="76"/>
      <c r="BN945" s="76"/>
      <c r="BO945" s="76"/>
      <c r="BP945" s="76"/>
      <c r="BQ945" s="76"/>
    </row>
    <row r="946" spans="1:69" x14ac:dyDescent="0.25">
      <c r="A946" s="25">
        <v>44792</v>
      </c>
      <c r="B946" s="25"/>
      <c r="C946" s="76">
        <v>93527774</v>
      </c>
      <c r="D946" s="76">
        <v>77636</v>
      </c>
      <c r="E946" s="76">
        <v>96012.857000000004</v>
      </c>
      <c r="F946" s="76">
        <v>1040602</v>
      </c>
      <c r="G946" s="76">
        <v>590</v>
      </c>
      <c r="H946" s="76">
        <v>478.57100000000003</v>
      </c>
      <c r="I946" s="76">
        <v>276472.29800000001</v>
      </c>
      <c r="J946" s="76">
        <v>229.49600000000001</v>
      </c>
      <c r="K946" s="76">
        <v>283.81799999999998</v>
      </c>
      <c r="L946" s="76">
        <v>3076.0659999999998</v>
      </c>
      <c r="M946" s="76">
        <v>1.744</v>
      </c>
      <c r="N946" s="76">
        <v>1.415</v>
      </c>
      <c r="O946" s="76">
        <v>0.89</v>
      </c>
      <c r="P946" s="76">
        <v>4278</v>
      </c>
      <c r="Q946" s="76">
        <v>12.646000000000001</v>
      </c>
      <c r="R946" s="76">
        <v>34961</v>
      </c>
      <c r="S946" s="76">
        <v>103.346</v>
      </c>
      <c r="T946" s="76"/>
      <c r="U946" s="76"/>
      <c r="V946" s="76">
        <v>39601</v>
      </c>
      <c r="W946" s="76">
        <v>117.062</v>
      </c>
      <c r="X946" s="76"/>
      <c r="Y946" s="76"/>
      <c r="Z946" s="76"/>
      <c r="AA946" s="76"/>
      <c r="AB946" s="76"/>
      <c r="AC946" s="76"/>
      <c r="AD946" s="76"/>
      <c r="AE946" s="76"/>
      <c r="AF946" s="76"/>
      <c r="AG946" s="76">
        <v>610081444</v>
      </c>
      <c r="AH946" s="76">
        <v>263050871</v>
      </c>
      <c r="AI946" s="76">
        <v>224521081</v>
      </c>
      <c r="AJ946" s="76">
        <v>130703536</v>
      </c>
      <c r="AK946" s="76">
        <v>210158</v>
      </c>
      <c r="AL946" s="76">
        <v>165100</v>
      </c>
      <c r="AM946" s="76">
        <v>183.75</v>
      </c>
      <c r="AN946" s="76">
        <v>79.23</v>
      </c>
      <c r="AO946" s="76">
        <v>67.63</v>
      </c>
      <c r="AP946" s="76">
        <v>39.369999999999997</v>
      </c>
      <c r="AQ946" s="76">
        <v>497</v>
      </c>
      <c r="AR946" s="76">
        <v>39968</v>
      </c>
      <c r="AS946" s="76">
        <v>1.2E-2</v>
      </c>
      <c r="AT946" s="76">
        <v>24.25</v>
      </c>
      <c r="AU946" s="76">
        <v>35.607999999999997</v>
      </c>
      <c r="AV946" s="76">
        <v>38.299999999999997</v>
      </c>
      <c r="AW946" s="76">
        <v>15.413</v>
      </c>
      <c r="AX946" s="76">
        <v>9.7319999999999993</v>
      </c>
      <c r="AY946" s="76">
        <v>54225.446000000004</v>
      </c>
      <c r="AZ946" s="76">
        <v>1.2</v>
      </c>
      <c r="BA946" s="76">
        <v>151.089</v>
      </c>
      <c r="BB946" s="76">
        <v>10.79</v>
      </c>
      <c r="BC946" s="76">
        <v>19.100000000000001</v>
      </c>
      <c r="BD946" s="76">
        <v>24.6</v>
      </c>
      <c r="BE946" s="76"/>
      <c r="BF946" s="76">
        <v>2.77</v>
      </c>
      <c r="BG946" s="76">
        <v>78.86</v>
      </c>
      <c r="BH946" s="76">
        <v>0.92600000000000005</v>
      </c>
      <c r="BI946" s="76">
        <v>338289856</v>
      </c>
      <c r="BJ946" s="76"/>
      <c r="BK946" s="76"/>
      <c r="BL946" s="76"/>
      <c r="BM946" s="76"/>
      <c r="BN946" s="76"/>
      <c r="BO946" s="76"/>
      <c r="BP946" s="76"/>
      <c r="BQ946" s="76"/>
    </row>
    <row r="947" spans="1:69" x14ac:dyDescent="0.25">
      <c r="A947" s="25">
        <v>44793</v>
      </c>
      <c r="B947" s="25"/>
      <c r="C947" s="76">
        <v>93538828</v>
      </c>
      <c r="D947" s="76">
        <v>11054</v>
      </c>
      <c r="E947" s="76">
        <v>85639.285999999993</v>
      </c>
      <c r="F947" s="76">
        <v>1040646</v>
      </c>
      <c r="G947" s="76">
        <v>44</v>
      </c>
      <c r="H947" s="76">
        <v>478.286</v>
      </c>
      <c r="I947" s="76">
        <v>276504.97399999999</v>
      </c>
      <c r="J947" s="76">
        <v>32.676000000000002</v>
      </c>
      <c r="K947" s="76">
        <v>253.154</v>
      </c>
      <c r="L947" s="76">
        <v>3076.1959999999999</v>
      </c>
      <c r="M947" s="76">
        <v>0.13</v>
      </c>
      <c r="N947" s="76">
        <v>1.4139999999999999</v>
      </c>
      <c r="O947" s="76">
        <v>0.91</v>
      </c>
      <c r="P947" s="76">
        <v>4224</v>
      </c>
      <c r="Q947" s="76">
        <v>12.486000000000001</v>
      </c>
      <c r="R947" s="76">
        <v>33887</v>
      </c>
      <c r="S947" s="76">
        <v>100.17100000000001</v>
      </c>
      <c r="T947" s="76"/>
      <c r="U947" s="76"/>
      <c r="V947" s="76">
        <v>39256</v>
      </c>
      <c r="W947" s="76">
        <v>116.042</v>
      </c>
      <c r="X947" s="76"/>
      <c r="Y947" s="76"/>
      <c r="Z947" s="76"/>
      <c r="AA947" s="76"/>
      <c r="AB947" s="76"/>
      <c r="AC947" s="76"/>
      <c r="AD947" s="76"/>
      <c r="AE947" s="76"/>
      <c r="AF947" s="76"/>
      <c r="AG947" s="76">
        <v>610167496</v>
      </c>
      <c r="AH947" s="76">
        <v>263072891</v>
      </c>
      <c r="AI947" s="76">
        <v>224536955</v>
      </c>
      <c r="AJ947" s="76">
        <v>130743254</v>
      </c>
      <c r="AK947" s="76">
        <v>86052</v>
      </c>
      <c r="AL947" s="76">
        <v>162243</v>
      </c>
      <c r="AM947" s="76">
        <v>183.78</v>
      </c>
      <c r="AN947" s="76">
        <v>79.239999999999995</v>
      </c>
      <c r="AO947" s="76">
        <v>67.63</v>
      </c>
      <c r="AP947" s="76">
        <v>39.380000000000003</v>
      </c>
      <c r="AQ947" s="76">
        <v>489</v>
      </c>
      <c r="AR947" s="76">
        <v>39318</v>
      </c>
      <c r="AS947" s="76">
        <v>1.2E-2</v>
      </c>
      <c r="AT947" s="76">
        <v>24.25</v>
      </c>
      <c r="AU947" s="76">
        <v>35.607999999999997</v>
      </c>
      <c r="AV947" s="76">
        <v>38.299999999999997</v>
      </c>
      <c r="AW947" s="76">
        <v>15.413</v>
      </c>
      <c r="AX947" s="76">
        <v>9.7319999999999993</v>
      </c>
      <c r="AY947" s="76">
        <v>54225.446000000004</v>
      </c>
      <c r="AZ947" s="76">
        <v>1.2</v>
      </c>
      <c r="BA947" s="76">
        <v>151.089</v>
      </c>
      <c r="BB947" s="76">
        <v>10.79</v>
      </c>
      <c r="BC947" s="76">
        <v>19.100000000000001</v>
      </c>
      <c r="BD947" s="76">
        <v>24.6</v>
      </c>
      <c r="BE947" s="76"/>
      <c r="BF947" s="76">
        <v>2.77</v>
      </c>
      <c r="BG947" s="76">
        <v>78.86</v>
      </c>
      <c r="BH947" s="76">
        <v>0.92600000000000005</v>
      </c>
      <c r="BI947" s="76">
        <v>338289856</v>
      </c>
      <c r="BJ947" s="76"/>
      <c r="BK947" s="76"/>
      <c r="BL947" s="76"/>
      <c r="BM947" s="76"/>
      <c r="BN947" s="76"/>
      <c r="BO947" s="76"/>
      <c r="BP947" s="76"/>
      <c r="BQ947" s="76"/>
    </row>
    <row r="948" spans="1:69" x14ac:dyDescent="0.25">
      <c r="A948" s="25">
        <v>44794</v>
      </c>
      <c r="B948" s="25"/>
      <c r="C948" s="76">
        <v>93548614</v>
      </c>
      <c r="D948" s="76">
        <v>9786</v>
      </c>
      <c r="E948" s="76">
        <v>85645.570999999996</v>
      </c>
      <c r="F948" s="76">
        <v>1041434</v>
      </c>
      <c r="G948" s="76">
        <v>788</v>
      </c>
      <c r="H948" s="76">
        <v>588.57100000000003</v>
      </c>
      <c r="I948" s="76">
        <v>276533.902</v>
      </c>
      <c r="J948" s="76">
        <v>28.928000000000001</v>
      </c>
      <c r="K948" s="76">
        <v>253.172</v>
      </c>
      <c r="L948" s="76">
        <v>3078.5259999999998</v>
      </c>
      <c r="M948" s="76">
        <v>2.3290000000000002</v>
      </c>
      <c r="N948" s="76">
        <v>1.74</v>
      </c>
      <c r="O948" s="76">
        <v>0.94</v>
      </c>
      <c r="P948" s="76">
        <v>4268</v>
      </c>
      <c r="Q948" s="76">
        <v>12.616</v>
      </c>
      <c r="R948" s="76">
        <v>34097</v>
      </c>
      <c r="S948" s="76">
        <v>100.792</v>
      </c>
      <c r="T948" s="76"/>
      <c r="U948" s="76"/>
      <c r="V948" s="76">
        <v>39128</v>
      </c>
      <c r="W948" s="76">
        <v>115.664</v>
      </c>
      <c r="X948" s="76"/>
      <c r="Y948" s="76"/>
      <c r="Z948" s="76"/>
      <c r="AA948" s="76"/>
      <c r="AB948" s="76"/>
      <c r="AC948" s="76"/>
      <c r="AD948" s="76"/>
      <c r="AE948" s="76"/>
      <c r="AF948" s="76"/>
      <c r="AG948" s="76">
        <v>610210345</v>
      </c>
      <c r="AH948" s="76">
        <v>263084406</v>
      </c>
      <c r="AI948" s="76">
        <v>224544522</v>
      </c>
      <c r="AJ948" s="76">
        <v>130763162</v>
      </c>
      <c r="AK948" s="76">
        <v>42849</v>
      </c>
      <c r="AL948" s="76">
        <v>160879</v>
      </c>
      <c r="AM948" s="76">
        <v>183.79</v>
      </c>
      <c r="AN948" s="76">
        <v>79.239999999999995</v>
      </c>
      <c r="AO948" s="76">
        <v>67.63</v>
      </c>
      <c r="AP948" s="76">
        <v>39.39</v>
      </c>
      <c r="AQ948" s="76">
        <v>485</v>
      </c>
      <c r="AR948" s="76">
        <v>38971</v>
      </c>
      <c r="AS948" s="76">
        <v>1.2E-2</v>
      </c>
      <c r="AT948" s="76">
        <v>24.25</v>
      </c>
      <c r="AU948" s="76">
        <v>35.607999999999997</v>
      </c>
      <c r="AV948" s="76">
        <v>38.299999999999997</v>
      </c>
      <c r="AW948" s="76">
        <v>15.413</v>
      </c>
      <c r="AX948" s="76">
        <v>9.7319999999999993</v>
      </c>
      <c r="AY948" s="76">
        <v>54225.446000000004</v>
      </c>
      <c r="AZ948" s="76">
        <v>1.2</v>
      </c>
      <c r="BA948" s="76">
        <v>151.089</v>
      </c>
      <c r="BB948" s="76">
        <v>10.79</v>
      </c>
      <c r="BC948" s="76">
        <v>19.100000000000001</v>
      </c>
      <c r="BD948" s="76">
        <v>24.6</v>
      </c>
      <c r="BE948" s="76"/>
      <c r="BF948" s="76">
        <v>2.77</v>
      </c>
      <c r="BG948" s="76">
        <v>78.86</v>
      </c>
      <c r="BH948" s="76">
        <v>0.92600000000000005</v>
      </c>
      <c r="BI948" s="76">
        <v>338289856</v>
      </c>
      <c r="BJ948" s="76">
        <v>1164583.3</v>
      </c>
      <c r="BK948" s="76">
        <v>14.89</v>
      </c>
      <c r="BL948" s="76">
        <v>6.52</v>
      </c>
      <c r="BM948" s="76">
        <v>3455.7611599065799</v>
      </c>
      <c r="BN948" s="76"/>
      <c r="BO948" s="76"/>
      <c r="BP948" s="76"/>
      <c r="BQ948" s="76"/>
    </row>
    <row r="949" spans="1:69" x14ac:dyDescent="0.25">
      <c r="A949" s="25">
        <v>44795</v>
      </c>
      <c r="B949" s="25"/>
      <c r="C949" s="76">
        <v>93677808</v>
      </c>
      <c r="D949" s="76">
        <v>129194</v>
      </c>
      <c r="E949" s="76">
        <v>86510</v>
      </c>
      <c r="F949" s="76">
        <v>1041182</v>
      </c>
      <c r="G949" s="76"/>
      <c r="H949" s="76"/>
      <c r="I949" s="76">
        <v>276915.80599999998</v>
      </c>
      <c r="J949" s="76">
        <v>381.90300000000002</v>
      </c>
      <c r="K949" s="76">
        <v>255.727</v>
      </c>
      <c r="L949" s="76">
        <v>3077.7809999999999</v>
      </c>
      <c r="M949" s="76"/>
      <c r="N949" s="76"/>
      <c r="O949" s="76">
        <v>0.97</v>
      </c>
      <c r="P949" s="76">
        <v>4268</v>
      </c>
      <c r="Q949" s="76">
        <v>12.616</v>
      </c>
      <c r="R949" s="76">
        <v>34720</v>
      </c>
      <c r="S949" s="76">
        <v>102.634</v>
      </c>
      <c r="T949" s="76"/>
      <c r="U949" s="76"/>
      <c r="V949" s="76">
        <v>38986</v>
      </c>
      <c r="W949" s="76">
        <v>115.244</v>
      </c>
      <c r="X949" s="76"/>
      <c r="Y949" s="76"/>
      <c r="Z949" s="76"/>
      <c r="AA949" s="76"/>
      <c r="AB949" s="76"/>
      <c r="AC949" s="76"/>
      <c r="AD949" s="76"/>
      <c r="AE949" s="76"/>
      <c r="AF949" s="76"/>
      <c r="AG949" s="76">
        <v>610373762</v>
      </c>
      <c r="AH949" s="76">
        <v>263125249</v>
      </c>
      <c r="AI949" s="76">
        <v>224571308</v>
      </c>
      <c r="AJ949" s="76">
        <v>130846131</v>
      </c>
      <c r="AK949" s="76">
        <v>163417</v>
      </c>
      <c r="AL949" s="76">
        <v>156397</v>
      </c>
      <c r="AM949" s="76">
        <v>183.84</v>
      </c>
      <c r="AN949" s="76">
        <v>79.25</v>
      </c>
      <c r="AO949" s="76">
        <v>67.64</v>
      </c>
      <c r="AP949" s="76">
        <v>39.409999999999997</v>
      </c>
      <c r="AQ949" s="76">
        <v>471</v>
      </c>
      <c r="AR949" s="76">
        <v>38222</v>
      </c>
      <c r="AS949" s="76">
        <v>1.2E-2</v>
      </c>
      <c r="AT949" s="76">
        <v>24.25</v>
      </c>
      <c r="AU949" s="76">
        <v>35.607999999999997</v>
      </c>
      <c r="AV949" s="76">
        <v>38.299999999999997</v>
      </c>
      <c r="AW949" s="76">
        <v>15.413</v>
      </c>
      <c r="AX949" s="76">
        <v>9.7319999999999993</v>
      </c>
      <c r="AY949" s="76">
        <v>54225.446000000004</v>
      </c>
      <c r="AZ949" s="76">
        <v>1.2</v>
      </c>
      <c r="BA949" s="76">
        <v>151.089</v>
      </c>
      <c r="BB949" s="76">
        <v>10.79</v>
      </c>
      <c r="BC949" s="76">
        <v>19.100000000000001</v>
      </c>
      <c r="BD949" s="76">
        <v>24.6</v>
      </c>
      <c r="BE949" s="76"/>
      <c r="BF949" s="76">
        <v>2.77</v>
      </c>
      <c r="BG949" s="76">
        <v>78.86</v>
      </c>
      <c r="BH949" s="76">
        <v>0.92600000000000005</v>
      </c>
      <c r="BI949" s="76">
        <v>338289856</v>
      </c>
      <c r="BJ949" s="76"/>
      <c r="BK949" s="76"/>
      <c r="BL949" s="76"/>
      <c r="BM949" s="76"/>
      <c r="BN949" s="76"/>
      <c r="BO949" s="76"/>
      <c r="BP949" s="76"/>
      <c r="BQ949" s="76"/>
    </row>
    <row r="950" spans="1:69" x14ac:dyDescent="0.25">
      <c r="A950" s="25">
        <v>44796</v>
      </c>
      <c r="B950" s="25"/>
      <c r="C950" s="76">
        <v>93777148</v>
      </c>
      <c r="D950" s="76">
        <v>99340</v>
      </c>
      <c r="E950" s="76">
        <v>87576</v>
      </c>
      <c r="F950" s="76">
        <v>1041799</v>
      </c>
      <c r="G950" s="76">
        <v>617</v>
      </c>
      <c r="H950" s="76">
        <v>536.57100000000003</v>
      </c>
      <c r="I950" s="76">
        <v>277209.45899999997</v>
      </c>
      <c r="J950" s="76">
        <v>293.65300000000002</v>
      </c>
      <c r="K950" s="76">
        <v>258.87900000000002</v>
      </c>
      <c r="L950" s="76">
        <v>3079.605</v>
      </c>
      <c r="M950" s="76">
        <v>1.8240000000000001</v>
      </c>
      <c r="N950" s="76">
        <v>1.5860000000000001</v>
      </c>
      <c r="O950" s="76">
        <v>0.97</v>
      </c>
      <c r="P950" s="76">
        <v>4201</v>
      </c>
      <c r="Q950" s="76">
        <v>12.417999999999999</v>
      </c>
      <c r="R950" s="76">
        <v>34472</v>
      </c>
      <c r="S950" s="76">
        <v>101.901</v>
      </c>
      <c r="T950" s="76"/>
      <c r="U950" s="76"/>
      <c r="V950" s="76">
        <v>38623</v>
      </c>
      <c r="W950" s="76">
        <v>114.17100000000001</v>
      </c>
      <c r="X950" s="76"/>
      <c r="Y950" s="76"/>
      <c r="Z950" s="76"/>
      <c r="AA950" s="76"/>
      <c r="AB950" s="76"/>
      <c r="AC950" s="76"/>
      <c r="AD950" s="76"/>
      <c r="AE950" s="76"/>
      <c r="AF950" s="76"/>
      <c r="AG950" s="76">
        <v>610547018</v>
      </c>
      <c r="AH950" s="76">
        <v>263168216</v>
      </c>
      <c r="AI950" s="76">
        <v>224600359</v>
      </c>
      <c r="AJ950" s="76">
        <v>130932615</v>
      </c>
      <c r="AK950" s="76">
        <v>173256</v>
      </c>
      <c r="AL950" s="76">
        <v>152337</v>
      </c>
      <c r="AM950" s="76">
        <v>183.89</v>
      </c>
      <c r="AN950" s="76">
        <v>79.27</v>
      </c>
      <c r="AO950" s="76">
        <v>67.650000000000006</v>
      </c>
      <c r="AP950" s="76">
        <v>39.44</v>
      </c>
      <c r="AQ950" s="76">
        <v>459</v>
      </c>
      <c r="AR950" s="76">
        <v>37500</v>
      </c>
      <c r="AS950" s="76">
        <v>1.0999999999999999E-2</v>
      </c>
      <c r="AT950" s="76">
        <v>24.25</v>
      </c>
      <c r="AU950" s="76">
        <v>35.607999999999997</v>
      </c>
      <c r="AV950" s="76">
        <v>38.299999999999997</v>
      </c>
      <c r="AW950" s="76">
        <v>15.413</v>
      </c>
      <c r="AX950" s="76">
        <v>9.7319999999999993</v>
      </c>
      <c r="AY950" s="76">
        <v>54225.446000000004</v>
      </c>
      <c r="AZ950" s="76">
        <v>1.2</v>
      </c>
      <c r="BA950" s="76">
        <v>151.089</v>
      </c>
      <c r="BB950" s="76">
        <v>10.79</v>
      </c>
      <c r="BC950" s="76">
        <v>19.100000000000001</v>
      </c>
      <c r="BD950" s="76">
        <v>24.6</v>
      </c>
      <c r="BE950" s="76"/>
      <c r="BF950" s="76">
        <v>2.77</v>
      </c>
      <c r="BG950" s="76">
        <v>78.86</v>
      </c>
      <c r="BH950" s="76">
        <v>0.92600000000000005</v>
      </c>
      <c r="BI950" s="76">
        <v>338289856</v>
      </c>
      <c r="BJ950" s="76"/>
      <c r="BK950" s="76"/>
      <c r="BL950" s="76"/>
      <c r="BM950" s="76"/>
      <c r="BN950" s="76"/>
      <c r="BO950" s="76"/>
      <c r="BP950" s="76"/>
      <c r="BQ950" s="76"/>
    </row>
    <row r="951" spans="1:69" x14ac:dyDescent="0.25">
      <c r="A951" s="25">
        <v>44797</v>
      </c>
      <c r="B951" s="25"/>
      <c r="C951" s="76">
        <v>93929018</v>
      </c>
      <c r="D951" s="76">
        <v>151870</v>
      </c>
      <c r="E951" s="76">
        <v>89697.429000000004</v>
      </c>
      <c r="F951" s="76">
        <v>1042764</v>
      </c>
      <c r="G951" s="76">
        <v>965</v>
      </c>
      <c r="H951" s="76">
        <v>516</v>
      </c>
      <c r="I951" s="76">
        <v>277658.39399999997</v>
      </c>
      <c r="J951" s="76">
        <v>448.935</v>
      </c>
      <c r="K951" s="76">
        <v>265.14999999999998</v>
      </c>
      <c r="L951" s="76">
        <v>3082.4569999999999</v>
      </c>
      <c r="M951" s="76">
        <v>2.8530000000000002</v>
      </c>
      <c r="N951" s="76">
        <v>1.5249999999999999</v>
      </c>
      <c r="O951" s="76">
        <v>0.97</v>
      </c>
      <c r="P951" s="76">
        <v>4109</v>
      </c>
      <c r="Q951" s="76">
        <v>12.146000000000001</v>
      </c>
      <c r="R951" s="76">
        <v>34085</v>
      </c>
      <c r="S951" s="76">
        <v>100.75700000000001</v>
      </c>
      <c r="T951" s="76"/>
      <c r="U951" s="76"/>
      <c r="V951" s="76">
        <v>38217</v>
      </c>
      <c r="W951" s="76">
        <v>112.971</v>
      </c>
      <c r="X951" s="76"/>
      <c r="Y951" s="76"/>
      <c r="Z951" s="76"/>
      <c r="AA951" s="76"/>
      <c r="AB951" s="76"/>
      <c r="AC951" s="76"/>
      <c r="AD951" s="76"/>
      <c r="AE951" s="76"/>
      <c r="AF951" s="76"/>
      <c r="AG951" s="76">
        <v>610718945</v>
      </c>
      <c r="AH951" s="76">
        <v>263210987</v>
      </c>
      <c r="AI951" s="76">
        <v>224629624</v>
      </c>
      <c r="AJ951" s="76">
        <v>131017807</v>
      </c>
      <c r="AK951" s="76">
        <v>171927</v>
      </c>
      <c r="AL951" s="76">
        <v>148468</v>
      </c>
      <c r="AM951" s="76">
        <v>183.95</v>
      </c>
      <c r="AN951" s="76">
        <v>79.28</v>
      </c>
      <c r="AO951" s="76">
        <v>67.66</v>
      </c>
      <c r="AP951" s="76">
        <v>39.46</v>
      </c>
      <c r="AQ951" s="76">
        <v>447</v>
      </c>
      <c r="AR951" s="76">
        <v>36821</v>
      </c>
      <c r="AS951" s="76">
        <v>1.0999999999999999E-2</v>
      </c>
      <c r="AT951" s="76">
        <v>24.25</v>
      </c>
      <c r="AU951" s="76">
        <v>35.607999999999997</v>
      </c>
      <c r="AV951" s="76">
        <v>38.299999999999997</v>
      </c>
      <c r="AW951" s="76">
        <v>15.413</v>
      </c>
      <c r="AX951" s="76">
        <v>9.7319999999999993</v>
      </c>
      <c r="AY951" s="76">
        <v>54225.446000000004</v>
      </c>
      <c r="AZ951" s="76">
        <v>1.2</v>
      </c>
      <c r="BA951" s="76">
        <v>151.089</v>
      </c>
      <c r="BB951" s="76">
        <v>10.79</v>
      </c>
      <c r="BC951" s="76">
        <v>19.100000000000001</v>
      </c>
      <c r="BD951" s="76">
        <v>24.6</v>
      </c>
      <c r="BE951" s="76"/>
      <c r="BF951" s="76">
        <v>2.77</v>
      </c>
      <c r="BG951" s="76">
        <v>78.86</v>
      </c>
      <c r="BH951" s="76">
        <v>0.92600000000000005</v>
      </c>
      <c r="BI951" s="76">
        <v>338289856</v>
      </c>
      <c r="BJ951" s="76"/>
      <c r="BK951" s="76"/>
      <c r="BL951" s="76"/>
      <c r="BM951" s="76"/>
      <c r="BN951" s="76"/>
      <c r="BO951" s="76"/>
      <c r="BP951" s="76"/>
      <c r="BQ951" s="76"/>
    </row>
    <row r="952" spans="1:69" x14ac:dyDescent="0.25">
      <c r="A952" s="25">
        <v>44798</v>
      </c>
      <c r="B952" s="25"/>
      <c r="C952" s="76">
        <v>94068545</v>
      </c>
      <c r="D952" s="76">
        <v>139527</v>
      </c>
      <c r="E952" s="76">
        <v>88343.857000000004</v>
      </c>
      <c r="F952" s="76">
        <v>1043379</v>
      </c>
      <c r="G952" s="76">
        <v>615</v>
      </c>
      <c r="H952" s="76">
        <v>517</v>
      </c>
      <c r="I952" s="76">
        <v>278070.842</v>
      </c>
      <c r="J952" s="76">
        <v>412.44799999999998</v>
      </c>
      <c r="K952" s="76">
        <v>261.14800000000002</v>
      </c>
      <c r="L952" s="76">
        <v>3084.2750000000001</v>
      </c>
      <c r="M952" s="76">
        <v>1.8180000000000001</v>
      </c>
      <c r="N952" s="76">
        <v>1.528</v>
      </c>
      <c r="O952" s="76">
        <v>0.97</v>
      </c>
      <c r="P952" s="76">
        <v>4144</v>
      </c>
      <c r="Q952" s="76">
        <v>12.25</v>
      </c>
      <c r="R952" s="76">
        <v>33568</v>
      </c>
      <c r="S952" s="76">
        <v>99.228999999999999</v>
      </c>
      <c r="T952" s="76"/>
      <c r="U952" s="76"/>
      <c r="V952" s="76">
        <v>37855</v>
      </c>
      <c r="W952" s="76">
        <v>111.901</v>
      </c>
      <c r="X952" s="76"/>
      <c r="Y952" s="76"/>
      <c r="Z952" s="76"/>
      <c r="AA952" s="76"/>
      <c r="AB952" s="76"/>
      <c r="AC952" s="76"/>
      <c r="AD952" s="76"/>
      <c r="AE952" s="76"/>
      <c r="AF952" s="76"/>
      <c r="AG952" s="76">
        <v>610886599</v>
      </c>
      <c r="AH952" s="76">
        <v>263253961</v>
      </c>
      <c r="AI952" s="76">
        <v>224658572</v>
      </c>
      <c r="AJ952" s="76">
        <v>131098761</v>
      </c>
      <c r="AK952" s="76">
        <v>167654</v>
      </c>
      <c r="AL952" s="76">
        <v>145045</v>
      </c>
      <c r="AM952" s="76">
        <v>184</v>
      </c>
      <c r="AN952" s="76">
        <v>79.290000000000006</v>
      </c>
      <c r="AO952" s="76">
        <v>67.67</v>
      </c>
      <c r="AP952" s="76">
        <v>39.49</v>
      </c>
      <c r="AQ952" s="76">
        <v>437</v>
      </c>
      <c r="AR952" s="76">
        <v>36272</v>
      </c>
      <c r="AS952" s="76">
        <v>1.0999999999999999E-2</v>
      </c>
      <c r="AT952" s="76">
        <v>24.25</v>
      </c>
      <c r="AU952" s="76">
        <v>35.607999999999997</v>
      </c>
      <c r="AV952" s="76">
        <v>38.299999999999997</v>
      </c>
      <c r="AW952" s="76">
        <v>15.413</v>
      </c>
      <c r="AX952" s="76">
        <v>9.7319999999999993</v>
      </c>
      <c r="AY952" s="76">
        <v>54225.446000000004</v>
      </c>
      <c r="AZ952" s="76">
        <v>1.2</v>
      </c>
      <c r="BA952" s="76">
        <v>151.089</v>
      </c>
      <c r="BB952" s="76">
        <v>10.79</v>
      </c>
      <c r="BC952" s="76">
        <v>19.100000000000001</v>
      </c>
      <c r="BD952" s="76">
        <v>24.6</v>
      </c>
      <c r="BE952" s="76"/>
      <c r="BF952" s="76">
        <v>2.77</v>
      </c>
      <c r="BG952" s="76">
        <v>78.86</v>
      </c>
      <c r="BH952" s="76">
        <v>0.92600000000000005</v>
      </c>
      <c r="BI952" s="76">
        <v>338289856</v>
      </c>
      <c r="BJ952" s="76"/>
      <c r="BK952" s="76"/>
      <c r="BL952" s="76"/>
      <c r="BM952" s="76"/>
      <c r="BN952" s="76"/>
      <c r="BO952" s="76"/>
      <c r="BP952" s="76"/>
      <c r="BQ952" s="76"/>
    </row>
    <row r="953" spans="1:69" x14ac:dyDescent="0.25">
      <c r="A953" s="25">
        <v>44799</v>
      </c>
      <c r="B953" s="25"/>
      <c r="C953" s="76">
        <v>94189225</v>
      </c>
      <c r="D953" s="76">
        <v>120680</v>
      </c>
      <c r="E953" s="76">
        <v>94493</v>
      </c>
      <c r="F953" s="76">
        <v>1044083</v>
      </c>
      <c r="G953" s="76">
        <v>704</v>
      </c>
      <c r="H953" s="76">
        <v>533.28599999999994</v>
      </c>
      <c r="I953" s="76">
        <v>278427.57699999999</v>
      </c>
      <c r="J953" s="76">
        <v>356.73500000000001</v>
      </c>
      <c r="K953" s="76">
        <v>279.32600000000002</v>
      </c>
      <c r="L953" s="76">
        <v>3086.3560000000002</v>
      </c>
      <c r="M953" s="76">
        <v>2.081</v>
      </c>
      <c r="N953" s="76">
        <v>1.5760000000000001</v>
      </c>
      <c r="O953" s="76">
        <v>0.97</v>
      </c>
      <c r="P953" s="76">
        <v>4151</v>
      </c>
      <c r="Q953" s="76">
        <v>12.271000000000001</v>
      </c>
      <c r="R953" s="76">
        <v>33132</v>
      </c>
      <c r="S953" s="76">
        <v>97.94</v>
      </c>
      <c r="T953" s="76"/>
      <c r="U953" s="76"/>
      <c r="V953" s="76">
        <v>37729</v>
      </c>
      <c r="W953" s="76">
        <v>111.529</v>
      </c>
      <c r="X953" s="76"/>
      <c r="Y953" s="76"/>
      <c r="Z953" s="76"/>
      <c r="AA953" s="76"/>
      <c r="AB953" s="76"/>
      <c r="AC953" s="76"/>
      <c r="AD953" s="76"/>
      <c r="AE953" s="76"/>
      <c r="AF953" s="76"/>
      <c r="AG953" s="76">
        <v>611063502</v>
      </c>
      <c r="AH953" s="76">
        <v>263298406</v>
      </c>
      <c r="AI953" s="76">
        <v>224690801</v>
      </c>
      <c r="AJ953" s="76">
        <v>131182088</v>
      </c>
      <c r="AK953" s="76">
        <v>176903</v>
      </c>
      <c r="AL953" s="76">
        <v>140294</v>
      </c>
      <c r="AM953" s="76">
        <v>184.05</v>
      </c>
      <c r="AN953" s="76">
        <v>79.3</v>
      </c>
      <c r="AO953" s="76">
        <v>67.680000000000007</v>
      </c>
      <c r="AP953" s="76">
        <v>39.51</v>
      </c>
      <c r="AQ953" s="76">
        <v>423</v>
      </c>
      <c r="AR953" s="76">
        <v>35362</v>
      </c>
      <c r="AS953" s="76">
        <v>1.0999999999999999E-2</v>
      </c>
      <c r="AT953" s="76">
        <v>24.25</v>
      </c>
      <c r="AU953" s="76">
        <v>35.607999999999997</v>
      </c>
      <c r="AV953" s="76">
        <v>38.299999999999997</v>
      </c>
      <c r="AW953" s="76">
        <v>15.413</v>
      </c>
      <c r="AX953" s="76">
        <v>9.7319999999999993</v>
      </c>
      <c r="AY953" s="76">
        <v>54225.446000000004</v>
      </c>
      <c r="AZ953" s="76">
        <v>1.2</v>
      </c>
      <c r="BA953" s="76">
        <v>151.089</v>
      </c>
      <c r="BB953" s="76">
        <v>10.79</v>
      </c>
      <c r="BC953" s="76">
        <v>19.100000000000001</v>
      </c>
      <c r="BD953" s="76">
        <v>24.6</v>
      </c>
      <c r="BE953" s="76"/>
      <c r="BF953" s="76">
        <v>2.77</v>
      </c>
      <c r="BG953" s="76">
        <v>78.86</v>
      </c>
      <c r="BH953" s="76">
        <v>0.92600000000000005</v>
      </c>
      <c r="BI953" s="76">
        <v>338289856</v>
      </c>
      <c r="BJ953" s="76"/>
      <c r="BK953" s="76"/>
      <c r="BL953" s="76"/>
      <c r="BM953" s="76"/>
      <c r="BN953" s="76"/>
      <c r="BO953" s="76"/>
      <c r="BP953" s="76"/>
      <c r="BQ953" s="76"/>
    </row>
    <row r="954" spans="1:69" x14ac:dyDescent="0.25">
      <c r="A954" s="25">
        <v>44800</v>
      </c>
      <c r="B954" s="25"/>
      <c r="C954" s="76">
        <v>94200983</v>
      </c>
      <c r="D954" s="76">
        <v>11758</v>
      </c>
      <c r="E954" s="76">
        <v>94593.570999999996</v>
      </c>
      <c r="F954" s="76">
        <v>1044121</v>
      </c>
      <c r="G954" s="76">
        <v>38</v>
      </c>
      <c r="H954" s="76">
        <v>532.42899999999997</v>
      </c>
      <c r="I954" s="76">
        <v>278462.33399999997</v>
      </c>
      <c r="J954" s="76">
        <v>34.756999999999998</v>
      </c>
      <c r="K954" s="76">
        <v>279.62299999999999</v>
      </c>
      <c r="L954" s="76">
        <v>3086.4690000000001</v>
      </c>
      <c r="M954" s="76">
        <v>0.112</v>
      </c>
      <c r="N954" s="76">
        <v>1.5740000000000001</v>
      </c>
      <c r="O954" s="76">
        <v>0.96</v>
      </c>
      <c r="P954" s="76">
        <v>4066</v>
      </c>
      <c r="Q954" s="76">
        <v>12.019</v>
      </c>
      <c r="R954" s="76">
        <v>32073</v>
      </c>
      <c r="S954" s="76">
        <v>94.808999999999997</v>
      </c>
      <c r="T954" s="76"/>
      <c r="U954" s="76"/>
      <c r="V954" s="76">
        <v>37497</v>
      </c>
      <c r="W954" s="76">
        <v>110.843</v>
      </c>
      <c r="X954" s="76"/>
      <c r="Y954" s="76"/>
      <c r="Z954" s="76"/>
      <c r="AA954" s="76"/>
      <c r="AB954" s="76"/>
      <c r="AC954" s="76"/>
      <c r="AD954" s="76"/>
      <c r="AE954" s="76"/>
      <c r="AF954" s="76"/>
      <c r="AG954" s="76">
        <v>611140344</v>
      </c>
      <c r="AH954" s="76">
        <v>263318645</v>
      </c>
      <c r="AI954" s="76">
        <v>224706133</v>
      </c>
      <c r="AJ954" s="76">
        <v>131215796</v>
      </c>
      <c r="AK954" s="76">
        <v>76842</v>
      </c>
      <c r="AL954" s="76">
        <v>138978</v>
      </c>
      <c r="AM954" s="76">
        <v>184.07</v>
      </c>
      <c r="AN954" s="76">
        <v>79.31</v>
      </c>
      <c r="AO954" s="76">
        <v>67.680000000000007</v>
      </c>
      <c r="AP954" s="76">
        <v>39.520000000000003</v>
      </c>
      <c r="AQ954" s="76">
        <v>419</v>
      </c>
      <c r="AR954" s="76">
        <v>35108</v>
      </c>
      <c r="AS954" s="76">
        <v>1.0999999999999999E-2</v>
      </c>
      <c r="AT954" s="76">
        <v>24.25</v>
      </c>
      <c r="AU954" s="76">
        <v>35.607999999999997</v>
      </c>
      <c r="AV954" s="76">
        <v>38.299999999999997</v>
      </c>
      <c r="AW954" s="76">
        <v>15.413</v>
      </c>
      <c r="AX954" s="76">
        <v>9.7319999999999993</v>
      </c>
      <c r="AY954" s="76">
        <v>54225.446000000004</v>
      </c>
      <c r="AZ954" s="76">
        <v>1.2</v>
      </c>
      <c r="BA954" s="76">
        <v>151.089</v>
      </c>
      <c r="BB954" s="76">
        <v>10.79</v>
      </c>
      <c r="BC954" s="76">
        <v>19.100000000000001</v>
      </c>
      <c r="BD954" s="76">
        <v>24.6</v>
      </c>
      <c r="BE954" s="76"/>
      <c r="BF954" s="76">
        <v>2.77</v>
      </c>
      <c r="BG954" s="76">
        <v>78.86</v>
      </c>
      <c r="BH954" s="76">
        <v>0.92600000000000005</v>
      </c>
      <c r="BI954" s="76">
        <v>338289856</v>
      </c>
      <c r="BJ954" s="76"/>
      <c r="BK954" s="76"/>
      <c r="BL954" s="76"/>
      <c r="BM954" s="76"/>
      <c r="BN954" s="76"/>
      <c r="BO954" s="76"/>
      <c r="BP954" s="76"/>
      <c r="BQ954" s="76"/>
    </row>
    <row r="955" spans="1:69" x14ac:dyDescent="0.25">
      <c r="A955" s="25">
        <v>44801</v>
      </c>
      <c r="B955" s="25"/>
      <c r="C955" s="76">
        <v>94209413</v>
      </c>
      <c r="D955" s="76">
        <v>8430</v>
      </c>
      <c r="E955" s="76">
        <v>94399.857000000004</v>
      </c>
      <c r="F955" s="76">
        <v>1044139</v>
      </c>
      <c r="G955" s="76">
        <v>18</v>
      </c>
      <c r="H955" s="76">
        <v>422.42899999999997</v>
      </c>
      <c r="I955" s="76">
        <v>278487.25400000002</v>
      </c>
      <c r="J955" s="76">
        <v>24.919</v>
      </c>
      <c r="K955" s="76">
        <v>279.05</v>
      </c>
      <c r="L955" s="76">
        <v>3086.5219999999999</v>
      </c>
      <c r="M955" s="76">
        <v>5.2999999999999999E-2</v>
      </c>
      <c r="N955" s="76">
        <v>1.2490000000000001</v>
      </c>
      <c r="O955" s="76">
        <v>0.94</v>
      </c>
      <c r="P955" s="76">
        <v>4017</v>
      </c>
      <c r="Q955" s="76">
        <v>11.874000000000001</v>
      </c>
      <c r="R955" s="76">
        <v>32137</v>
      </c>
      <c r="S955" s="76">
        <v>94.998000000000005</v>
      </c>
      <c r="T955" s="76"/>
      <c r="U955" s="76"/>
      <c r="V955" s="76">
        <v>37124</v>
      </c>
      <c r="W955" s="76">
        <v>109.74</v>
      </c>
      <c r="X955" s="76"/>
      <c r="Y955" s="76"/>
      <c r="Z955" s="76"/>
      <c r="AA955" s="76"/>
      <c r="AB955" s="76"/>
      <c r="AC955" s="76"/>
      <c r="AD955" s="76"/>
      <c r="AE955" s="76"/>
      <c r="AF955" s="76"/>
      <c r="AG955" s="76">
        <v>611178077</v>
      </c>
      <c r="AH955" s="76">
        <v>263328973</v>
      </c>
      <c r="AI955" s="76">
        <v>224713301</v>
      </c>
      <c r="AJ955" s="76">
        <v>131232796</v>
      </c>
      <c r="AK955" s="76">
        <v>37733</v>
      </c>
      <c r="AL955" s="76">
        <v>138247</v>
      </c>
      <c r="AM955" s="76">
        <v>184.08</v>
      </c>
      <c r="AN955" s="76">
        <v>79.31</v>
      </c>
      <c r="AO955" s="76">
        <v>67.680000000000007</v>
      </c>
      <c r="AP955" s="76">
        <v>39.53</v>
      </c>
      <c r="AQ955" s="76">
        <v>416</v>
      </c>
      <c r="AR955" s="76">
        <v>34938</v>
      </c>
      <c r="AS955" s="76">
        <v>1.0999999999999999E-2</v>
      </c>
      <c r="AT955" s="76">
        <v>24.24</v>
      </c>
      <c r="AU955" s="76">
        <v>35.607999999999997</v>
      </c>
      <c r="AV955" s="76">
        <v>38.299999999999997</v>
      </c>
      <c r="AW955" s="76">
        <v>15.413</v>
      </c>
      <c r="AX955" s="76">
        <v>9.7319999999999993</v>
      </c>
      <c r="AY955" s="76">
        <v>54225.446000000004</v>
      </c>
      <c r="AZ955" s="76">
        <v>1.2</v>
      </c>
      <c r="BA955" s="76">
        <v>151.089</v>
      </c>
      <c r="BB955" s="76">
        <v>10.79</v>
      </c>
      <c r="BC955" s="76">
        <v>19.100000000000001</v>
      </c>
      <c r="BD955" s="76">
        <v>24.6</v>
      </c>
      <c r="BE955" s="76"/>
      <c r="BF955" s="76">
        <v>2.77</v>
      </c>
      <c r="BG955" s="76">
        <v>78.86</v>
      </c>
      <c r="BH955" s="76">
        <v>0.92600000000000005</v>
      </c>
      <c r="BI955" s="76">
        <v>338289856</v>
      </c>
      <c r="BJ955" s="76">
        <v>1167696.2</v>
      </c>
      <c r="BK955" s="76">
        <v>14.83</v>
      </c>
      <c r="BL955" s="76">
        <v>5.79</v>
      </c>
      <c r="BM955" s="76">
        <v>3464.9983170207802</v>
      </c>
      <c r="BN955" s="76"/>
      <c r="BO955" s="76"/>
      <c r="BP955" s="76"/>
      <c r="BQ955" s="76"/>
    </row>
    <row r="956" spans="1:69" x14ac:dyDescent="0.25">
      <c r="A956" s="25">
        <v>44802</v>
      </c>
      <c r="B956" s="25"/>
      <c r="C956" s="76">
        <v>94315628</v>
      </c>
      <c r="D956" s="76">
        <v>106215</v>
      </c>
      <c r="E956" s="76">
        <v>91117.142999999996</v>
      </c>
      <c r="F956" s="76">
        <v>1044621</v>
      </c>
      <c r="G956" s="76">
        <v>482</v>
      </c>
      <c r="H956" s="76">
        <v>491.286</v>
      </c>
      <c r="I956" s="76">
        <v>278801.23</v>
      </c>
      <c r="J956" s="76">
        <v>313.976</v>
      </c>
      <c r="K956" s="76">
        <v>269.346</v>
      </c>
      <c r="L956" s="76">
        <v>3087.9470000000001</v>
      </c>
      <c r="M956" s="76">
        <v>1.425</v>
      </c>
      <c r="N956" s="76">
        <v>1.452</v>
      </c>
      <c r="O956" s="76">
        <v>0.94</v>
      </c>
      <c r="P956" s="76">
        <v>4041</v>
      </c>
      <c r="Q956" s="76">
        <v>11.945</v>
      </c>
      <c r="R956" s="76">
        <v>32575</v>
      </c>
      <c r="S956" s="76">
        <v>96.293000000000006</v>
      </c>
      <c r="T956" s="76"/>
      <c r="U956" s="76"/>
      <c r="V956" s="76">
        <v>36907</v>
      </c>
      <c r="W956" s="76">
        <v>109.099</v>
      </c>
      <c r="X956" s="76"/>
      <c r="Y956" s="76"/>
      <c r="Z956" s="76"/>
      <c r="AA956" s="76"/>
      <c r="AB956" s="76"/>
      <c r="AC956" s="76"/>
      <c r="AD956" s="76"/>
      <c r="AE956" s="76"/>
      <c r="AF956" s="76"/>
      <c r="AG956" s="76">
        <v>611316846</v>
      </c>
      <c r="AH956" s="76">
        <v>263363969</v>
      </c>
      <c r="AI956" s="76">
        <v>224737854</v>
      </c>
      <c r="AJ956" s="76">
        <v>131300891</v>
      </c>
      <c r="AK956" s="76">
        <v>138769</v>
      </c>
      <c r="AL956" s="76">
        <v>134726</v>
      </c>
      <c r="AM956" s="76">
        <v>184.13</v>
      </c>
      <c r="AN956" s="76">
        <v>79.319999999999993</v>
      </c>
      <c r="AO956" s="76">
        <v>67.69</v>
      </c>
      <c r="AP956" s="76">
        <v>39.549999999999997</v>
      </c>
      <c r="AQ956" s="76">
        <v>406</v>
      </c>
      <c r="AR956" s="76">
        <v>34103</v>
      </c>
      <c r="AS956" s="76">
        <v>0.01</v>
      </c>
      <c r="AT956" s="76">
        <v>24.24</v>
      </c>
      <c r="AU956" s="76">
        <v>35.607999999999997</v>
      </c>
      <c r="AV956" s="76">
        <v>38.299999999999997</v>
      </c>
      <c r="AW956" s="76">
        <v>15.413</v>
      </c>
      <c r="AX956" s="76">
        <v>9.7319999999999993</v>
      </c>
      <c r="AY956" s="76">
        <v>54225.446000000004</v>
      </c>
      <c r="AZ956" s="76">
        <v>1.2</v>
      </c>
      <c r="BA956" s="76">
        <v>151.089</v>
      </c>
      <c r="BB956" s="76">
        <v>10.79</v>
      </c>
      <c r="BC956" s="76">
        <v>19.100000000000001</v>
      </c>
      <c r="BD956" s="76">
        <v>24.6</v>
      </c>
      <c r="BE956" s="76"/>
      <c r="BF956" s="76">
        <v>2.77</v>
      </c>
      <c r="BG956" s="76">
        <v>78.86</v>
      </c>
      <c r="BH956" s="76">
        <v>0.92600000000000005</v>
      </c>
      <c r="BI956" s="76">
        <v>338289856</v>
      </c>
      <c r="BJ956" s="76"/>
      <c r="BK956" s="76"/>
      <c r="BL956" s="76"/>
      <c r="BM956" s="76"/>
      <c r="BN956" s="76"/>
      <c r="BO956" s="76"/>
      <c r="BP956" s="76"/>
      <c r="BQ956" s="76"/>
    </row>
    <row r="957" spans="1:69" x14ac:dyDescent="0.25">
      <c r="A957" s="25">
        <v>44803</v>
      </c>
      <c r="B957" s="25"/>
      <c r="C957" s="76">
        <v>94391396</v>
      </c>
      <c r="D957" s="76">
        <v>75768</v>
      </c>
      <c r="E957" s="76">
        <v>87749.714000000007</v>
      </c>
      <c r="F957" s="76">
        <v>1045025</v>
      </c>
      <c r="G957" s="76">
        <v>404</v>
      </c>
      <c r="H957" s="76">
        <v>460.85700000000003</v>
      </c>
      <c r="I957" s="76">
        <v>279025.20400000003</v>
      </c>
      <c r="J957" s="76">
        <v>223.97399999999999</v>
      </c>
      <c r="K957" s="76">
        <v>259.392</v>
      </c>
      <c r="L957" s="76">
        <v>3089.1410000000001</v>
      </c>
      <c r="M957" s="76">
        <v>1.194</v>
      </c>
      <c r="N957" s="76">
        <v>1.3620000000000001</v>
      </c>
      <c r="O957" s="76">
        <v>0.92</v>
      </c>
      <c r="P957" s="76">
        <v>3945</v>
      </c>
      <c r="Q957" s="76">
        <v>11.662000000000001</v>
      </c>
      <c r="R957" s="76">
        <v>32467</v>
      </c>
      <c r="S957" s="76">
        <v>95.974000000000004</v>
      </c>
      <c r="T957" s="76"/>
      <c r="U957" s="76"/>
      <c r="V957" s="76">
        <v>36711</v>
      </c>
      <c r="W957" s="76">
        <v>108.51900000000001</v>
      </c>
      <c r="X957" s="76"/>
      <c r="Y957" s="76"/>
      <c r="Z957" s="76"/>
      <c r="AA957" s="76"/>
      <c r="AB957" s="76"/>
      <c r="AC957" s="76"/>
      <c r="AD957" s="76"/>
      <c r="AE957" s="76"/>
      <c r="AF957" s="76"/>
      <c r="AG957" s="76">
        <v>611462153</v>
      </c>
      <c r="AH957" s="76">
        <v>263401935</v>
      </c>
      <c r="AI957" s="76">
        <v>224763162</v>
      </c>
      <c r="AJ957" s="76">
        <v>131369725</v>
      </c>
      <c r="AK957" s="76">
        <v>145307</v>
      </c>
      <c r="AL957" s="76">
        <v>130734</v>
      </c>
      <c r="AM957" s="76">
        <v>184.17</v>
      </c>
      <c r="AN957" s="76">
        <v>79.34</v>
      </c>
      <c r="AO957" s="76">
        <v>67.7</v>
      </c>
      <c r="AP957" s="76">
        <v>39.57</v>
      </c>
      <c r="AQ957" s="76">
        <v>394</v>
      </c>
      <c r="AR957" s="76">
        <v>33388</v>
      </c>
      <c r="AS957" s="76">
        <v>0.01</v>
      </c>
      <c r="AT957" s="76">
        <v>24.24</v>
      </c>
      <c r="AU957" s="76">
        <v>35.607999999999997</v>
      </c>
      <c r="AV957" s="76">
        <v>38.299999999999997</v>
      </c>
      <c r="AW957" s="76">
        <v>15.413</v>
      </c>
      <c r="AX957" s="76">
        <v>9.7319999999999993</v>
      </c>
      <c r="AY957" s="76">
        <v>54225.446000000004</v>
      </c>
      <c r="AZ957" s="76">
        <v>1.2</v>
      </c>
      <c r="BA957" s="76">
        <v>151.089</v>
      </c>
      <c r="BB957" s="76">
        <v>10.79</v>
      </c>
      <c r="BC957" s="76">
        <v>19.100000000000001</v>
      </c>
      <c r="BD957" s="76">
        <v>24.6</v>
      </c>
      <c r="BE957" s="76"/>
      <c r="BF957" s="76">
        <v>2.77</v>
      </c>
      <c r="BG957" s="76">
        <v>78.86</v>
      </c>
      <c r="BH957" s="76">
        <v>0.92600000000000005</v>
      </c>
      <c r="BI957" s="76">
        <v>338289856</v>
      </c>
      <c r="BJ957" s="76"/>
      <c r="BK957" s="76"/>
      <c r="BL957" s="76"/>
      <c r="BM957" s="76"/>
      <c r="BN957" s="76"/>
      <c r="BO957" s="76"/>
      <c r="BP957" s="76"/>
      <c r="BQ957" s="76"/>
    </row>
    <row r="958" spans="1:69" x14ac:dyDescent="0.25">
      <c r="A958" s="25">
        <v>44804</v>
      </c>
      <c r="B958" s="25"/>
      <c r="C958" s="76">
        <v>94545910</v>
      </c>
      <c r="D958" s="76">
        <v>154514</v>
      </c>
      <c r="E958" s="76">
        <v>88127.429000000004</v>
      </c>
      <c r="F958" s="76">
        <v>1046550</v>
      </c>
      <c r="G958" s="76">
        <v>1525</v>
      </c>
      <c r="H958" s="76">
        <v>540.85699999999997</v>
      </c>
      <c r="I958" s="76">
        <v>279481.95400000003</v>
      </c>
      <c r="J958" s="76">
        <v>456.75</v>
      </c>
      <c r="K958" s="76">
        <v>260.50900000000001</v>
      </c>
      <c r="L958" s="76">
        <v>3093.6489999999999</v>
      </c>
      <c r="M958" s="76">
        <v>4.508</v>
      </c>
      <c r="N958" s="76">
        <v>1.599</v>
      </c>
      <c r="O958" s="76">
        <v>0.92</v>
      </c>
      <c r="P958" s="76">
        <v>3946</v>
      </c>
      <c r="Q958" s="76">
        <v>11.664999999999999</v>
      </c>
      <c r="R958" s="76">
        <v>32445</v>
      </c>
      <c r="S958" s="76">
        <v>95.909000000000006</v>
      </c>
      <c r="T958" s="76"/>
      <c r="U958" s="76"/>
      <c r="V958" s="76">
        <v>36504</v>
      </c>
      <c r="W958" s="76">
        <v>107.907</v>
      </c>
      <c r="X958" s="76"/>
      <c r="Y958" s="76"/>
      <c r="Z958" s="76"/>
      <c r="AA958" s="76"/>
      <c r="AB958" s="76"/>
      <c r="AC958" s="76"/>
      <c r="AD958" s="76"/>
      <c r="AE958" s="76"/>
      <c r="AF958" s="76"/>
      <c r="AG958" s="76">
        <v>611593625</v>
      </c>
      <c r="AH958" s="76">
        <v>263437383</v>
      </c>
      <c r="AI958" s="76">
        <v>224787969</v>
      </c>
      <c r="AJ958" s="76">
        <v>131428691</v>
      </c>
      <c r="AK958" s="76">
        <v>131472</v>
      </c>
      <c r="AL958" s="76">
        <v>124954</v>
      </c>
      <c r="AM958" s="76">
        <v>184.21</v>
      </c>
      <c r="AN958" s="76">
        <v>79.349999999999994</v>
      </c>
      <c r="AO958" s="76">
        <v>67.709999999999994</v>
      </c>
      <c r="AP958" s="76">
        <v>39.590000000000003</v>
      </c>
      <c r="AQ958" s="76">
        <v>376</v>
      </c>
      <c r="AR958" s="76">
        <v>32342</v>
      </c>
      <c r="AS958" s="76">
        <v>0.01</v>
      </c>
      <c r="AT958" s="76">
        <v>24.24</v>
      </c>
      <c r="AU958" s="76">
        <v>35.607999999999997</v>
      </c>
      <c r="AV958" s="76">
        <v>38.299999999999997</v>
      </c>
      <c r="AW958" s="76">
        <v>15.413</v>
      </c>
      <c r="AX958" s="76">
        <v>9.7319999999999993</v>
      </c>
      <c r="AY958" s="76">
        <v>54225.446000000004</v>
      </c>
      <c r="AZ958" s="76">
        <v>1.2</v>
      </c>
      <c r="BA958" s="76">
        <v>151.089</v>
      </c>
      <c r="BB958" s="76">
        <v>10.79</v>
      </c>
      <c r="BC958" s="76">
        <v>19.100000000000001</v>
      </c>
      <c r="BD958" s="76">
        <v>24.6</v>
      </c>
      <c r="BE958" s="76"/>
      <c r="BF958" s="76">
        <v>2.77</v>
      </c>
      <c r="BG958" s="76">
        <v>78.86</v>
      </c>
      <c r="BH958" s="76">
        <v>0.92600000000000005</v>
      </c>
      <c r="BI958" s="76">
        <v>338289856</v>
      </c>
      <c r="BJ958" s="76"/>
      <c r="BK958" s="76"/>
      <c r="BL958" s="76"/>
      <c r="BM958" s="76"/>
      <c r="BN958" s="76"/>
      <c r="BO958" s="76"/>
      <c r="BP958" s="76"/>
      <c r="BQ958" s="76"/>
    </row>
    <row r="959" spans="1:69" x14ac:dyDescent="0.25">
      <c r="A959" s="25">
        <v>44805</v>
      </c>
      <c r="B959" s="25"/>
      <c r="C959" s="76">
        <v>94676527</v>
      </c>
      <c r="D959" s="76">
        <v>130617</v>
      </c>
      <c r="E959" s="76">
        <v>86854.570999999996</v>
      </c>
      <c r="F959" s="76">
        <v>1047231</v>
      </c>
      <c r="G959" s="76">
        <v>681</v>
      </c>
      <c r="H959" s="76">
        <v>550.28599999999994</v>
      </c>
      <c r="I959" s="76">
        <v>279868.06400000001</v>
      </c>
      <c r="J959" s="76">
        <v>386.11</v>
      </c>
      <c r="K959" s="76">
        <v>256.74599999999998</v>
      </c>
      <c r="L959" s="76">
        <v>3095.6619999999998</v>
      </c>
      <c r="M959" s="76">
        <v>2.0129999999999999</v>
      </c>
      <c r="N959" s="76">
        <v>1.627</v>
      </c>
      <c r="O959" s="76">
        <v>0.9</v>
      </c>
      <c r="P959" s="76">
        <v>3899</v>
      </c>
      <c r="Q959" s="76">
        <v>11.526</v>
      </c>
      <c r="R959" s="76">
        <v>31491</v>
      </c>
      <c r="S959" s="76">
        <v>93.088999999999999</v>
      </c>
      <c r="T959" s="76"/>
      <c r="U959" s="76"/>
      <c r="V959" s="76">
        <v>36154</v>
      </c>
      <c r="W959" s="76">
        <v>106.873</v>
      </c>
      <c r="X959" s="76"/>
      <c r="Y959" s="76"/>
      <c r="Z959" s="76"/>
      <c r="AA959" s="76"/>
      <c r="AB959" s="76"/>
      <c r="AC959" s="76"/>
      <c r="AD959" s="76"/>
      <c r="AE959" s="76"/>
      <c r="AF959" s="76"/>
      <c r="AG959" s="76">
        <v>611683496</v>
      </c>
      <c r="AH959" s="76">
        <v>263467439</v>
      </c>
      <c r="AI959" s="76">
        <v>224808342</v>
      </c>
      <c r="AJ959" s="76">
        <v>131457995</v>
      </c>
      <c r="AK959" s="76">
        <v>89871</v>
      </c>
      <c r="AL959" s="76">
        <v>113842</v>
      </c>
      <c r="AM959" s="76">
        <v>184.24</v>
      </c>
      <c r="AN959" s="76">
        <v>79.36</v>
      </c>
      <c r="AO959" s="76">
        <v>67.709999999999994</v>
      </c>
      <c r="AP959" s="76">
        <v>39.590000000000003</v>
      </c>
      <c r="AQ959" s="76">
        <v>343</v>
      </c>
      <c r="AR959" s="76">
        <v>30497</v>
      </c>
      <c r="AS959" s="76">
        <v>8.9999999999999993E-3</v>
      </c>
      <c r="AT959" s="76">
        <v>24.24</v>
      </c>
      <c r="AU959" s="76">
        <v>35.607999999999997</v>
      </c>
      <c r="AV959" s="76">
        <v>38.299999999999997</v>
      </c>
      <c r="AW959" s="76">
        <v>15.413</v>
      </c>
      <c r="AX959" s="76">
        <v>9.7319999999999993</v>
      </c>
      <c r="AY959" s="76">
        <v>54225.446000000004</v>
      </c>
      <c r="AZ959" s="76">
        <v>1.2</v>
      </c>
      <c r="BA959" s="76">
        <v>151.089</v>
      </c>
      <c r="BB959" s="76">
        <v>10.79</v>
      </c>
      <c r="BC959" s="76">
        <v>19.100000000000001</v>
      </c>
      <c r="BD959" s="76">
        <v>24.6</v>
      </c>
      <c r="BE959" s="76"/>
      <c r="BF959" s="76">
        <v>2.77</v>
      </c>
      <c r="BG959" s="76">
        <v>78.86</v>
      </c>
      <c r="BH959" s="76">
        <v>0.92600000000000005</v>
      </c>
      <c r="BI959" s="76">
        <v>338289856</v>
      </c>
      <c r="BJ959" s="76"/>
      <c r="BK959" s="76"/>
      <c r="BL959" s="76"/>
      <c r="BM959" s="76"/>
      <c r="BN959" s="76"/>
      <c r="BO959" s="76"/>
      <c r="BP959" s="76"/>
      <c r="BQ959" s="76"/>
    </row>
    <row r="960" spans="1:69" x14ac:dyDescent="0.25">
      <c r="A960" s="25">
        <v>44806</v>
      </c>
      <c r="B960" s="25"/>
      <c r="C960" s="76">
        <v>94741208</v>
      </c>
      <c r="D960" s="76">
        <v>64681</v>
      </c>
      <c r="E960" s="76">
        <v>78854.714000000007</v>
      </c>
      <c r="F960" s="76">
        <v>1047711</v>
      </c>
      <c r="G960" s="76">
        <v>480</v>
      </c>
      <c r="H960" s="76">
        <v>518.28599999999994</v>
      </c>
      <c r="I960" s="76">
        <v>280059.26400000002</v>
      </c>
      <c r="J960" s="76">
        <v>191.2</v>
      </c>
      <c r="K960" s="76">
        <v>233.09800000000001</v>
      </c>
      <c r="L960" s="76">
        <v>3097.0810000000001</v>
      </c>
      <c r="M960" s="76">
        <v>1.419</v>
      </c>
      <c r="N960" s="76">
        <v>1.532</v>
      </c>
      <c r="O960" s="76">
        <v>0.88</v>
      </c>
      <c r="P960" s="76">
        <v>3841</v>
      </c>
      <c r="Q960" s="76">
        <v>11.353999999999999</v>
      </c>
      <c r="R960" s="76">
        <v>30932</v>
      </c>
      <c r="S960" s="76">
        <v>91.436000000000007</v>
      </c>
      <c r="T960" s="76"/>
      <c r="U960" s="76"/>
      <c r="V960" s="76">
        <v>35586</v>
      </c>
      <c r="W960" s="76">
        <v>105.194</v>
      </c>
      <c r="X960" s="76"/>
      <c r="Y960" s="76"/>
      <c r="Z960" s="76"/>
      <c r="AA960" s="76"/>
      <c r="AB960" s="76"/>
      <c r="AC960" s="76"/>
      <c r="AD960" s="76"/>
      <c r="AE960" s="76"/>
      <c r="AF960" s="76"/>
      <c r="AG960" s="76">
        <v>611770472</v>
      </c>
      <c r="AH960" s="76">
        <v>263497616</v>
      </c>
      <c r="AI960" s="76">
        <v>224831375</v>
      </c>
      <c r="AJ960" s="76">
        <v>131479809</v>
      </c>
      <c r="AK960" s="76">
        <v>86976</v>
      </c>
      <c r="AL960" s="76">
        <v>100996</v>
      </c>
      <c r="AM960" s="76">
        <v>184.26</v>
      </c>
      <c r="AN960" s="76">
        <v>79.36</v>
      </c>
      <c r="AO960" s="76">
        <v>67.72</v>
      </c>
      <c r="AP960" s="76">
        <v>39.6</v>
      </c>
      <c r="AQ960" s="76">
        <v>304</v>
      </c>
      <c r="AR960" s="76">
        <v>28459</v>
      </c>
      <c r="AS960" s="76">
        <v>8.9999999999999993E-3</v>
      </c>
      <c r="AT960" s="76">
        <v>24.24</v>
      </c>
      <c r="AU960" s="76">
        <v>35.607999999999997</v>
      </c>
      <c r="AV960" s="76">
        <v>38.299999999999997</v>
      </c>
      <c r="AW960" s="76">
        <v>15.413</v>
      </c>
      <c r="AX960" s="76">
        <v>9.7319999999999993</v>
      </c>
      <c r="AY960" s="76">
        <v>54225.446000000004</v>
      </c>
      <c r="AZ960" s="76">
        <v>1.2</v>
      </c>
      <c r="BA960" s="76">
        <v>151.089</v>
      </c>
      <c r="BB960" s="76">
        <v>10.79</v>
      </c>
      <c r="BC960" s="76">
        <v>19.100000000000001</v>
      </c>
      <c r="BD960" s="76">
        <v>24.6</v>
      </c>
      <c r="BE960" s="76"/>
      <c r="BF960" s="76">
        <v>2.77</v>
      </c>
      <c r="BG960" s="76">
        <v>78.86</v>
      </c>
      <c r="BH960" s="76">
        <v>0.92600000000000005</v>
      </c>
      <c r="BI960" s="76">
        <v>338289856</v>
      </c>
      <c r="BJ960" s="76"/>
      <c r="BK960" s="76"/>
      <c r="BL960" s="76"/>
      <c r="BM960" s="76"/>
      <c r="BN960" s="76"/>
      <c r="BO960" s="76"/>
      <c r="BP960" s="76"/>
      <c r="BQ960" s="76"/>
    </row>
    <row r="961" spans="1:69" x14ac:dyDescent="0.25">
      <c r="A961" s="25">
        <v>44807</v>
      </c>
      <c r="B961" s="25"/>
      <c r="C961" s="76">
        <v>94752595</v>
      </c>
      <c r="D961" s="76">
        <v>11387</v>
      </c>
      <c r="E961" s="76">
        <v>78801.714000000007</v>
      </c>
      <c r="F961" s="76">
        <v>1047747</v>
      </c>
      <c r="G961" s="76">
        <v>36</v>
      </c>
      <c r="H961" s="76">
        <v>518</v>
      </c>
      <c r="I961" s="76">
        <v>280092.924</v>
      </c>
      <c r="J961" s="76">
        <v>33.659999999999997</v>
      </c>
      <c r="K961" s="76">
        <v>232.941</v>
      </c>
      <c r="L961" s="76">
        <v>3097.1869999999999</v>
      </c>
      <c r="M961" s="76">
        <v>0.106</v>
      </c>
      <c r="N961" s="76">
        <v>1.5309999999999999</v>
      </c>
      <c r="O961" s="76">
        <v>0.88</v>
      </c>
      <c r="P961" s="76">
        <v>3677</v>
      </c>
      <c r="Q961" s="76">
        <v>10.869</v>
      </c>
      <c r="R961" s="76">
        <v>29864</v>
      </c>
      <c r="S961" s="76">
        <v>88.278999999999996</v>
      </c>
      <c r="T961" s="76"/>
      <c r="U961" s="76"/>
      <c r="V961" s="76">
        <v>35059</v>
      </c>
      <c r="W961" s="76">
        <v>103.636</v>
      </c>
      <c r="X961" s="76"/>
      <c r="Y961" s="76"/>
      <c r="Z961" s="76"/>
      <c r="AA961" s="76"/>
      <c r="AB961" s="76"/>
      <c r="AC961" s="76"/>
      <c r="AD961" s="76"/>
      <c r="AE961" s="76"/>
      <c r="AF961" s="76"/>
      <c r="AG961" s="76">
        <v>611825216</v>
      </c>
      <c r="AH961" s="76">
        <v>263510486</v>
      </c>
      <c r="AI961" s="76">
        <v>224841970</v>
      </c>
      <c r="AJ961" s="76">
        <v>131492252</v>
      </c>
      <c r="AK961" s="76">
        <v>54744</v>
      </c>
      <c r="AL961" s="76">
        <v>97839</v>
      </c>
      <c r="AM961" s="76">
        <v>184.28</v>
      </c>
      <c r="AN961" s="76">
        <v>79.37</v>
      </c>
      <c r="AO961" s="76">
        <v>67.72</v>
      </c>
      <c r="AP961" s="76">
        <v>39.61</v>
      </c>
      <c r="AQ961" s="76">
        <v>295</v>
      </c>
      <c r="AR961" s="76">
        <v>27406</v>
      </c>
      <c r="AS961" s="76">
        <v>8.0000000000000002E-3</v>
      </c>
      <c r="AT961" s="76">
        <v>24.24</v>
      </c>
      <c r="AU961" s="76">
        <v>35.607999999999997</v>
      </c>
      <c r="AV961" s="76">
        <v>38.299999999999997</v>
      </c>
      <c r="AW961" s="76">
        <v>15.413</v>
      </c>
      <c r="AX961" s="76">
        <v>9.7319999999999993</v>
      </c>
      <c r="AY961" s="76">
        <v>54225.446000000004</v>
      </c>
      <c r="AZ961" s="76">
        <v>1.2</v>
      </c>
      <c r="BA961" s="76">
        <v>151.089</v>
      </c>
      <c r="BB961" s="76">
        <v>10.79</v>
      </c>
      <c r="BC961" s="76">
        <v>19.100000000000001</v>
      </c>
      <c r="BD961" s="76">
        <v>24.6</v>
      </c>
      <c r="BE961" s="76"/>
      <c r="BF961" s="76">
        <v>2.77</v>
      </c>
      <c r="BG961" s="76">
        <v>78.86</v>
      </c>
      <c r="BH961" s="76">
        <v>0.92600000000000005</v>
      </c>
      <c r="BI961" s="76">
        <v>338289856</v>
      </c>
      <c r="BJ961" s="76"/>
      <c r="BK961" s="76"/>
      <c r="BL961" s="76"/>
      <c r="BM961" s="76"/>
      <c r="BN961" s="76"/>
      <c r="BO961" s="76"/>
      <c r="BP961" s="76"/>
      <c r="BQ961" s="76"/>
    </row>
    <row r="962" spans="1:69" x14ac:dyDescent="0.25">
      <c r="A962" s="25">
        <v>44808</v>
      </c>
      <c r="B962" s="25"/>
      <c r="C962" s="76">
        <v>94760015</v>
      </c>
      <c r="D962" s="76">
        <v>7420</v>
      </c>
      <c r="E962" s="76">
        <v>78657.429000000004</v>
      </c>
      <c r="F962" s="76">
        <v>1047761</v>
      </c>
      <c r="G962" s="76">
        <v>14</v>
      </c>
      <c r="H962" s="76">
        <v>517.42899999999997</v>
      </c>
      <c r="I962" s="76">
        <v>280114.85800000001</v>
      </c>
      <c r="J962" s="76">
        <v>21.934000000000001</v>
      </c>
      <c r="K962" s="76">
        <v>232.51499999999999</v>
      </c>
      <c r="L962" s="76">
        <v>3097.2289999999998</v>
      </c>
      <c r="M962" s="76">
        <v>4.1000000000000002E-2</v>
      </c>
      <c r="N962" s="76">
        <v>1.53</v>
      </c>
      <c r="O962" s="76">
        <v>0.88</v>
      </c>
      <c r="P962" s="76">
        <v>3672</v>
      </c>
      <c r="Q962" s="76">
        <v>10.855</v>
      </c>
      <c r="R962" s="76">
        <v>29694</v>
      </c>
      <c r="S962" s="76">
        <v>87.777000000000001</v>
      </c>
      <c r="T962" s="76"/>
      <c r="U962" s="76"/>
      <c r="V962" s="76">
        <v>34662</v>
      </c>
      <c r="W962" s="76">
        <v>102.462</v>
      </c>
      <c r="X962" s="76"/>
      <c r="Y962" s="76"/>
      <c r="Z962" s="76"/>
      <c r="AA962" s="76"/>
      <c r="AB962" s="76"/>
      <c r="AC962" s="76"/>
      <c r="AD962" s="76"/>
      <c r="AE962" s="76"/>
      <c r="AF962" s="76"/>
      <c r="AG962" s="76">
        <v>611866668</v>
      </c>
      <c r="AH962" s="76">
        <v>263519085</v>
      </c>
      <c r="AI962" s="76">
        <v>224848266</v>
      </c>
      <c r="AJ962" s="76">
        <v>131501638</v>
      </c>
      <c r="AK962" s="76">
        <v>41452</v>
      </c>
      <c r="AL962" s="76">
        <v>98370</v>
      </c>
      <c r="AM962" s="76">
        <v>184.29</v>
      </c>
      <c r="AN962" s="76">
        <v>79.37</v>
      </c>
      <c r="AO962" s="76">
        <v>67.72</v>
      </c>
      <c r="AP962" s="76">
        <v>39.61</v>
      </c>
      <c r="AQ962" s="76">
        <v>296</v>
      </c>
      <c r="AR962" s="76">
        <v>27159</v>
      </c>
      <c r="AS962" s="76">
        <v>8.0000000000000002E-3</v>
      </c>
      <c r="AT962" s="76">
        <v>24.24</v>
      </c>
      <c r="AU962" s="76">
        <v>35.607999999999997</v>
      </c>
      <c r="AV962" s="76">
        <v>38.299999999999997</v>
      </c>
      <c r="AW962" s="76">
        <v>15.413</v>
      </c>
      <c r="AX962" s="76">
        <v>9.7319999999999993</v>
      </c>
      <c r="AY962" s="76">
        <v>54225.446000000004</v>
      </c>
      <c r="AZ962" s="76">
        <v>1.2</v>
      </c>
      <c r="BA962" s="76">
        <v>151.089</v>
      </c>
      <c r="BB962" s="76">
        <v>10.79</v>
      </c>
      <c r="BC962" s="76">
        <v>19.100000000000001</v>
      </c>
      <c r="BD962" s="76">
        <v>24.6</v>
      </c>
      <c r="BE962" s="76"/>
      <c r="BF962" s="76">
        <v>2.77</v>
      </c>
      <c r="BG962" s="76">
        <v>78.86</v>
      </c>
      <c r="BH962" s="76">
        <v>0.92600000000000005</v>
      </c>
      <c r="BI962" s="76">
        <v>338289856</v>
      </c>
      <c r="BJ962" s="76">
        <v>1169783.8999999999</v>
      </c>
      <c r="BK962" s="76">
        <v>14.75</v>
      </c>
      <c r="BL962" s="76">
        <v>3.86</v>
      </c>
      <c r="BM962" s="76">
        <v>3471.1933161878901</v>
      </c>
      <c r="BN962" s="76"/>
      <c r="BO962" s="76"/>
      <c r="BP962" s="76"/>
      <c r="BQ962" s="76"/>
    </row>
    <row r="963" spans="1:69" x14ac:dyDescent="0.25">
      <c r="A963" s="25">
        <v>44809</v>
      </c>
      <c r="B963" s="25"/>
      <c r="C963" s="76">
        <v>94793611</v>
      </c>
      <c r="D963" s="76">
        <v>33596</v>
      </c>
      <c r="E963" s="76">
        <v>68283.285999999993</v>
      </c>
      <c r="F963" s="76">
        <v>1047850</v>
      </c>
      <c r="G963" s="76">
        <v>89</v>
      </c>
      <c r="H963" s="76">
        <v>461.286</v>
      </c>
      <c r="I963" s="76">
        <v>280214.16899999999</v>
      </c>
      <c r="J963" s="76">
        <v>99.311000000000007</v>
      </c>
      <c r="K963" s="76">
        <v>201.84800000000001</v>
      </c>
      <c r="L963" s="76">
        <v>3097.4920000000002</v>
      </c>
      <c r="M963" s="76">
        <v>0.26300000000000001</v>
      </c>
      <c r="N963" s="76">
        <v>1.3640000000000001</v>
      </c>
      <c r="O963" s="76">
        <v>0.89</v>
      </c>
      <c r="P963" s="76">
        <v>3754</v>
      </c>
      <c r="Q963" s="76">
        <v>11.097</v>
      </c>
      <c r="R963" s="76">
        <v>30329</v>
      </c>
      <c r="S963" s="76">
        <v>89.653999999999996</v>
      </c>
      <c r="T963" s="76"/>
      <c r="U963" s="76"/>
      <c r="V963" s="76">
        <v>34115</v>
      </c>
      <c r="W963" s="76">
        <v>100.845</v>
      </c>
      <c r="X963" s="76"/>
      <c r="Y963" s="76"/>
      <c r="Z963" s="76"/>
      <c r="AA963" s="76"/>
      <c r="AB963" s="76"/>
      <c r="AC963" s="76"/>
      <c r="AD963" s="76"/>
      <c r="AE963" s="76"/>
      <c r="AF963" s="76"/>
      <c r="AG963" s="76">
        <v>611878302</v>
      </c>
      <c r="AH963" s="76">
        <v>263522474</v>
      </c>
      <c r="AI963" s="76">
        <v>224850185</v>
      </c>
      <c r="AJ963" s="76">
        <v>131504343</v>
      </c>
      <c r="AK963" s="76">
        <v>11634</v>
      </c>
      <c r="AL963" s="76">
        <v>80208</v>
      </c>
      <c r="AM963" s="76">
        <v>184.3</v>
      </c>
      <c r="AN963" s="76">
        <v>79.37</v>
      </c>
      <c r="AO963" s="76">
        <v>67.72</v>
      </c>
      <c r="AP963" s="76">
        <v>39.61</v>
      </c>
      <c r="AQ963" s="76">
        <v>242</v>
      </c>
      <c r="AR963" s="76">
        <v>22644</v>
      </c>
      <c r="AS963" s="76">
        <v>7.0000000000000001E-3</v>
      </c>
      <c r="AT963" s="76">
        <v>24.24</v>
      </c>
      <c r="AU963" s="76">
        <v>35.607999999999997</v>
      </c>
      <c r="AV963" s="76">
        <v>38.299999999999997</v>
      </c>
      <c r="AW963" s="76">
        <v>15.413</v>
      </c>
      <c r="AX963" s="76">
        <v>9.7319999999999993</v>
      </c>
      <c r="AY963" s="76">
        <v>54225.446000000004</v>
      </c>
      <c r="AZ963" s="76">
        <v>1.2</v>
      </c>
      <c r="BA963" s="76">
        <v>151.089</v>
      </c>
      <c r="BB963" s="76">
        <v>10.79</v>
      </c>
      <c r="BC963" s="76">
        <v>19.100000000000001</v>
      </c>
      <c r="BD963" s="76">
        <v>24.6</v>
      </c>
      <c r="BE963" s="76"/>
      <c r="BF963" s="76">
        <v>2.77</v>
      </c>
      <c r="BG963" s="76">
        <v>78.86</v>
      </c>
      <c r="BH963" s="76">
        <v>0.92600000000000005</v>
      </c>
      <c r="BI963" s="76">
        <v>338289856</v>
      </c>
      <c r="BJ963" s="76"/>
      <c r="BK963" s="76"/>
      <c r="BL963" s="76"/>
      <c r="BM963" s="76"/>
      <c r="BN963" s="76"/>
      <c r="BO963" s="76"/>
      <c r="BP963" s="76"/>
      <c r="BQ963" s="76"/>
    </row>
    <row r="964" spans="1:69" x14ac:dyDescent="0.25">
      <c r="A964" s="25">
        <v>44810</v>
      </c>
      <c r="B964" s="25"/>
      <c r="C964" s="76">
        <v>94906303</v>
      </c>
      <c r="D964" s="76">
        <v>112692</v>
      </c>
      <c r="E964" s="76">
        <v>73558.142999999996</v>
      </c>
      <c r="F964" s="76">
        <v>1048456</v>
      </c>
      <c r="G964" s="76">
        <v>606</v>
      </c>
      <c r="H964" s="76">
        <v>490.14299999999997</v>
      </c>
      <c r="I964" s="76">
        <v>280547.29200000002</v>
      </c>
      <c r="J964" s="76">
        <v>333.12299999999999</v>
      </c>
      <c r="K964" s="76">
        <v>217.441</v>
      </c>
      <c r="L964" s="76">
        <v>3099.2829999999999</v>
      </c>
      <c r="M964" s="76">
        <v>1.7909999999999999</v>
      </c>
      <c r="N964" s="76">
        <v>1.4490000000000001</v>
      </c>
      <c r="O964" s="76">
        <v>0.93</v>
      </c>
      <c r="P964" s="76">
        <v>3813</v>
      </c>
      <c r="Q964" s="76">
        <v>11.271000000000001</v>
      </c>
      <c r="R964" s="76">
        <v>31065</v>
      </c>
      <c r="S964" s="76">
        <v>91.83</v>
      </c>
      <c r="T964" s="76"/>
      <c r="U964" s="76"/>
      <c r="V964" s="76">
        <v>33120</v>
      </c>
      <c r="W964" s="76">
        <v>97.903999999999996</v>
      </c>
      <c r="X964" s="76"/>
      <c r="Y964" s="76"/>
      <c r="Z964" s="76"/>
      <c r="AA964" s="76"/>
      <c r="AB964" s="76"/>
      <c r="AC964" s="76"/>
      <c r="AD964" s="76"/>
      <c r="AE964" s="76"/>
      <c r="AF964" s="76"/>
      <c r="AG964" s="76">
        <v>612049192</v>
      </c>
      <c r="AH964" s="76">
        <v>263557187</v>
      </c>
      <c r="AI964" s="76">
        <v>224879081</v>
      </c>
      <c r="AJ964" s="76">
        <v>131546264</v>
      </c>
      <c r="AK964" s="76">
        <v>170890</v>
      </c>
      <c r="AL964" s="76">
        <v>83863</v>
      </c>
      <c r="AM964" s="76">
        <v>184.35</v>
      </c>
      <c r="AN964" s="76">
        <v>79.38</v>
      </c>
      <c r="AO964" s="76">
        <v>67.73</v>
      </c>
      <c r="AP964" s="76">
        <v>39.619999999999997</v>
      </c>
      <c r="AQ964" s="76">
        <v>253</v>
      </c>
      <c r="AR964" s="76">
        <v>22179</v>
      </c>
      <c r="AS964" s="76">
        <v>7.0000000000000001E-3</v>
      </c>
      <c r="AT964" s="76">
        <v>24.24</v>
      </c>
      <c r="AU964" s="76">
        <v>35.607999999999997</v>
      </c>
      <c r="AV964" s="76">
        <v>38.299999999999997</v>
      </c>
      <c r="AW964" s="76">
        <v>15.413</v>
      </c>
      <c r="AX964" s="76">
        <v>9.7319999999999993</v>
      </c>
      <c r="AY964" s="76">
        <v>54225.446000000004</v>
      </c>
      <c r="AZ964" s="76">
        <v>1.2</v>
      </c>
      <c r="BA964" s="76">
        <v>151.089</v>
      </c>
      <c r="BB964" s="76">
        <v>10.79</v>
      </c>
      <c r="BC964" s="76">
        <v>19.100000000000001</v>
      </c>
      <c r="BD964" s="76">
        <v>24.6</v>
      </c>
      <c r="BE964" s="76"/>
      <c r="BF964" s="76">
        <v>2.77</v>
      </c>
      <c r="BG964" s="76">
        <v>78.86</v>
      </c>
      <c r="BH964" s="76">
        <v>0.92600000000000005</v>
      </c>
      <c r="BI964" s="76">
        <v>338289856</v>
      </c>
      <c r="BJ964" s="76"/>
      <c r="BK964" s="76"/>
      <c r="BL964" s="76"/>
      <c r="BM964" s="76"/>
      <c r="BN964" s="76"/>
      <c r="BO964" s="76"/>
      <c r="BP964" s="76"/>
      <c r="BQ964" s="76"/>
    </row>
    <row r="965" spans="1:69" x14ac:dyDescent="0.25">
      <c r="A965" s="25">
        <v>44811</v>
      </c>
      <c r="B965" s="25"/>
      <c r="C965" s="76">
        <v>95030343</v>
      </c>
      <c r="D965" s="76">
        <v>124040</v>
      </c>
      <c r="E965" s="76">
        <v>69204.714000000007</v>
      </c>
      <c r="F965" s="76">
        <v>1049259</v>
      </c>
      <c r="G965" s="76">
        <v>803</v>
      </c>
      <c r="H965" s="76">
        <v>387</v>
      </c>
      <c r="I965" s="76">
        <v>280913.96000000002</v>
      </c>
      <c r="J965" s="76">
        <v>366.66800000000001</v>
      </c>
      <c r="K965" s="76">
        <v>204.572</v>
      </c>
      <c r="L965" s="76">
        <v>3101.6570000000002</v>
      </c>
      <c r="M965" s="76">
        <v>2.3740000000000001</v>
      </c>
      <c r="N965" s="76">
        <v>1.1439999999999999</v>
      </c>
      <c r="O965" s="76">
        <v>0.94</v>
      </c>
      <c r="P965" s="76">
        <v>3842</v>
      </c>
      <c r="Q965" s="76">
        <v>11.356999999999999</v>
      </c>
      <c r="R965" s="76">
        <v>30928</v>
      </c>
      <c r="S965" s="76">
        <v>91.424999999999997</v>
      </c>
      <c r="T965" s="76"/>
      <c r="U965" s="76"/>
      <c r="V965" s="76">
        <v>32686</v>
      </c>
      <c r="W965" s="76">
        <v>96.620999999999995</v>
      </c>
      <c r="X965" s="76"/>
      <c r="Y965" s="76"/>
      <c r="Z965" s="76"/>
      <c r="AA965" s="76"/>
      <c r="AB965" s="76"/>
      <c r="AC965" s="76"/>
      <c r="AD965" s="76"/>
      <c r="AE965" s="76"/>
      <c r="AF965" s="76"/>
      <c r="AG965" s="76">
        <v>612433076</v>
      </c>
      <c r="AH965" s="76">
        <v>263607871</v>
      </c>
      <c r="AI965" s="76">
        <v>224920490</v>
      </c>
      <c r="AJ965" s="76">
        <v>131645988</v>
      </c>
      <c r="AK965" s="76">
        <v>383884</v>
      </c>
      <c r="AL965" s="76">
        <v>119922</v>
      </c>
      <c r="AM965" s="76">
        <v>184.46</v>
      </c>
      <c r="AN965" s="76">
        <v>79.400000000000006</v>
      </c>
      <c r="AO965" s="76">
        <v>67.75</v>
      </c>
      <c r="AP965" s="76">
        <v>39.65</v>
      </c>
      <c r="AQ965" s="76">
        <v>361</v>
      </c>
      <c r="AR965" s="76">
        <v>24355</v>
      </c>
      <c r="AS965" s="76">
        <v>7.0000000000000001E-3</v>
      </c>
      <c r="AT965" s="76">
        <v>26.03</v>
      </c>
      <c r="AU965" s="76">
        <v>35.607999999999997</v>
      </c>
      <c r="AV965" s="76">
        <v>38.299999999999997</v>
      </c>
      <c r="AW965" s="76">
        <v>15.413</v>
      </c>
      <c r="AX965" s="76">
        <v>9.7319999999999993</v>
      </c>
      <c r="AY965" s="76">
        <v>54225.446000000004</v>
      </c>
      <c r="AZ965" s="76">
        <v>1.2</v>
      </c>
      <c r="BA965" s="76">
        <v>151.089</v>
      </c>
      <c r="BB965" s="76">
        <v>10.79</v>
      </c>
      <c r="BC965" s="76">
        <v>19.100000000000001</v>
      </c>
      <c r="BD965" s="76">
        <v>24.6</v>
      </c>
      <c r="BE965" s="76"/>
      <c r="BF965" s="76">
        <v>2.77</v>
      </c>
      <c r="BG965" s="76">
        <v>78.86</v>
      </c>
      <c r="BH965" s="76">
        <v>0.92600000000000005</v>
      </c>
      <c r="BI965" s="76">
        <v>338289856</v>
      </c>
      <c r="BJ965" s="76"/>
      <c r="BK965" s="76"/>
      <c r="BL965" s="76"/>
      <c r="BM965" s="76"/>
      <c r="BN965" s="76"/>
      <c r="BO965" s="76"/>
      <c r="BP965" s="76"/>
      <c r="BQ965" s="76"/>
    </row>
    <row r="966" spans="1:69" x14ac:dyDescent="0.25">
      <c r="A966" s="25">
        <v>44812</v>
      </c>
      <c r="B966" s="25"/>
      <c r="C966" s="76">
        <v>95137464</v>
      </c>
      <c r="D966" s="76">
        <v>107121</v>
      </c>
      <c r="E966" s="76">
        <v>65848.142999999996</v>
      </c>
      <c r="F966" s="76">
        <v>1049947</v>
      </c>
      <c r="G966" s="76">
        <v>688</v>
      </c>
      <c r="H966" s="76">
        <v>388</v>
      </c>
      <c r="I966" s="76">
        <v>281230.614</v>
      </c>
      <c r="J966" s="76">
        <v>316.654</v>
      </c>
      <c r="K966" s="76">
        <v>194.65</v>
      </c>
      <c r="L966" s="76">
        <v>3103.69</v>
      </c>
      <c r="M966" s="76">
        <v>2.0339999999999998</v>
      </c>
      <c r="N966" s="76">
        <v>1.147</v>
      </c>
      <c r="O966" s="76">
        <v>0.95</v>
      </c>
      <c r="P966" s="76">
        <v>3829</v>
      </c>
      <c r="Q966" s="76">
        <v>11.319000000000001</v>
      </c>
      <c r="R966" s="76">
        <v>30445</v>
      </c>
      <c r="S966" s="76">
        <v>89.997</v>
      </c>
      <c r="T966" s="76"/>
      <c r="U966" s="76"/>
      <c r="V966" s="76">
        <v>32501</v>
      </c>
      <c r="W966" s="76">
        <v>96.073999999999998</v>
      </c>
      <c r="X966" s="76"/>
      <c r="Y966" s="76"/>
      <c r="Z966" s="76"/>
      <c r="AA966" s="76"/>
      <c r="AB966" s="76"/>
      <c r="AC966" s="76"/>
      <c r="AD966" s="76"/>
      <c r="AE966" s="76"/>
      <c r="AF966" s="76"/>
      <c r="AG966" s="76">
        <v>612841248</v>
      </c>
      <c r="AH966" s="76">
        <v>263658844</v>
      </c>
      <c r="AI966" s="76">
        <v>224962930</v>
      </c>
      <c r="AJ966" s="76">
        <v>131756461</v>
      </c>
      <c r="AK966" s="76">
        <v>408172</v>
      </c>
      <c r="AL966" s="76">
        <v>165393</v>
      </c>
      <c r="AM966" s="76">
        <v>184.59</v>
      </c>
      <c r="AN966" s="76">
        <v>79.41</v>
      </c>
      <c r="AO966" s="76">
        <v>67.760000000000005</v>
      </c>
      <c r="AP966" s="76">
        <v>39.68</v>
      </c>
      <c r="AQ966" s="76">
        <v>498</v>
      </c>
      <c r="AR966" s="76">
        <v>27344</v>
      </c>
      <c r="AS966" s="76">
        <v>8.0000000000000002E-3</v>
      </c>
      <c r="AT966" s="76">
        <v>26.03</v>
      </c>
      <c r="AU966" s="76">
        <v>35.607999999999997</v>
      </c>
      <c r="AV966" s="76">
        <v>38.299999999999997</v>
      </c>
      <c r="AW966" s="76">
        <v>15.413</v>
      </c>
      <c r="AX966" s="76">
        <v>9.7319999999999993</v>
      </c>
      <c r="AY966" s="76">
        <v>54225.446000000004</v>
      </c>
      <c r="AZ966" s="76">
        <v>1.2</v>
      </c>
      <c r="BA966" s="76">
        <v>151.089</v>
      </c>
      <c r="BB966" s="76">
        <v>10.79</v>
      </c>
      <c r="BC966" s="76">
        <v>19.100000000000001</v>
      </c>
      <c r="BD966" s="76">
        <v>24.6</v>
      </c>
      <c r="BE966" s="76"/>
      <c r="BF966" s="76">
        <v>2.77</v>
      </c>
      <c r="BG966" s="76">
        <v>78.86</v>
      </c>
      <c r="BH966" s="76">
        <v>0.92600000000000005</v>
      </c>
      <c r="BI966" s="76">
        <v>338289856</v>
      </c>
      <c r="BJ966" s="76"/>
      <c r="BK966" s="76"/>
      <c r="BL966" s="76"/>
      <c r="BM966" s="76"/>
      <c r="BN966" s="76"/>
      <c r="BO966" s="76"/>
      <c r="BP966" s="76"/>
      <c r="BQ966" s="76"/>
    </row>
    <row r="967" spans="1:69" x14ac:dyDescent="0.25">
      <c r="A967" s="25">
        <v>44813</v>
      </c>
      <c r="B967" s="25"/>
      <c r="C967" s="76">
        <v>95238276</v>
      </c>
      <c r="D967" s="76">
        <v>100812</v>
      </c>
      <c r="E967" s="76">
        <v>71009.714000000007</v>
      </c>
      <c r="F967" s="76">
        <v>1050494</v>
      </c>
      <c r="G967" s="76">
        <v>547</v>
      </c>
      <c r="H967" s="76">
        <v>397.57100000000003</v>
      </c>
      <c r="I967" s="76">
        <v>281528.61900000001</v>
      </c>
      <c r="J967" s="76">
        <v>298.005</v>
      </c>
      <c r="K967" s="76">
        <v>209.90799999999999</v>
      </c>
      <c r="L967" s="76">
        <v>3105.3069999999998</v>
      </c>
      <c r="M967" s="76">
        <v>1.617</v>
      </c>
      <c r="N967" s="76">
        <v>1.175</v>
      </c>
      <c r="O967" s="76">
        <v>0.95</v>
      </c>
      <c r="P967" s="76">
        <v>3776</v>
      </c>
      <c r="Q967" s="76">
        <v>11.162000000000001</v>
      </c>
      <c r="R967" s="76">
        <v>29873</v>
      </c>
      <c r="S967" s="76">
        <v>88.305999999999997</v>
      </c>
      <c r="T967" s="76"/>
      <c r="U967" s="76"/>
      <c r="V967" s="76">
        <v>32386</v>
      </c>
      <c r="W967" s="76">
        <v>95.733999999999995</v>
      </c>
      <c r="X967" s="76"/>
      <c r="Y967" s="76"/>
      <c r="Z967" s="76"/>
      <c r="AA967" s="76"/>
      <c r="AB967" s="76"/>
      <c r="AC967" s="76"/>
      <c r="AD967" s="76"/>
      <c r="AE967" s="76"/>
      <c r="AF967" s="76"/>
      <c r="AG967" s="76">
        <v>613367741</v>
      </c>
      <c r="AH967" s="76">
        <v>263718821</v>
      </c>
      <c r="AI967" s="76">
        <v>225016279</v>
      </c>
      <c r="AJ967" s="76">
        <v>131896773</v>
      </c>
      <c r="AK967" s="76">
        <v>526493</v>
      </c>
      <c r="AL967" s="76">
        <v>228181</v>
      </c>
      <c r="AM967" s="76">
        <v>184.74</v>
      </c>
      <c r="AN967" s="76">
        <v>79.430000000000007</v>
      </c>
      <c r="AO967" s="76">
        <v>67.77</v>
      </c>
      <c r="AP967" s="76">
        <v>39.729999999999997</v>
      </c>
      <c r="AQ967" s="76">
        <v>687</v>
      </c>
      <c r="AR967" s="76">
        <v>31601</v>
      </c>
      <c r="AS967" s="76">
        <v>0.01</v>
      </c>
      <c r="AT967" s="76">
        <v>26.03</v>
      </c>
      <c r="AU967" s="76">
        <v>35.607999999999997</v>
      </c>
      <c r="AV967" s="76">
        <v>38.299999999999997</v>
      </c>
      <c r="AW967" s="76">
        <v>15.413</v>
      </c>
      <c r="AX967" s="76">
        <v>9.7319999999999993</v>
      </c>
      <c r="AY967" s="76">
        <v>54225.446000000004</v>
      </c>
      <c r="AZ967" s="76">
        <v>1.2</v>
      </c>
      <c r="BA967" s="76">
        <v>151.089</v>
      </c>
      <c r="BB967" s="76">
        <v>10.79</v>
      </c>
      <c r="BC967" s="76">
        <v>19.100000000000001</v>
      </c>
      <c r="BD967" s="76">
        <v>24.6</v>
      </c>
      <c r="BE967" s="76"/>
      <c r="BF967" s="76">
        <v>2.77</v>
      </c>
      <c r="BG967" s="76">
        <v>78.86</v>
      </c>
      <c r="BH967" s="76">
        <v>0.92600000000000005</v>
      </c>
      <c r="BI967" s="76">
        <v>338289856</v>
      </c>
      <c r="BJ967" s="76"/>
      <c r="BK967" s="76"/>
      <c r="BL967" s="76"/>
      <c r="BM967" s="76"/>
      <c r="BN967" s="76"/>
      <c r="BO967" s="76"/>
      <c r="BP967" s="76"/>
      <c r="BQ967" s="76"/>
    </row>
    <row r="968" spans="1:69" x14ac:dyDescent="0.25">
      <c r="A968" s="25">
        <v>44814</v>
      </c>
      <c r="B968" s="25"/>
      <c r="C968" s="76">
        <v>95248393</v>
      </c>
      <c r="D968" s="76">
        <v>10117</v>
      </c>
      <c r="E968" s="76">
        <v>70828.285999999993</v>
      </c>
      <c r="F968" s="76">
        <v>1050532</v>
      </c>
      <c r="G968" s="76">
        <v>38</v>
      </c>
      <c r="H968" s="76">
        <v>397.85700000000003</v>
      </c>
      <c r="I968" s="76">
        <v>281558.52500000002</v>
      </c>
      <c r="J968" s="76">
        <v>29.905999999999999</v>
      </c>
      <c r="K968" s="76">
        <v>209.37200000000001</v>
      </c>
      <c r="L968" s="76">
        <v>3105.42</v>
      </c>
      <c r="M968" s="76">
        <v>0.112</v>
      </c>
      <c r="N968" s="76">
        <v>1.1759999999999999</v>
      </c>
      <c r="O968" s="76">
        <v>0.94</v>
      </c>
      <c r="P968" s="76">
        <v>3497</v>
      </c>
      <c r="Q968" s="76">
        <v>10.337</v>
      </c>
      <c r="R968" s="76">
        <v>27877</v>
      </c>
      <c r="S968" s="76">
        <v>82.406000000000006</v>
      </c>
      <c r="T968" s="76"/>
      <c r="U968" s="76"/>
      <c r="V968" s="76">
        <v>32098</v>
      </c>
      <c r="W968" s="76">
        <v>94.882999999999996</v>
      </c>
      <c r="X968" s="76"/>
      <c r="Y968" s="76"/>
      <c r="Z968" s="76"/>
      <c r="AA968" s="76"/>
      <c r="AB968" s="76"/>
      <c r="AC968" s="76"/>
      <c r="AD968" s="76"/>
      <c r="AE968" s="76"/>
      <c r="AF968" s="76"/>
      <c r="AG968" s="76">
        <v>613668792</v>
      </c>
      <c r="AH968" s="76">
        <v>263751212</v>
      </c>
      <c r="AI968" s="76">
        <v>225049282</v>
      </c>
      <c r="AJ968" s="76">
        <v>131975861</v>
      </c>
      <c r="AK968" s="76">
        <v>301051</v>
      </c>
      <c r="AL968" s="76">
        <v>263368</v>
      </c>
      <c r="AM968" s="76">
        <v>184.84</v>
      </c>
      <c r="AN968" s="76">
        <v>79.44</v>
      </c>
      <c r="AO968" s="76">
        <v>67.78</v>
      </c>
      <c r="AP968" s="76">
        <v>39.75</v>
      </c>
      <c r="AQ968" s="76">
        <v>793</v>
      </c>
      <c r="AR968" s="76">
        <v>34389</v>
      </c>
      <c r="AS968" s="76">
        <v>0.01</v>
      </c>
      <c r="AT968" s="76">
        <v>26.03</v>
      </c>
      <c r="AU968" s="76">
        <v>35.607999999999997</v>
      </c>
      <c r="AV968" s="76">
        <v>38.299999999999997</v>
      </c>
      <c r="AW968" s="76">
        <v>15.413</v>
      </c>
      <c r="AX968" s="76">
        <v>9.7319999999999993</v>
      </c>
      <c r="AY968" s="76">
        <v>54225.446000000004</v>
      </c>
      <c r="AZ968" s="76">
        <v>1.2</v>
      </c>
      <c r="BA968" s="76">
        <v>151.089</v>
      </c>
      <c r="BB968" s="76">
        <v>10.79</v>
      </c>
      <c r="BC968" s="76">
        <v>19.100000000000001</v>
      </c>
      <c r="BD968" s="76">
        <v>24.6</v>
      </c>
      <c r="BE968" s="76"/>
      <c r="BF968" s="76">
        <v>2.77</v>
      </c>
      <c r="BG968" s="76">
        <v>78.86</v>
      </c>
      <c r="BH968" s="76">
        <v>0.92600000000000005</v>
      </c>
      <c r="BI968" s="76">
        <v>338289856</v>
      </c>
      <c r="BJ968" s="76"/>
      <c r="BK968" s="76"/>
      <c r="BL968" s="76"/>
      <c r="BM968" s="76"/>
      <c r="BN968" s="76"/>
      <c r="BO968" s="76"/>
      <c r="BP968" s="76"/>
      <c r="BQ968" s="76"/>
    </row>
    <row r="969" spans="1:69" x14ac:dyDescent="0.25">
      <c r="A969" s="25">
        <v>44815</v>
      </c>
      <c r="B969" s="25"/>
      <c r="C969" s="76">
        <v>95257378</v>
      </c>
      <c r="D969" s="76">
        <v>8985</v>
      </c>
      <c r="E969" s="76">
        <v>71051.857000000004</v>
      </c>
      <c r="F969" s="76">
        <v>1050552</v>
      </c>
      <c r="G969" s="76">
        <v>20</v>
      </c>
      <c r="H969" s="76">
        <v>398.714</v>
      </c>
      <c r="I969" s="76">
        <v>281585.08500000002</v>
      </c>
      <c r="J969" s="76">
        <v>26.56</v>
      </c>
      <c r="K969" s="76">
        <v>210.03200000000001</v>
      </c>
      <c r="L969" s="76">
        <v>3105.4789999999998</v>
      </c>
      <c r="M969" s="76">
        <v>5.8999999999999997E-2</v>
      </c>
      <c r="N969" s="76">
        <v>1.179</v>
      </c>
      <c r="O969" s="76">
        <v>0.92</v>
      </c>
      <c r="P969" s="76">
        <v>3498</v>
      </c>
      <c r="Q969" s="76">
        <v>10.34</v>
      </c>
      <c r="R969" s="76">
        <v>27990</v>
      </c>
      <c r="S969" s="76">
        <v>82.74</v>
      </c>
      <c r="T969" s="76"/>
      <c r="U969" s="76"/>
      <c r="V969" s="76">
        <v>31724</v>
      </c>
      <c r="W969" s="76">
        <v>93.778000000000006</v>
      </c>
      <c r="X969" s="76"/>
      <c r="Y969" s="76"/>
      <c r="Z969" s="76"/>
      <c r="AA969" s="76"/>
      <c r="AB969" s="76"/>
      <c r="AC969" s="76"/>
      <c r="AD969" s="76"/>
      <c r="AE969" s="76"/>
      <c r="AF969" s="76"/>
      <c r="AG969" s="76">
        <v>613860019</v>
      </c>
      <c r="AH969" s="76">
        <v>263771706</v>
      </c>
      <c r="AI969" s="76">
        <v>225067531</v>
      </c>
      <c r="AJ969" s="76">
        <v>132026675</v>
      </c>
      <c r="AK969" s="76">
        <v>191227</v>
      </c>
      <c r="AL969" s="76">
        <v>284764</v>
      </c>
      <c r="AM969" s="76">
        <v>184.89</v>
      </c>
      <c r="AN969" s="76">
        <v>79.45</v>
      </c>
      <c r="AO969" s="76">
        <v>67.790000000000006</v>
      </c>
      <c r="AP969" s="76">
        <v>39.770000000000003</v>
      </c>
      <c r="AQ969" s="76">
        <v>858</v>
      </c>
      <c r="AR969" s="76">
        <v>36089</v>
      </c>
      <c r="AS969" s="76">
        <v>1.0999999999999999E-2</v>
      </c>
      <c r="AT969" s="76">
        <v>26.02</v>
      </c>
      <c r="AU969" s="76">
        <v>35.607999999999997</v>
      </c>
      <c r="AV969" s="76">
        <v>38.299999999999997</v>
      </c>
      <c r="AW969" s="76">
        <v>15.413</v>
      </c>
      <c r="AX969" s="76">
        <v>9.7319999999999993</v>
      </c>
      <c r="AY969" s="76">
        <v>54225.446000000004</v>
      </c>
      <c r="AZ969" s="76">
        <v>1.2</v>
      </c>
      <c r="BA969" s="76">
        <v>151.089</v>
      </c>
      <c r="BB969" s="76">
        <v>10.79</v>
      </c>
      <c r="BC969" s="76">
        <v>19.100000000000001</v>
      </c>
      <c r="BD969" s="76">
        <v>24.6</v>
      </c>
      <c r="BE969" s="76"/>
      <c r="BF969" s="76">
        <v>2.77</v>
      </c>
      <c r="BG969" s="76">
        <v>78.86</v>
      </c>
      <c r="BH969" s="76">
        <v>0.92600000000000005</v>
      </c>
      <c r="BI969" s="76">
        <v>338289856</v>
      </c>
      <c r="BJ969" s="76">
        <v>1171506.8</v>
      </c>
      <c r="BK969" s="76">
        <v>14.67</v>
      </c>
      <c r="BL969" s="76">
        <v>3.17</v>
      </c>
      <c r="BM969" s="76">
        <v>3476.3058151413002</v>
      </c>
      <c r="BN969" s="76"/>
      <c r="BO969" s="76"/>
      <c r="BP969" s="76"/>
      <c r="BQ969" s="76"/>
    </row>
    <row r="970" spans="1:69" x14ac:dyDescent="0.25">
      <c r="A970" s="25">
        <v>44816</v>
      </c>
      <c r="B970" s="25"/>
      <c r="C970" s="76">
        <v>95326901</v>
      </c>
      <c r="D970" s="76">
        <v>69523</v>
      </c>
      <c r="E970" s="76">
        <v>76184.285999999993</v>
      </c>
      <c r="F970" s="76">
        <v>1051013</v>
      </c>
      <c r="G970" s="76">
        <v>461</v>
      </c>
      <c r="H970" s="76">
        <v>451.85700000000003</v>
      </c>
      <c r="I970" s="76">
        <v>281790.59899999999</v>
      </c>
      <c r="J970" s="76">
        <v>205.51300000000001</v>
      </c>
      <c r="K970" s="76">
        <v>225.20400000000001</v>
      </c>
      <c r="L970" s="76">
        <v>3106.8420000000001</v>
      </c>
      <c r="M970" s="76">
        <v>1.363</v>
      </c>
      <c r="N970" s="76">
        <v>1.3360000000000001</v>
      </c>
      <c r="O970" s="76">
        <v>0.91</v>
      </c>
      <c r="P970" s="76">
        <v>3574</v>
      </c>
      <c r="Q970" s="76">
        <v>10.565</v>
      </c>
      <c r="R970" s="76">
        <v>28291</v>
      </c>
      <c r="S970" s="76">
        <v>83.629000000000005</v>
      </c>
      <c r="T970" s="76"/>
      <c r="U970" s="76"/>
      <c r="V970" s="76">
        <v>31465</v>
      </c>
      <c r="W970" s="76">
        <v>93.012</v>
      </c>
      <c r="X970" s="76"/>
      <c r="Y970" s="76"/>
      <c r="Z970" s="76"/>
      <c r="AA970" s="76"/>
      <c r="AB970" s="76"/>
      <c r="AC970" s="76"/>
      <c r="AD970" s="76"/>
      <c r="AE970" s="76"/>
      <c r="AF970" s="76"/>
      <c r="AG970" s="76">
        <v>614385369</v>
      </c>
      <c r="AH970" s="76">
        <v>263827229</v>
      </c>
      <c r="AI970" s="76">
        <v>225115324</v>
      </c>
      <c r="AJ970" s="76">
        <v>132178938</v>
      </c>
      <c r="AK970" s="76">
        <v>525350</v>
      </c>
      <c r="AL970" s="76">
        <v>358152</v>
      </c>
      <c r="AM970" s="76">
        <v>185.05</v>
      </c>
      <c r="AN970" s="76">
        <v>79.459999999999994</v>
      </c>
      <c r="AO970" s="76">
        <v>67.8</v>
      </c>
      <c r="AP970" s="76">
        <v>39.81</v>
      </c>
      <c r="AQ970" s="76">
        <v>1079</v>
      </c>
      <c r="AR970" s="76">
        <v>43536</v>
      </c>
      <c r="AS970" s="76">
        <v>1.2999999999999999E-2</v>
      </c>
      <c r="AT970" s="76">
        <v>26.02</v>
      </c>
      <c r="AU970" s="76">
        <v>35.607999999999997</v>
      </c>
      <c r="AV970" s="76">
        <v>38.299999999999997</v>
      </c>
      <c r="AW970" s="76">
        <v>15.413</v>
      </c>
      <c r="AX970" s="76">
        <v>9.7319999999999993</v>
      </c>
      <c r="AY970" s="76">
        <v>54225.446000000004</v>
      </c>
      <c r="AZ970" s="76">
        <v>1.2</v>
      </c>
      <c r="BA970" s="76">
        <v>151.089</v>
      </c>
      <c r="BB970" s="76">
        <v>10.79</v>
      </c>
      <c r="BC970" s="76">
        <v>19.100000000000001</v>
      </c>
      <c r="BD970" s="76">
        <v>24.6</v>
      </c>
      <c r="BE970" s="76"/>
      <c r="BF970" s="76">
        <v>2.77</v>
      </c>
      <c r="BG970" s="76">
        <v>78.86</v>
      </c>
      <c r="BH970" s="76">
        <v>0.92600000000000005</v>
      </c>
      <c r="BI970" s="76">
        <v>338289856</v>
      </c>
      <c r="BJ970" s="76"/>
      <c r="BK970" s="76"/>
      <c r="BL970" s="76"/>
      <c r="BM970" s="76"/>
      <c r="BN970" s="76"/>
      <c r="BO970" s="76"/>
      <c r="BP970" s="76"/>
      <c r="BQ970" s="76"/>
    </row>
    <row r="971" spans="1:69" x14ac:dyDescent="0.25">
      <c r="A971" s="25">
        <v>44817</v>
      </c>
      <c r="B971" s="25"/>
      <c r="C971" s="76">
        <v>95406625</v>
      </c>
      <c r="D971" s="76">
        <v>79724</v>
      </c>
      <c r="E971" s="76">
        <v>71474.570999999996</v>
      </c>
      <c r="F971" s="76">
        <v>1051532</v>
      </c>
      <c r="G971" s="76">
        <v>519</v>
      </c>
      <c r="H971" s="76">
        <v>439.42899999999997</v>
      </c>
      <c r="I971" s="76">
        <v>282026.266</v>
      </c>
      <c r="J971" s="76">
        <v>235.66800000000001</v>
      </c>
      <c r="K971" s="76">
        <v>211.28200000000001</v>
      </c>
      <c r="L971" s="76">
        <v>3108.3760000000002</v>
      </c>
      <c r="M971" s="76">
        <v>1.534</v>
      </c>
      <c r="N971" s="76">
        <v>1.2989999999999999</v>
      </c>
      <c r="O971" s="76">
        <v>0.88</v>
      </c>
      <c r="P971" s="76">
        <v>3491</v>
      </c>
      <c r="Q971" s="76">
        <v>10.32</v>
      </c>
      <c r="R971" s="76">
        <v>27824</v>
      </c>
      <c r="S971" s="76">
        <v>82.248999999999995</v>
      </c>
      <c r="T971" s="76"/>
      <c r="U971" s="76"/>
      <c r="V971" s="76">
        <v>31466</v>
      </c>
      <c r="W971" s="76">
        <v>93.015000000000001</v>
      </c>
      <c r="X971" s="76"/>
      <c r="Y971" s="76"/>
      <c r="Z971" s="76"/>
      <c r="AA971" s="76"/>
      <c r="AB971" s="76"/>
      <c r="AC971" s="76"/>
      <c r="AD971" s="76"/>
      <c r="AE971" s="76"/>
      <c r="AF971" s="76"/>
      <c r="AG971" s="76">
        <v>614892669</v>
      </c>
      <c r="AH971" s="76">
        <v>263880737</v>
      </c>
      <c r="AI971" s="76">
        <v>225161898</v>
      </c>
      <c r="AJ971" s="76">
        <v>132328678</v>
      </c>
      <c r="AK971" s="76">
        <v>507300</v>
      </c>
      <c r="AL971" s="76">
        <v>406211</v>
      </c>
      <c r="AM971" s="76">
        <v>185.2</v>
      </c>
      <c r="AN971" s="76">
        <v>79.48</v>
      </c>
      <c r="AO971" s="76">
        <v>67.819999999999993</v>
      </c>
      <c r="AP971" s="76">
        <v>39.86</v>
      </c>
      <c r="AQ971" s="76">
        <v>1223</v>
      </c>
      <c r="AR971" s="76">
        <v>46221</v>
      </c>
      <c r="AS971" s="76">
        <v>1.4E-2</v>
      </c>
      <c r="AT971" s="76">
        <v>26.02</v>
      </c>
      <c r="AU971" s="76">
        <v>35.607999999999997</v>
      </c>
      <c r="AV971" s="76">
        <v>38.299999999999997</v>
      </c>
      <c r="AW971" s="76">
        <v>15.413</v>
      </c>
      <c r="AX971" s="76">
        <v>9.7319999999999993</v>
      </c>
      <c r="AY971" s="76">
        <v>54225.446000000004</v>
      </c>
      <c r="AZ971" s="76">
        <v>1.2</v>
      </c>
      <c r="BA971" s="76">
        <v>151.089</v>
      </c>
      <c r="BB971" s="76">
        <v>10.79</v>
      </c>
      <c r="BC971" s="76">
        <v>19.100000000000001</v>
      </c>
      <c r="BD971" s="76">
        <v>24.6</v>
      </c>
      <c r="BE971" s="76"/>
      <c r="BF971" s="76">
        <v>2.77</v>
      </c>
      <c r="BG971" s="76">
        <v>78.86</v>
      </c>
      <c r="BH971" s="76">
        <v>0.92600000000000005</v>
      </c>
      <c r="BI971" s="76">
        <v>338289856</v>
      </c>
      <c r="BJ971" s="76"/>
      <c r="BK971" s="76"/>
      <c r="BL971" s="76"/>
      <c r="BM971" s="76"/>
      <c r="BN971" s="76"/>
      <c r="BO971" s="76"/>
      <c r="BP971" s="76"/>
      <c r="BQ971" s="76"/>
    </row>
    <row r="972" spans="1:69" x14ac:dyDescent="0.25">
      <c r="A972" s="25">
        <v>44818</v>
      </c>
      <c r="B972" s="25"/>
      <c r="C972" s="76">
        <v>95510284</v>
      </c>
      <c r="D972" s="76">
        <v>103659</v>
      </c>
      <c r="E972" s="76">
        <v>68563</v>
      </c>
      <c r="F972" s="76">
        <v>1052503</v>
      </c>
      <c r="G972" s="76">
        <v>971</v>
      </c>
      <c r="H972" s="76">
        <v>463.42899999999997</v>
      </c>
      <c r="I972" s="76">
        <v>282332.68699999998</v>
      </c>
      <c r="J972" s="76">
        <v>306.42099999999999</v>
      </c>
      <c r="K972" s="76">
        <v>202.67500000000001</v>
      </c>
      <c r="L972" s="76">
        <v>3111.2460000000001</v>
      </c>
      <c r="M972" s="76">
        <v>2.87</v>
      </c>
      <c r="N972" s="76">
        <v>1.37</v>
      </c>
      <c r="O972" s="76">
        <v>0.87</v>
      </c>
      <c r="P972" s="76">
        <v>3434</v>
      </c>
      <c r="Q972" s="76">
        <v>10.151</v>
      </c>
      <c r="R972" s="76">
        <v>27484</v>
      </c>
      <c r="S972" s="76">
        <v>81.244</v>
      </c>
      <c r="T972" s="76"/>
      <c r="U972" s="76"/>
      <c r="V972" s="76">
        <v>30975</v>
      </c>
      <c r="W972" s="76">
        <v>91.563000000000002</v>
      </c>
      <c r="X972" s="76"/>
      <c r="Y972" s="76"/>
      <c r="Z972" s="76"/>
      <c r="AA972" s="76"/>
      <c r="AB972" s="76"/>
      <c r="AC972" s="76"/>
      <c r="AD972" s="76"/>
      <c r="AE972" s="76"/>
      <c r="AF972" s="76"/>
      <c r="AG972" s="76">
        <v>615438316</v>
      </c>
      <c r="AH972" s="76">
        <v>263937136</v>
      </c>
      <c r="AI972" s="76">
        <v>225211995</v>
      </c>
      <c r="AJ972" s="76">
        <v>132492569</v>
      </c>
      <c r="AK972" s="76">
        <v>545647</v>
      </c>
      <c r="AL972" s="76">
        <v>429320</v>
      </c>
      <c r="AM972" s="76">
        <v>185.37</v>
      </c>
      <c r="AN972" s="76">
        <v>79.5</v>
      </c>
      <c r="AO972" s="76">
        <v>67.83</v>
      </c>
      <c r="AP972" s="76">
        <v>39.909999999999997</v>
      </c>
      <c r="AQ972" s="76">
        <v>1293</v>
      </c>
      <c r="AR972" s="76">
        <v>47038</v>
      </c>
      <c r="AS972" s="76">
        <v>1.4E-2</v>
      </c>
      <c r="AT972" s="76">
        <v>26.02</v>
      </c>
      <c r="AU972" s="76">
        <v>35.607999999999997</v>
      </c>
      <c r="AV972" s="76">
        <v>38.299999999999997</v>
      </c>
      <c r="AW972" s="76">
        <v>15.413</v>
      </c>
      <c r="AX972" s="76">
        <v>9.7319999999999993</v>
      </c>
      <c r="AY972" s="76">
        <v>54225.446000000004</v>
      </c>
      <c r="AZ972" s="76">
        <v>1.2</v>
      </c>
      <c r="BA972" s="76">
        <v>151.089</v>
      </c>
      <c r="BB972" s="76">
        <v>10.79</v>
      </c>
      <c r="BC972" s="76">
        <v>19.100000000000001</v>
      </c>
      <c r="BD972" s="76">
        <v>24.6</v>
      </c>
      <c r="BE972" s="76"/>
      <c r="BF972" s="76">
        <v>2.77</v>
      </c>
      <c r="BG972" s="76">
        <v>78.86</v>
      </c>
      <c r="BH972" s="76">
        <v>0.92600000000000005</v>
      </c>
      <c r="BI972" s="76">
        <v>338289856</v>
      </c>
      <c r="BJ972" s="76"/>
      <c r="BK972" s="76"/>
      <c r="BL972" s="76"/>
      <c r="BM972" s="76"/>
      <c r="BN972" s="76"/>
      <c r="BO972" s="76"/>
      <c r="BP972" s="76"/>
      <c r="BQ972" s="76"/>
    </row>
    <row r="973" spans="1:69" x14ac:dyDescent="0.25">
      <c r="A973" s="25">
        <v>44819</v>
      </c>
      <c r="B973" s="25"/>
      <c r="C973" s="76">
        <v>95593647</v>
      </c>
      <c r="D973" s="76">
        <v>83363</v>
      </c>
      <c r="E973" s="76">
        <v>65169</v>
      </c>
      <c r="F973" s="76">
        <v>1053174</v>
      </c>
      <c r="G973" s="76">
        <v>671</v>
      </c>
      <c r="H973" s="76">
        <v>461</v>
      </c>
      <c r="I973" s="76">
        <v>282579.11200000002</v>
      </c>
      <c r="J973" s="76">
        <v>246.42500000000001</v>
      </c>
      <c r="K973" s="76">
        <v>192.642</v>
      </c>
      <c r="L973" s="76">
        <v>3113.23</v>
      </c>
      <c r="M973" s="76">
        <v>1.984</v>
      </c>
      <c r="N973" s="76">
        <v>1.363</v>
      </c>
      <c r="O973" s="76">
        <v>0.86</v>
      </c>
      <c r="P973" s="76">
        <v>3370</v>
      </c>
      <c r="Q973" s="76">
        <v>9.9619999999999997</v>
      </c>
      <c r="R973" s="76">
        <v>26772</v>
      </c>
      <c r="S973" s="76">
        <v>79.138999999999996</v>
      </c>
      <c r="T973" s="76"/>
      <c r="U973" s="76"/>
      <c r="V973" s="76">
        <v>30478</v>
      </c>
      <c r="W973" s="76">
        <v>90.093999999999994</v>
      </c>
      <c r="X973" s="76"/>
      <c r="Y973" s="76"/>
      <c r="Z973" s="76"/>
      <c r="AA973" s="76"/>
      <c r="AB973" s="76"/>
      <c r="AC973" s="76"/>
      <c r="AD973" s="76"/>
      <c r="AE973" s="76"/>
      <c r="AF973" s="76"/>
      <c r="AG973" s="76">
        <v>615988958</v>
      </c>
      <c r="AH973" s="76">
        <v>263994642</v>
      </c>
      <c r="AI973" s="76">
        <v>225262918</v>
      </c>
      <c r="AJ973" s="76">
        <v>132658482</v>
      </c>
      <c r="AK973" s="76">
        <v>550642</v>
      </c>
      <c r="AL973" s="76">
        <v>449673</v>
      </c>
      <c r="AM973" s="76">
        <v>185.53</v>
      </c>
      <c r="AN973" s="76">
        <v>79.510000000000005</v>
      </c>
      <c r="AO973" s="76">
        <v>67.849999999999994</v>
      </c>
      <c r="AP973" s="76">
        <v>39.96</v>
      </c>
      <c r="AQ973" s="76">
        <v>1354</v>
      </c>
      <c r="AR973" s="76">
        <v>47971</v>
      </c>
      <c r="AS973" s="76">
        <v>1.4E-2</v>
      </c>
      <c r="AT973" s="76">
        <v>26.01</v>
      </c>
      <c r="AU973" s="76">
        <v>35.607999999999997</v>
      </c>
      <c r="AV973" s="76">
        <v>38.299999999999997</v>
      </c>
      <c r="AW973" s="76">
        <v>15.413</v>
      </c>
      <c r="AX973" s="76">
        <v>9.7319999999999993</v>
      </c>
      <c r="AY973" s="76">
        <v>54225.446000000004</v>
      </c>
      <c r="AZ973" s="76">
        <v>1.2</v>
      </c>
      <c r="BA973" s="76">
        <v>151.089</v>
      </c>
      <c r="BB973" s="76">
        <v>10.79</v>
      </c>
      <c r="BC973" s="76">
        <v>19.100000000000001</v>
      </c>
      <c r="BD973" s="76">
        <v>24.6</v>
      </c>
      <c r="BE973" s="76"/>
      <c r="BF973" s="76">
        <v>2.77</v>
      </c>
      <c r="BG973" s="76">
        <v>78.86</v>
      </c>
      <c r="BH973" s="76">
        <v>0.92600000000000005</v>
      </c>
      <c r="BI973" s="76">
        <v>338289856</v>
      </c>
      <c r="BJ973" s="76"/>
      <c r="BK973" s="76"/>
      <c r="BL973" s="76"/>
      <c r="BM973" s="76"/>
      <c r="BN973" s="76"/>
      <c r="BO973" s="76"/>
      <c r="BP973" s="76"/>
      <c r="BQ973" s="76"/>
    </row>
    <row r="974" spans="1:69" x14ac:dyDescent="0.25">
      <c r="A974" s="25">
        <v>44820</v>
      </c>
      <c r="B974" s="25"/>
      <c r="C974" s="76">
        <v>95649888</v>
      </c>
      <c r="D974" s="76">
        <v>56241</v>
      </c>
      <c r="E974" s="76">
        <v>58801.714</v>
      </c>
      <c r="F974" s="76">
        <v>1053605</v>
      </c>
      <c r="G974" s="76">
        <v>431</v>
      </c>
      <c r="H974" s="76">
        <v>444.42899999999997</v>
      </c>
      <c r="I974" s="76">
        <v>282745.36300000001</v>
      </c>
      <c r="J974" s="76">
        <v>166.251</v>
      </c>
      <c r="K974" s="76">
        <v>173.821</v>
      </c>
      <c r="L974" s="76">
        <v>3114.5039999999999</v>
      </c>
      <c r="M974" s="76">
        <v>1.274</v>
      </c>
      <c r="N974" s="76">
        <v>1.3140000000000001</v>
      </c>
      <c r="O974" s="76">
        <v>0.86</v>
      </c>
      <c r="P974" s="76">
        <v>3305</v>
      </c>
      <c r="Q974" s="76">
        <v>9.77</v>
      </c>
      <c r="R974" s="76">
        <v>26096</v>
      </c>
      <c r="S974" s="76">
        <v>77.141000000000005</v>
      </c>
      <c r="T974" s="76"/>
      <c r="U974" s="76"/>
      <c r="V974" s="76">
        <v>29909</v>
      </c>
      <c r="W974" s="76">
        <v>88.412000000000006</v>
      </c>
      <c r="X974" s="76"/>
      <c r="Y974" s="76"/>
      <c r="Z974" s="76"/>
      <c r="AA974" s="76"/>
      <c r="AB974" s="76"/>
      <c r="AC974" s="76"/>
      <c r="AD974" s="76"/>
      <c r="AE974" s="76"/>
      <c r="AF974" s="76"/>
      <c r="AG974" s="76">
        <v>616653374</v>
      </c>
      <c r="AH974" s="76">
        <v>264061805</v>
      </c>
      <c r="AI974" s="76">
        <v>225325177</v>
      </c>
      <c r="AJ974" s="76">
        <v>132852264</v>
      </c>
      <c r="AK974" s="76">
        <v>664416</v>
      </c>
      <c r="AL974" s="76">
        <v>469376</v>
      </c>
      <c r="AM974" s="76">
        <v>185.73</v>
      </c>
      <c r="AN974" s="76">
        <v>79.53</v>
      </c>
      <c r="AO974" s="76">
        <v>67.87</v>
      </c>
      <c r="AP974" s="76">
        <v>40.01</v>
      </c>
      <c r="AQ974" s="76">
        <v>1414</v>
      </c>
      <c r="AR974" s="76">
        <v>48998</v>
      </c>
      <c r="AS974" s="76">
        <v>1.4999999999999999E-2</v>
      </c>
      <c r="AT974" s="76">
        <v>26.01</v>
      </c>
      <c r="AU974" s="76">
        <v>35.607999999999997</v>
      </c>
      <c r="AV974" s="76">
        <v>38.299999999999997</v>
      </c>
      <c r="AW974" s="76">
        <v>15.413</v>
      </c>
      <c r="AX974" s="76">
        <v>9.7319999999999993</v>
      </c>
      <c r="AY974" s="76">
        <v>54225.446000000004</v>
      </c>
      <c r="AZ974" s="76">
        <v>1.2</v>
      </c>
      <c r="BA974" s="76">
        <v>151.089</v>
      </c>
      <c r="BB974" s="76">
        <v>10.79</v>
      </c>
      <c r="BC974" s="76">
        <v>19.100000000000001</v>
      </c>
      <c r="BD974" s="76">
        <v>24.6</v>
      </c>
      <c r="BE974" s="76"/>
      <c r="BF974" s="76">
        <v>2.77</v>
      </c>
      <c r="BG974" s="76">
        <v>78.86</v>
      </c>
      <c r="BH974" s="76">
        <v>0.92600000000000005</v>
      </c>
      <c r="BI974" s="76">
        <v>338289856</v>
      </c>
      <c r="BJ974" s="76"/>
      <c r="BK974" s="76"/>
      <c r="BL974" s="76"/>
      <c r="BM974" s="76"/>
      <c r="BN974" s="76"/>
      <c r="BO974" s="76"/>
      <c r="BP974" s="76"/>
      <c r="BQ974" s="76"/>
    </row>
    <row r="975" spans="1:69" x14ac:dyDescent="0.25">
      <c r="A975" s="25">
        <v>44821</v>
      </c>
      <c r="B975" s="25"/>
      <c r="C975" s="76">
        <v>95658422</v>
      </c>
      <c r="D975" s="76">
        <v>8534</v>
      </c>
      <c r="E975" s="76">
        <v>58575.571000000004</v>
      </c>
      <c r="F975" s="76">
        <v>1053639</v>
      </c>
      <c r="G975" s="76">
        <v>34</v>
      </c>
      <c r="H975" s="76">
        <v>443.85700000000003</v>
      </c>
      <c r="I975" s="76">
        <v>282770.58899999998</v>
      </c>
      <c r="J975" s="76">
        <v>25.227</v>
      </c>
      <c r="K975" s="76">
        <v>173.15199999999999</v>
      </c>
      <c r="L975" s="76">
        <v>3114.6039999999998</v>
      </c>
      <c r="M975" s="76">
        <v>0.10100000000000001</v>
      </c>
      <c r="N975" s="76">
        <v>1.3120000000000001</v>
      </c>
      <c r="O975" s="76">
        <v>0.88</v>
      </c>
      <c r="P975" s="76">
        <v>3227</v>
      </c>
      <c r="Q975" s="76">
        <v>9.5389999999999997</v>
      </c>
      <c r="R975" s="76">
        <v>25096</v>
      </c>
      <c r="S975" s="76">
        <v>74.185000000000002</v>
      </c>
      <c r="T975" s="76"/>
      <c r="U975" s="76"/>
      <c r="V975" s="76">
        <v>29494</v>
      </c>
      <c r="W975" s="76">
        <v>87.186000000000007</v>
      </c>
      <c r="X975" s="76"/>
      <c r="Y975" s="76"/>
      <c r="Z975" s="76"/>
      <c r="AA975" s="76"/>
      <c r="AB975" s="76"/>
      <c r="AC975" s="76"/>
      <c r="AD975" s="76"/>
      <c r="AE975" s="76"/>
      <c r="AF975" s="76"/>
      <c r="AG975" s="76">
        <v>616972315</v>
      </c>
      <c r="AH975" s="76">
        <v>264094520</v>
      </c>
      <c r="AI975" s="76">
        <v>225355362</v>
      </c>
      <c r="AJ975" s="76">
        <v>132941818</v>
      </c>
      <c r="AK975" s="76">
        <v>318941</v>
      </c>
      <c r="AL975" s="76">
        <v>471932</v>
      </c>
      <c r="AM975" s="76">
        <v>185.83</v>
      </c>
      <c r="AN975" s="76">
        <v>79.540000000000006</v>
      </c>
      <c r="AO975" s="76">
        <v>67.88</v>
      </c>
      <c r="AP975" s="76">
        <v>40.04</v>
      </c>
      <c r="AQ975" s="76">
        <v>1421</v>
      </c>
      <c r="AR975" s="76">
        <v>49044</v>
      </c>
      <c r="AS975" s="76">
        <v>1.4999999999999999E-2</v>
      </c>
      <c r="AT975" s="76">
        <v>26.01</v>
      </c>
      <c r="AU975" s="76">
        <v>35.607999999999997</v>
      </c>
      <c r="AV975" s="76">
        <v>38.299999999999997</v>
      </c>
      <c r="AW975" s="76">
        <v>15.413</v>
      </c>
      <c r="AX975" s="76">
        <v>9.7319999999999993</v>
      </c>
      <c r="AY975" s="76">
        <v>54225.446000000004</v>
      </c>
      <c r="AZ975" s="76">
        <v>1.2</v>
      </c>
      <c r="BA975" s="76">
        <v>151.089</v>
      </c>
      <c r="BB975" s="76">
        <v>10.79</v>
      </c>
      <c r="BC975" s="76">
        <v>19.100000000000001</v>
      </c>
      <c r="BD975" s="76">
        <v>24.6</v>
      </c>
      <c r="BE975" s="76"/>
      <c r="BF975" s="76">
        <v>2.77</v>
      </c>
      <c r="BG975" s="76">
        <v>78.86</v>
      </c>
      <c r="BH975" s="76">
        <v>0.92600000000000005</v>
      </c>
      <c r="BI975" s="76">
        <v>338289856</v>
      </c>
      <c r="BJ975" s="76"/>
      <c r="BK975" s="76"/>
      <c r="BL975" s="76"/>
      <c r="BM975" s="76"/>
      <c r="BN975" s="76"/>
      <c r="BO975" s="76"/>
      <c r="BP975" s="76"/>
      <c r="BQ975" s="76"/>
    </row>
    <row r="976" spans="1:69" x14ac:dyDescent="0.25">
      <c r="A976" s="25">
        <v>44822</v>
      </c>
      <c r="B976" s="25"/>
      <c r="C976" s="76">
        <v>95663881</v>
      </c>
      <c r="D976" s="76">
        <v>5459</v>
      </c>
      <c r="E976" s="76">
        <v>58071.857000000004</v>
      </c>
      <c r="F976" s="76">
        <v>1053660</v>
      </c>
      <c r="G976" s="76">
        <v>21</v>
      </c>
      <c r="H976" s="76">
        <v>444</v>
      </c>
      <c r="I976" s="76">
        <v>282786.72700000001</v>
      </c>
      <c r="J976" s="76">
        <v>16.137</v>
      </c>
      <c r="K976" s="76">
        <v>171.66300000000001</v>
      </c>
      <c r="L976" s="76">
        <v>3114.6660000000002</v>
      </c>
      <c r="M976" s="76">
        <v>6.2E-2</v>
      </c>
      <c r="N976" s="76">
        <v>1.3120000000000001</v>
      </c>
      <c r="O976" s="76">
        <v>0.89</v>
      </c>
      <c r="P976" s="76">
        <v>3197</v>
      </c>
      <c r="Q976" s="76">
        <v>9.4499999999999993</v>
      </c>
      <c r="R976" s="76">
        <v>25162</v>
      </c>
      <c r="S976" s="76">
        <v>74.38</v>
      </c>
      <c r="T976" s="76"/>
      <c r="U976" s="76"/>
      <c r="V976" s="76">
        <v>29221</v>
      </c>
      <c r="W976" s="76">
        <v>86.379000000000005</v>
      </c>
      <c r="X976" s="76"/>
      <c r="Y976" s="76"/>
      <c r="Z976" s="76"/>
      <c r="AA976" s="76"/>
      <c r="AB976" s="76"/>
      <c r="AC976" s="76"/>
      <c r="AD976" s="76"/>
      <c r="AE976" s="76"/>
      <c r="AF976" s="76"/>
      <c r="AG976" s="76">
        <v>617155473</v>
      </c>
      <c r="AH976" s="76">
        <v>264114310</v>
      </c>
      <c r="AI976" s="76">
        <v>225371989</v>
      </c>
      <c r="AJ976" s="76">
        <v>132993503</v>
      </c>
      <c r="AK976" s="76">
        <v>183158</v>
      </c>
      <c r="AL976" s="76">
        <v>470779</v>
      </c>
      <c r="AM976" s="76">
        <v>185.89</v>
      </c>
      <c r="AN976" s="76">
        <v>79.55</v>
      </c>
      <c r="AO976" s="76">
        <v>67.88</v>
      </c>
      <c r="AP976" s="76">
        <v>40.06</v>
      </c>
      <c r="AQ976" s="76">
        <v>1418</v>
      </c>
      <c r="AR976" s="76">
        <v>48943</v>
      </c>
      <c r="AS976" s="76">
        <v>1.4999999999999999E-2</v>
      </c>
      <c r="AT976" s="76">
        <v>26.01</v>
      </c>
      <c r="AU976" s="76">
        <v>35.607999999999997</v>
      </c>
      <c r="AV976" s="76">
        <v>38.299999999999997</v>
      </c>
      <c r="AW976" s="76">
        <v>15.413</v>
      </c>
      <c r="AX976" s="76">
        <v>9.7319999999999993</v>
      </c>
      <c r="AY976" s="76">
        <v>54225.446000000004</v>
      </c>
      <c r="AZ976" s="76">
        <v>1.2</v>
      </c>
      <c r="BA976" s="76">
        <v>151.089</v>
      </c>
      <c r="BB976" s="76">
        <v>10.79</v>
      </c>
      <c r="BC976" s="76">
        <v>19.100000000000001</v>
      </c>
      <c r="BD976" s="76">
        <v>24.6</v>
      </c>
      <c r="BE976" s="76"/>
      <c r="BF976" s="76">
        <v>2.77</v>
      </c>
      <c r="BG976" s="76">
        <v>78.86</v>
      </c>
      <c r="BH976" s="76">
        <v>0.92600000000000005</v>
      </c>
      <c r="BI976" s="76">
        <v>338289856</v>
      </c>
      <c r="BJ976" s="76"/>
      <c r="BK976" s="76"/>
      <c r="BL976" s="76"/>
      <c r="BM976" s="76"/>
      <c r="BN976" s="76"/>
      <c r="BO976" s="76"/>
      <c r="BP976" s="76"/>
      <c r="BQ976" s="76"/>
    </row>
    <row r="977" spans="1:69" x14ac:dyDescent="0.25">
      <c r="A977" s="25">
        <v>44823</v>
      </c>
      <c r="B977" s="25"/>
      <c r="C977" s="76">
        <v>95719678</v>
      </c>
      <c r="D977" s="76">
        <v>55797</v>
      </c>
      <c r="E977" s="76">
        <v>56111</v>
      </c>
      <c r="F977" s="76">
        <v>1054057</v>
      </c>
      <c r="G977" s="76">
        <v>397</v>
      </c>
      <c r="H977" s="76">
        <v>434.85700000000003</v>
      </c>
      <c r="I977" s="76">
        <v>282951.66499999998</v>
      </c>
      <c r="J977" s="76">
        <v>164.93799999999999</v>
      </c>
      <c r="K977" s="76">
        <v>165.86699999999999</v>
      </c>
      <c r="L977" s="76">
        <v>3115.84</v>
      </c>
      <c r="M977" s="76">
        <v>1.1739999999999999</v>
      </c>
      <c r="N977" s="76">
        <v>1.2849999999999999</v>
      </c>
      <c r="O977" s="76">
        <v>0.91</v>
      </c>
      <c r="P977" s="76">
        <v>3292</v>
      </c>
      <c r="Q977" s="76">
        <v>9.7309999999999999</v>
      </c>
      <c r="R977" s="76">
        <v>25866</v>
      </c>
      <c r="S977" s="76">
        <v>76.460999999999999</v>
      </c>
      <c r="T977" s="76"/>
      <c r="U977" s="76"/>
      <c r="V977" s="76">
        <v>29009</v>
      </c>
      <c r="W977" s="76">
        <v>85.751999999999995</v>
      </c>
      <c r="X977" s="76"/>
      <c r="Y977" s="76"/>
      <c r="Z977" s="76"/>
      <c r="AA977" s="76"/>
      <c r="AB977" s="76"/>
      <c r="AC977" s="76"/>
      <c r="AD977" s="76"/>
      <c r="AE977" s="76"/>
      <c r="AF977" s="76"/>
      <c r="AG977" s="76">
        <v>617738786</v>
      </c>
      <c r="AH977" s="76">
        <v>264172770</v>
      </c>
      <c r="AI977" s="76">
        <v>225421920</v>
      </c>
      <c r="AJ977" s="76">
        <v>133173580</v>
      </c>
      <c r="AK977" s="76">
        <v>583313</v>
      </c>
      <c r="AL977" s="76">
        <v>479060</v>
      </c>
      <c r="AM977" s="76">
        <v>186.06</v>
      </c>
      <c r="AN977" s="76">
        <v>79.569999999999993</v>
      </c>
      <c r="AO977" s="76">
        <v>67.900000000000006</v>
      </c>
      <c r="AP977" s="76">
        <v>40.11</v>
      </c>
      <c r="AQ977" s="76">
        <v>1443</v>
      </c>
      <c r="AR977" s="76">
        <v>49363</v>
      </c>
      <c r="AS977" s="76">
        <v>1.4999999999999999E-2</v>
      </c>
      <c r="AT977" s="76">
        <v>26</v>
      </c>
      <c r="AU977" s="76">
        <v>35.607999999999997</v>
      </c>
      <c r="AV977" s="76">
        <v>38.299999999999997</v>
      </c>
      <c r="AW977" s="76">
        <v>15.413</v>
      </c>
      <c r="AX977" s="76">
        <v>9.7319999999999993</v>
      </c>
      <c r="AY977" s="76">
        <v>54225.446000000004</v>
      </c>
      <c r="AZ977" s="76">
        <v>1.2</v>
      </c>
      <c r="BA977" s="76">
        <v>151.089</v>
      </c>
      <c r="BB977" s="76">
        <v>10.79</v>
      </c>
      <c r="BC977" s="76">
        <v>19.100000000000001</v>
      </c>
      <c r="BD977" s="76">
        <v>24.6</v>
      </c>
      <c r="BE977" s="76"/>
      <c r="BF977" s="76">
        <v>2.77</v>
      </c>
      <c r="BG977" s="76">
        <v>78.86</v>
      </c>
      <c r="BH977" s="76">
        <v>0.92600000000000005</v>
      </c>
      <c r="BI977" s="76">
        <v>338289856</v>
      </c>
      <c r="BJ977" s="76"/>
      <c r="BK977" s="76"/>
      <c r="BL977" s="76"/>
      <c r="BM977" s="76"/>
      <c r="BN977" s="76"/>
      <c r="BO977" s="76"/>
      <c r="BP977" s="76"/>
      <c r="BQ977" s="76"/>
    </row>
    <row r="978" spans="1:69" x14ac:dyDescent="0.25">
      <c r="A978" s="25">
        <v>44824</v>
      </c>
      <c r="B978" s="25"/>
      <c r="C978" s="76">
        <v>95788969</v>
      </c>
      <c r="D978" s="76">
        <v>69291</v>
      </c>
      <c r="E978" s="76">
        <v>54620.571000000004</v>
      </c>
      <c r="F978" s="76">
        <v>1054496</v>
      </c>
      <c r="G978" s="76">
        <v>439</v>
      </c>
      <c r="H978" s="76">
        <v>423.42899999999997</v>
      </c>
      <c r="I978" s="76">
        <v>283156.49200000003</v>
      </c>
      <c r="J978" s="76">
        <v>204.827</v>
      </c>
      <c r="K978" s="76">
        <v>161.46100000000001</v>
      </c>
      <c r="L978" s="76">
        <v>3117.1379999999999</v>
      </c>
      <c r="M978" s="76">
        <v>1.298</v>
      </c>
      <c r="N978" s="76">
        <v>1.252</v>
      </c>
      <c r="O978" s="76">
        <v>0.92</v>
      </c>
      <c r="P978" s="76">
        <v>3294</v>
      </c>
      <c r="Q978" s="76">
        <v>9.7370000000000001</v>
      </c>
      <c r="R978" s="76">
        <v>25537</v>
      </c>
      <c r="S978" s="76">
        <v>75.489000000000004</v>
      </c>
      <c r="T978" s="76"/>
      <c r="U978" s="76"/>
      <c r="V978" s="76">
        <v>28834</v>
      </c>
      <c r="W978" s="76">
        <v>85.234999999999999</v>
      </c>
      <c r="X978" s="76"/>
      <c r="Y978" s="76"/>
      <c r="Z978" s="76"/>
      <c r="AA978" s="76"/>
      <c r="AB978" s="76"/>
      <c r="AC978" s="76"/>
      <c r="AD978" s="76"/>
      <c r="AE978" s="76"/>
      <c r="AF978" s="76"/>
      <c r="AG978" s="76">
        <v>618334498</v>
      </c>
      <c r="AH978" s="76">
        <v>264231615</v>
      </c>
      <c r="AI978" s="76">
        <v>225473234</v>
      </c>
      <c r="AJ978" s="76">
        <v>133361490</v>
      </c>
      <c r="AK978" s="76">
        <v>595712</v>
      </c>
      <c r="AL978" s="76">
        <v>491690</v>
      </c>
      <c r="AM978" s="76">
        <v>186.24</v>
      </c>
      <c r="AN978" s="76">
        <v>79.59</v>
      </c>
      <c r="AO978" s="76">
        <v>67.91</v>
      </c>
      <c r="AP978" s="76">
        <v>40.17</v>
      </c>
      <c r="AQ978" s="76">
        <v>1481</v>
      </c>
      <c r="AR978" s="76">
        <v>50125</v>
      </c>
      <c r="AS978" s="76">
        <v>1.4999999999999999E-2</v>
      </c>
      <c r="AT978" s="76">
        <v>26</v>
      </c>
      <c r="AU978" s="76">
        <v>35.607999999999997</v>
      </c>
      <c r="AV978" s="76">
        <v>38.299999999999997</v>
      </c>
      <c r="AW978" s="76">
        <v>15.413</v>
      </c>
      <c r="AX978" s="76">
        <v>9.7319999999999993</v>
      </c>
      <c r="AY978" s="76">
        <v>54225.446000000004</v>
      </c>
      <c r="AZ978" s="76">
        <v>1.2</v>
      </c>
      <c r="BA978" s="76">
        <v>151.089</v>
      </c>
      <c r="BB978" s="76">
        <v>10.79</v>
      </c>
      <c r="BC978" s="76">
        <v>19.100000000000001</v>
      </c>
      <c r="BD978" s="76">
        <v>24.6</v>
      </c>
      <c r="BE978" s="76"/>
      <c r="BF978" s="76">
        <v>2.77</v>
      </c>
      <c r="BG978" s="76">
        <v>78.86</v>
      </c>
      <c r="BH978" s="76">
        <v>0.92600000000000005</v>
      </c>
      <c r="BI978" s="76">
        <v>338289856</v>
      </c>
      <c r="BJ978" s="76"/>
      <c r="BK978" s="76"/>
      <c r="BL978" s="76"/>
      <c r="BM978" s="76"/>
      <c r="BN978" s="76"/>
      <c r="BO978" s="76"/>
      <c r="BP978" s="76"/>
      <c r="BQ978" s="76"/>
    </row>
    <row r="979" spans="1:69" x14ac:dyDescent="0.25">
      <c r="A979" s="25">
        <v>44825</v>
      </c>
      <c r="B979" s="25"/>
      <c r="C979" s="76">
        <v>95887406</v>
      </c>
      <c r="D979" s="76">
        <v>98437</v>
      </c>
      <c r="E979" s="76">
        <v>53874.571000000004</v>
      </c>
      <c r="F979" s="76">
        <v>1055488</v>
      </c>
      <c r="G979" s="76">
        <v>992</v>
      </c>
      <c r="H979" s="76">
        <v>426.42899999999997</v>
      </c>
      <c r="I979" s="76">
        <v>283447.47600000002</v>
      </c>
      <c r="J979" s="76">
        <v>290.98399999999998</v>
      </c>
      <c r="K979" s="76">
        <v>159.256</v>
      </c>
      <c r="L979" s="76">
        <v>3120.07</v>
      </c>
      <c r="M979" s="76">
        <v>2.9319999999999999</v>
      </c>
      <c r="N979" s="76">
        <v>1.2609999999999999</v>
      </c>
      <c r="O979" s="76">
        <v>0.93</v>
      </c>
      <c r="P979" s="76">
        <v>3265</v>
      </c>
      <c r="Q979" s="76">
        <v>9.6509999999999998</v>
      </c>
      <c r="R979" s="76">
        <v>25155</v>
      </c>
      <c r="S979" s="76">
        <v>74.358999999999995</v>
      </c>
      <c r="T979" s="76"/>
      <c r="U979" s="76"/>
      <c r="V979" s="76">
        <v>28484</v>
      </c>
      <c r="W979" s="76">
        <v>84.2</v>
      </c>
      <c r="X979" s="76"/>
      <c r="Y979" s="76"/>
      <c r="Z979" s="76"/>
      <c r="AA979" s="76"/>
      <c r="AB979" s="76"/>
      <c r="AC979" s="76"/>
      <c r="AD979" s="76"/>
      <c r="AE979" s="76"/>
      <c r="AF979" s="76"/>
      <c r="AG979" s="76">
        <v>618987919</v>
      </c>
      <c r="AH979" s="76">
        <v>264295356</v>
      </c>
      <c r="AI979" s="76">
        <v>225528825</v>
      </c>
      <c r="AJ979" s="76">
        <v>133568113</v>
      </c>
      <c r="AK979" s="76">
        <v>653421</v>
      </c>
      <c r="AL979" s="76">
        <v>507086</v>
      </c>
      <c r="AM979" s="76">
        <v>186.44</v>
      </c>
      <c r="AN979" s="76">
        <v>79.599999999999994</v>
      </c>
      <c r="AO979" s="76">
        <v>67.930000000000007</v>
      </c>
      <c r="AP979" s="76">
        <v>40.229999999999997</v>
      </c>
      <c r="AQ979" s="76">
        <v>1527</v>
      </c>
      <c r="AR979" s="76">
        <v>51174</v>
      </c>
      <c r="AS979" s="76">
        <v>1.4999999999999999E-2</v>
      </c>
      <c r="AT979" s="76">
        <v>26</v>
      </c>
      <c r="AU979" s="76">
        <v>35.607999999999997</v>
      </c>
      <c r="AV979" s="76">
        <v>38.299999999999997</v>
      </c>
      <c r="AW979" s="76">
        <v>15.413</v>
      </c>
      <c r="AX979" s="76">
        <v>9.7319999999999993</v>
      </c>
      <c r="AY979" s="76">
        <v>54225.446000000004</v>
      </c>
      <c r="AZ979" s="76">
        <v>1.2</v>
      </c>
      <c r="BA979" s="76">
        <v>151.089</v>
      </c>
      <c r="BB979" s="76">
        <v>10.79</v>
      </c>
      <c r="BC979" s="76">
        <v>19.100000000000001</v>
      </c>
      <c r="BD979" s="76">
        <v>24.6</v>
      </c>
      <c r="BE979" s="76"/>
      <c r="BF979" s="76">
        <v>2.77</v>
      </c>
      <c r="BG979" s="76">
        <v>78.86</v>
      </c>
      <c r="BH979" s="76">
        <v>0.92600000000000005</v>
      </c>
      <c r="BI979" s="76">
        <v>338289856</v>
      </c>
      <c r="BJ979" s="76"/>
      <c r="BK979" s="76"/>
      <c r="BL979" s="76"/>
      <c r="BM979" s="76"/>
      <c r="BN979" s="76"/>
      <c r="BO979" s="76"/>
      <c r="BP979" s="76"/>
      <c r="BQ979" s="76"/>
    </row>
    <row r="980" spans="1:69" x14ac:dyDescent="0.25">
      <c r="A980" s="25">
        <v>44826</v>
      </c>
      <c r="B980" s="25"/>
      <c r="C980" s="76">
        <v>95968396</v>
      </c>
      <c r="D980" s="76">
        <v>80990</v>
      </c>
      <c r="E980" s="76">
        <v>53535.571000000004</v>
      </c>
      <c r="F980" s="76">
        <v>1056150</v>
      </c>
      <c r="G980" s="76">
        <v>662</v>
      </c>
      <c r="H980" s="76">
        <v>425.14299999999997</v>
      </c>
      <c r="I980" s="76">
        <v>283686.88699999999</v>
      </c>
      <c r="J980" s="76">
        <v>239.41</v>
      </c>
      <c r="K980" s="76">
        <v>158.25399999999999</v>
      </c>
      <c r="L980" s="76">
        <v>3122.027</v>
      </c>
      <c r="M980" s="76">
        <v>1.9570000000000001</v>
      </c>
      <c r="N980" s="76">
        <v>1.2569999999999999</v>
      </c>
      <c r="O980" s="76">
        <v>0.94</v>
      </c>
      <c r="P980" s="76">
        <v>3193</v>
      </c>
      <c r="Q980" s="76">
        <v>9.4390000000000001</v>
      </c>
      <c r="R980" s="76">
        <v>24945</v>
      </c>
      <c r="S980" s="76">
        <v>73.739000000000004</v>
      </c>
      <c r="T980" s="76"/>
      <c r="U980" s="76"/>
      <c r="V980" s="76">
        <v>28170</v>
      </c>
      <c r="W980" s="76">
        <v>83.272000000000006</v>
      </c>
      <c r="X980" s="76"/>
      <c r="Y980" s="76"/>
      <c r="Z980" s="76"/>
      <c r="AA980" s="76"/>
      <c r="AB980" s="76"/>
      <c r="AC980" s="76"/>
      <c r="AD980" s="76"/>
      <c r="AE980" s="76"/>
      <c r="AF980" s="76"/>
      <c r="AG980" s="76">
        <v>619633347</v>
      </c>
      <c r="AH980" s="76">
        <v>264358755</v>
      </c>
      <c r="AI980" s="76">
        <v>225584084</v>
      </c>
      <c r="AJ980" s="76">
        <v>133772866</v>
      </c>
      <c r="AK980" s="76">
        <v>645428</v>
      </c>
      <c r="AL980" s="76">
        <v>520627</v>
      </c>
      <c r="AM980" s="76">
        <v>186.63</v>
      </c>
      <c r="AN980" s="76">
        <v>79.62</v>
      </c>
      <c r="AO980" s="76">
        <v>67.95</v>
      </c>
      <c r="AP980" s="76">
        <v>40.29</v>
      </c>
      <c r="AQ980" s="76">
        <v>1568</v>
      </c>
      <c r="AR980" s="76">
        <v>52016</v>
      </c>
      <c r="AS980" s="76">
        <v>1.6E-2</v>
      </c>
      <c r="AT980" s="76">
        <v>26</v>
      </c>
      <c r="AU980" s="76">
        <v>35.607999999999997</v>
      </c>
      <c r="AV980" s="76">
        <v>38.299999999999997</v>
      </c>
      <c r="AW980" s="76">
        <v>15.413</v>
      </c>
      <c r="AX980" s="76">
        <v>9.7319999999999993</v>
      </c>
      <c r="AY980" s="76">
        <v>54225.446000000004</v>
      </c>
      <c r="AZ980" s="76">
        <v>1.2</v>
      </c>
      <c r="BA980" s="76">
        <v>151.089</v>
      </c>
      <c r="BB980" s="76">
        <v>10.79</v>
      </c>
      <c r="BC980" s="76">
        <v>19.100000000000001</v>
      </c>
      <c r="BD980" s="76">
        <v>24.6</v>
      </c>
      <c r="BE980" s="76"/>
      <c r="BF980" s="76">
        <v>2.77</v>
      </c>
      <c r="BG980" s="76">
        <v>78.86</v>
      </c>
      <c r="BH980" s="76">
        <v>0.92600000000000005</v>
      </c>
      <c r="BI980" s="76">
        <v>338289856</v>
      </c>
      <c r="BJ980" s="76"/>
      <c r="BK980" s="76"/>
      <c r="BL980" s="76"/>
      <c r="BM980" s="76"/>
      <c r="BN980" s="76"/>
      <c r="BO980" s="76"/>
      <c r="BP980" s="76"/>
      <c r="BQ980" s="76"/>
    </row>
    <row r="981" spans="1:69" x14ac:dyDescent="0.25">
      <c r="A981" s="25">
        <v>44827</v>
      </c>
      <c r="B981" s="25"/>
      <c r="C981" s="76">
        <v>96051693</v>
      </c>
      <c r="D981" s="76">
        <v>83297</v>
      </c>
      <c r="E981" s="76">
        <v>57400.714</v>
      </c>
      <c r="F981" s="76">
        <v>1056575</v>
      </c>
      <c r="G981" s="76">
        <v>425</v>
      </c>
      <c r="H981" s="76">
        <v>424.286</v>
      </c>
      <c r="I981" s="76">
        <v>283933.11599999998</v>
      </c>
      <c r="J981" s="76">
        <v>246.23</v>
      </c>
      <c r="K981" s="76">
        <v>169.679</v>
      </c>
      <c r="L981" s="76">
        <v>3123.2829999999999</v>
      </c>
      <c r="M981" s="76">
        <v>1.256</v>
      </c>
      <c r="N981" s="76">
        <v>1.254</v>
      </c>
      <c r="O981" s="76">
        <v>0.95</v>
      </c>
      <c r="P981" s="76">
        <v>3056</v>
      </c>
      <c r="Q981" s="76">
        <v>9.0340000000000007</v>
      </c>
      <c r="R981" s="76">
        <v>24489</v>
      </c>
      <c r="S981" s="76">
        <v>72.391000000000005</v>
      </c>
      <c r="T981" s="76"/>
      <c r="U981" s="76"/>
      <c r="V981" s="76">
        <v>27860</v>
      </c>
      <c r="W981" s="76">
        <v>82.355000000000004</v>
      </c>
      <c r="X981" s="76"/>
      <c r="Y981" s="76"/>
      <c r="Z981" s="76"/>
      <c r="AA981" s="76"/>
      <c r="AB981" s="76"/>
      <c r="AC981" s="76"/>
      <c r="AD981" s="76"/>
      <c r="AE981" s="76"/>
      <c r="AF981" s="76"/>
      <c r="AG981" s="76">
        <v>620401347</v>
      </c>
      <c r="AH981" s="76">
        <v>264433834</v>
      </c>
      <c r="AI981" s="76">
        <v>225650547</v>
      </c>
      <c r="AJ981" s="76">
        <v>134007125</v>
      </c>
      <c r="AK981" s="76">
        <v>768000</v>
      </c>
      <c r="AL981" s="76">
        <v>535425</v>
      </c>
      <c r="AM981" s="76">
        <v>186.86</v>
      </c>
      <c r="AN981" s="76">
        <v>79.650000000000006</v>
      </c>
      <c r="AO981" s="76">
        <v>67.97</v>
      </c>
      <c r="AP981" s="76">
        <v>40.36</v>
      </c>
      <c r="AQ981" s="76">
        <v>1613</v>
      </c>
      <c r="AR981" s="76">
        <v>53147</v>
      </c>
      <c r="AS981" s="76">
        <v>1.6E-2</v>
      </c>
      <c r="AT981" s="76">
        <v>25.99</v>
      </c>
      <c r="AU981" s="76">
        <v>35.607999999999997</v>
      </c>
      <c r="AV981" s="76">
        <v>38.299999999999997</v>
      </c>
      <c r="AW981" s="76">
        <v>15.413</v>
      </c>
      <c r="AX981" s="76">
        <v>9.7319999999999993</v>
      </c>
      <c r="AY981" s="76">
        <v>54225.446000000004</v>
      </c>
      <c r="AZ981" s="76">
        <v>1.2</v>
      </c>
      <c r="BA981" s="76">
        <v>151.089</v>
      </c>
      <c r="BB981" s="76">
        <v>10.79</v>
      </c>
      <c r="BC981" s="76">
        <v>19.100000000000001</v>
      </c>
      <c r="BD981" s="76">
        <v>24.6</v>
      </c>
      <c r="BE981" s="76"/>
      <c r="BF981" s="76">
        <v>2.77</v>
      </c>
      <c r="BG981" s="76">
        <v>78.86</v>
      </c>
      <c r="BH981" s="76">
        <v>0.92600000000000005</v>
      </c>
      <c r="BI981" s="76">
        <v>338289856</v>
      </c>
      <c r="BJ981" s="76"/>
      <c r="BK981" s="76"/>
      <c r="BL981" s="76"/>
      <c r="BM981" s="76"/>
      <c r="BN981" s="76"/>
      <c r="BO981" s="76"/>
      <c r="BP981" s="76"/>
      <c r="BQ981" s="76"/>
    </row>
    <row r="982" spans="1:69" x14ac:dyDescent="0.25">
      <c r="A982" s="25">
        <v>44828</v>
      </c>
      <c r="B982" s="25"/>
      <c r="C982" s="76">
        <v>96061416</v>
      </c>
      <c r="D982" s="76">
        <v>9723</v>
      </c>
      <c r="E982" s="76">
        <v>57570.571000000004</v>
      </c>
      <c r="F982" s="76">
        <v>1056627</v>
      </c>
      <c r="G982" s="76">
        <v>52</v>
      </c>
      <c r="H982" s="76">
        <v>426.85700000000003</v>
      </c>
      <c r="I982" s="76">
        <v>283961.85800000001</v>
      </c>
      <c r="J982" s="76">
        <v>28.742000000000001</v>
      </c>
      <c r="K982" s="76">
        <v>170.18100000000001</v>
      </c>
      <c r="L982" s="76">
        <v>3123.4369999999999</v>
      </c>
      <c r="M982" s="76">
        <v>0.154</v>
      </c>
      <c r="N982" s="76">
        <v>1.262</v>
      </c>
      <c r="O982" s="76">
        <v>0.93</v>
      </c>
      <c r="P982" s="76">
        <v>3005</v>
      </c>
      <c r="Q982" s="76">
        <v>8.8829999999999991</v>
      </c>
      <c r="R982" s="76">
        <v>23353</v>
      </c>
      <c r="S982" s="76">
        <v>69.033000000000001</v>
      </c>
      <c r="T982" s="76"/>
      <c r="U982" s="76"/>
      <c r="V982" s="76">
        <v>27418</v>
      </c>
      <c r="W982" s="76">
        <v>81.049000000000007</v>
      </c>
      <c r="X982" s="76"/>
      <c r="Y982" s="76"/>
      <c r="Z982" s="76"/>
      <c r="AA982" s="76"/>
      <c r="AB982" s="76"/>
      <c r="AC982" s="76"/>
      <c r="AD982" s="76"/>
      <c r="AE982" s="76"/>
      <c r="AF982" s="76"/>
      <c r="AG982" s="76">
        <v>620760329</v>
      </c>
      <c r="AH982" s="76">
        <v>264470108</v>
      </c>
      <c r="AI982" s="76">
        <v>225683441</v>
      </c>
      <c r="AJ982" s="76">
        <v>134115009</v>
      </c>
      <c r="AK982" s="76">
        <v>358982</v>
      </c>
      <c r="AL982" s="76">
        <v>541145</v>
      </c>
      <c r="AM982" s="76">
        <v>186.97</v>
      </c>
      <c r="AN982" s="76">
        <v>79.66</v>
      </c>
      <c r="AO982" s="76">
        <v>67.98</v>
      </c>
      <c r="AP982" s="76">
        <v>40.4</v>
      </c>
      <c r="AQ982" s="76">
        <v>1630</v>
      </c>
      <c r="AR982" s="76">
        <v>53655</v>
      </c>
      <c r="AS982" s="76">
        <v>1.6E-2</v>
      </c>
      <c r="AT982" s="76">
        <v>25.99</v>
      </c>
      <c r="AU982" s="76">
        <v>35.607999999999997</v>
      </c>
      <c r="AV982" s="76">
        <v>38.299999999999997</v>
      </c>
      <c r="AW982" s="76">
        <v>15.413</v>
      </c>
      <c r="AX982" s="76">
        <v>9.7319999999999993</v>
      </c>
      <c r="AY982" s="76">
        <v>54225.446000000004</v>
      </c>
      <c r="AZ982" s="76">
        <v>1.2</v>
      </c>
      <c r="BA982" s="76">
        <v>151.089</v>
      </c>
      <c r="BB982" s="76">
        <v>10.79</v>
      </c>
      <c r="BC982" s="76">
        <v>19.100000000000001</v>
      </c>
      <c r="BD982" s="76">
        <v>24.6</v>
      </c>
      <c r="BE982" s="76"/>
      <c r="BF982" s="76">
        <v>2.77</v>
      </c>
      <c r="BG982" s="76">
        <v>78.86</v>
      </c>
      <c r="BH982" s="76">
        <v>0.92600000000000005</v>
      </c>
      <c r="BI982" s="76">
        <v>338289856</v>
      </c>
      <c r="BJ982" s="76"/>
      <c r="BK982" s="76"/>
      <c r="BL982" s="76"/>
      <c r="BM982" s="76"/>
      <c r="BN982" s="76"/>
      <c r="BO982" s="76"/>
      <c r="BP982" s="76"/>
      <c r="BQ982" s="76"/>
    </row>
    <row r="983" spans="1:69" x14ac:dyDescent="0.25">
      <c r="A983" s="25">
        <v>44829</v>
      </c>
      <c r="B983" s="25"/>
      <c r="C983" s="76">
        <v>96068124</v>
      </c>
      <c r="D983" s="76">
        <v>6708</v>
      </c>
      <c r="E983" s="76">
        <v>57749</v>
      </c>
      <c r="F983" s="76">
        <v>1056645</v>
      </c>
      <c r="G983" s="76">
        <v>18</v>
      </c>
      <c r="H983" s="76">
        <v>426.42899999999997</v>
      </c>
      <c r="I983" s="76">
        <v>283981.68699999998</v>
      </c>
      <c r="J983" s="76">
        <v>19.829000000000001</v>
      </c>
      <c r="K983" s="76">
        <v>170.709</v>
      </c>
      <c r="L983" s="76">
        <v>3123.49</v>
      </c>
      <c r="M983" s="76">
        <v>5.2999999999999999E-2</v>
      </c>
      <c r="N983" s="76">
        <v>1.2609999999999999</v>
      </c>
      <c r="O983" s="76">
        <v>0.92</v>
      </c>
      <c r="P983" s="76">
        <v>2906</v>
      </c>
      <c r="Q983" s="76">
        <v>8.59</v>
      </c>
      <c r="R983" s="76">
        <v>23322</v>
      </c>
      <c r="S983" s="76">
        <v>68.941000000000003</v>
      </c>
      <c r="T983" s="76"/>
      <c r="U983" s="76"/>
      <c r="V983" s="76">
        <v>27004</v>
      </c>
      <c r="W983" s="76">
        <v>79.825000000000003</v>
      </c>
      <c r="X983" s="76"/>
      <c r="Y983" s="76"/>
      <c r="Z983" s="76"/>
      <c r="AA983" s="76"/>
      <c r="AB983" s="76"/>
      <c r="AC983" s="76"/>
      <c r="AD983" s="76"/>
      <c r="AE983" s="76"/>
      <c r="AF983" s="76"/>
      <c r="AG983" s="76">
        <v>620964456</v>
      </c>
      <c r="AH983" s="76">
        <v>264491760</v>
      </c>
      <c r="AI983" s="76">
        <v>225700534</v>
      </c>
      <c r="AJ983" s="76">
        <v>134174758</v>
      </c>
      <c r="AK983" s="76">
        <v>204127</v>
      </c>
      <c r="AL983" s="76">
        <v>544140</v>
      </c>
      <c r="AM983" s="76">
        <v>187.03</v>
      </c>
      <c r="AN983" s="76">
        <v>79.66</v>
      </c>
      <c r="AO983" s="76">
        <v>67.98</v>
      </c>
      <c r="AP983" s="76">
        <v>40.409999999999997</v>
      </c>
      <c r="AQ983" s="76">
        <v>1639</v>
      </c>
      <c r="AR983" s="76">
        <v>53921</v>
      </c>
      <c r="AS983" s="76">
        <v>1.6E-2</v>
      </c>
      <c r="AT983" s="76">
        <v>25.99</v>
      </c>
      <c r="AU983" s="76">
        <v>35.607999999999997</v>
      </c>
      <c r="AV983" s="76">
        <v>38.299999999999997</v>
      </c>
      <c r="AW983" s="76">
        <v>15.413</v>
      </c>
      <c r="AX983" s="76">
        <v>9.7319999999999993</v>
      </c>
      <c r="AY983" s="76">
        <v>54225.446000000004</v>
      </c>
      <c r="AZ983" s="76">
        <v>1.2</v>
      </c>
      <c r="BA983" s="76">
        <v>151.089</v>
      </c>
      <c r="BB983" s="76">
        <v>10.79</v>
      </c>
      <c r="BC983" s="76">
        <v>19.100000000000001</v>
      </c>
      <c r="BD983" s="76">
        <v>24.6</v>
      </c>
      <c r="BE983" s="76"/>
      <c r="BF983" s="76">
        <v>2.77</v>
      </c>
      <c r="BG983" s="76">
        <v>78.86</v>
      </c>
      <c r="BH983" s="76">
        <v>0.92600000000000005</v>
      </c>
      <c r="BI983" s="76">
        <v>338289856</v>
      </c>
      <c r="BJ983" s="76"/>
      <c r="BK983" s="76"/>
      <c r="BL983" s="76"/>
      <c r="BM983" s="76"/>
      <c r="BN983" s="76"/>
      <c r="BO983" s="76"/>
      <c r="BP983" s="76"/>
      <c r="BQ983" s="76"/>
    </row>
    <row r="984" spans="1:69" x14ac:dyDescent="0.25">
      <c r="A984" s="25">
        <v>44830</v>
      </c>
      <c r="B984" s="25"/>
      <c r="C984" s="76">
        <v>96113718</v>
      </c>
      <c r="D984" s="76">
        <v>45594</v>
      </c>
      <c r="E984" s="76">
        <v>56291.428999999996</v>
      </c>
      <c r="F984" s="76">
        <v>1057014</v>
      </c>
      <c r="G984" s="76">
        <v>369</v>
      </c>
      <c r="H984" s="76">
        <v>422.42899999999997</v>
      </c>
      <c r="I984" s="76">
        <v>284116.46500000003</v>
      </c>
      <c r="J984" s="76">
        <v>134.77799999999999</v>
      </c>
      <c r="K984" s="76">
        <v>166.4</v>
      </c>
      <c r="L984" s="76">
        <v>3124.5810000000001</v>
      </c>
      <c r="M984" s="76">
        <v>1.091</v>
      </c>
      <c r="N984" s="76">
        <v>1.2490000000000001</v>
      </c>
      <c r="O984" s="76">
        <v>0.9</v>
      </c>
      <c r="P984" s="76">
        <v>2915</v>
      </c>
      <c r="Q984" s="76">
        <v>8.6170000000000009</v>
      </c>
      <c r="R984" s="76">
        <v>23855</v>
      </c>
      <c r="S984" s="76">
        <v>70.516000000000005</v>
      </c>
      <c r="T984" s="76"/>
      <c r="U984" s="76"/>
      <c r="V984" s="76">
        <v>26607</v>
      </c>
      <c r="W984" s="76">
        <v>78.650999999999996</v>
      </c>
      <c r="X984" s="76"/>
      <c r="Y984" s="76"/>
      <c r="Z984" s="76"/>
      <c r="AA984" s="76"/>
      <c r="AB984" s="76"/>
      <c r="AC984" s="76"/>
      <c r="AD984" s="76"/>
      <c r="AE984" s="76"/>
      <c r="AF984" s="76"/>
      <c r="AG984" s="76">
        <v>621645104</v>
      </c>
      <c r="AH984" s="76">
        <v>264558300</v>
      </c>
      <c r="AI984" s="76">
        <v>225752879</v>
      </c>
      <c r="AJ984" s="76">
        <v>134395628</v>
      </c>
      <c r="AK984" s="76">
        <v>680648</v>
      </c>
      <c r="AL984" s="76">
        <v>558045</v>
      </c>
      <c r="AM984" s="76">
        <v>187.24</v>
      </c>
      <c r="AN984" s="76">
        <v>79.680000000000007</v>
      </c>
      <c r="AO984" s="76">
        <v>68</v>
      </c>
      <c r="AP984" s="76">
        <v>40.479999999999997</v>
      </c>
      <c r="AQ984" s="76">
        <v>1681</v>
      </c>
      <c r="AR984" s="76">
        <v>55076</v>
      </c>
      <c r="AS984" s="76">
        <v>1.7000000000000001E-2</v>
      </c>
      <c r="AT984" s="76">
        <v>25.99</v>
      </c>
      <c r="AU984" s="76">
        <v>35.607999999999997</v>
      </c>
      <c r="AV984" s="76">
        <v>38.299999999999997</v>
      </c>
      <c r="AW984" s="76">
        <v>15.413</v>
      </c>
      <c r="AX984" s="76">
        <v>9.7319999999999993</v>
      </c>
      <c r="AY984" s="76">
        <v>54225.446000000004</v>
      </c>
      <c r="AZ984" s="76">
        <v>1.2</v>
      </c>
      <c r="BA984" s="76">
        <v>151.089</v>
      </c>
      <c r="BB984" s="76">
        <v>10.79</v>
      </c>
      <c r="BC984" s="76">
        <v>19.100000000000001</v>
      </c>
      <c r="BD984" s="76">
        <v>24.6</v>
      </c>
      <c r="BE984" s="76"/>
      <c r="BF984" s="76">
        <v>2.77</v>
      </c>
      <c r="BG984" s="76">
        <v>78.86</v>
      </c>
      <c r="BH984" s="76">
        <v>0.92600000000000005</v>
      </c>
      <c r="BI984" s="76">
        <v>338289856</v>
      </c>
      <c r="BJ984" s="76"/>
      <c r="BK984" s="76"/>
      <c r="BL984" s="76"/>
      <c r="BM984" s="76"/>
      <c r="BN984" s="76"/>
      <c r="BO984" s="76"/>
      <c r="BP984" s="76"/>
      <c r="BQ984" s="76"/>
    </row>
    <row r="985" spans="1:69" x14ac:dyDescent="0.25">
      <c r="A985" s="25">
        <v>44831</v>
      </c>
      <c r="B985" s="25"/>
      <c r="C985" s="76">
        <v>96174730</v>
      </c>
      <c r="D985" s="76">
        <v>61012</v>
      </c>
      <c r="E985" s="76">
        <v>55108.714</v>
      </c>
      <c r="F985" s="76">
        <v>1057462</v>
      </c>
      <c r="G985" s="76">
        <v>448</v>
      </c>
      <c r="H985" s="76">
        <v>423.714</v>
      </c>
      <c r="I985" s="76">
        <v>284296.81900000002</v>
      </c>
      <c r="J985" s="76">
        <v>180.35400000000001</v>
      </c>
      <c r="K985" s="76">
        <v>162.904</v>
      </c>
      <c r="L985" s="76">
        <v>3125.9050000000002</v>
      </c>
      <c r="M985" s="76">
        <v>1.3240000000000001</v>
      </c>
      <c r="N985" s="76">
        <v>1.2529999999999999</v>
      </c>
      <c r="O985" s="76">
        <v>0.89</v>
      </c>
      <c r="P985" s="76">
        <v>2943</v>
      </c>
      <c r="Q985" s="76">
        <v>8.6999999999999993</v>
      </c>
      <c r="R985" s="76">
        <v>23655</v>
      </c>
      <c r="S985" s="76">
        <v>69.924999999999997</v>
      </c>
      <c r="T985" s="76"/>
      <c r="U985" s="76"/>
      <c r="V985" s="76">
        <v>26214</v>
      </c>
      <c r="W985" s="76">
        <v>77.489999999999995</v>
      </c>
      <c r="X985" s="76"/>
      <c r="Y985" s="76"/>
      <c r="Z985" s="76"/>
      <c r="AA985" s="76"/>
      <c r="AB985" s="76"/>
      <c r="AC985" s="76"/>
      <c r="AD985" s="76"/>
      <c r="AE985" s="76"/>
      <c r="AF985" s="76"/>
      <c r="AG985" s="76">
        <v>622316334</v>
      </c>
      <c r="AH985" s="76">
        <v>264622552</v>
      </c>
      <c r="AI985" s="76">
        <v>225805776</v>
      </c>
      <c r="AJ985" s="76">
        <v>134617557</v>
      </c>
      <c r="AK985" s="76">
        <v>671230</v>
      </c>
      <c r="AL985" s="76">
        <v>568834</v>
      </c>
      <c r="AM985" s="76">
        <v>187.44</v>
      </c>
      <c r="AN985" s="76">
        <v>79.7</v>
      </c>
      <c r="AO985" s="76">
        <v>68.010000000000005</v>
      </c>
      <c r="AP985" s="76">
        <v>40.549999999999997</v>
      </c>
      <c r="AQ985" s="76">
        <v>1713</v>
      </c>
      <c r="AR985" s="76">
        <v>55848</v>
      </c>
      <c r="AS985" s="76">
        <v>1.7000000000000001E-2</v>
      </c>
      <c r="AT985" s="76">
        <v>25.99</v>
      </c>
      <c r="AU985" s="76">
        <v>35.607999999999997</v>
      </c>
      <c r="AV985" s="76">
        <v>38.299999999999997</v>
      </c>
      <c r="AW985" s="76">
        <v>15.413</v>
      </c>
      <c r="AX985" s="76">
        <v>9.7319999999999993</v>
      </c>
      <c r="AY985" s="76">
        <v>54225.446000000004</v>
      </c>
      <c r="AZ985" s="76">
        <v>1.2</v>
      </c>
      <c r="BA985" s="76">
        <v>151.089</v>
      </c>
      <c r="BB985" s="76">
        <v>10.79</v>
      </c>
      <c r="BC985" s="76">
        <v>19.100000000000001</v>
      </c>
      <c r="BD985" s="76">
        <v>24.6</v>
      </c>
      <c r="BE985" s="76"/>
      <c r="BF985" s="76">
        <v>2.77</v>
      </c>
      <c r="BG985" s="76">
        <v>78.86</v>
      </c>
      <c r="BH985" s="76">
        <v>0.92600000000000005</v>
      </c>
      <c r="BI985" s="76">
        <v>338289856</v>
      </c>
      <c r="BJ985" s="76"/>
      <c r="BK985" s="76"/>
      <c r="BL985" s="76"/>
      <c r="BM985" s="76"/>
      <c r="BN985" s="76"/>
      <c r="BO985" s="76"/>
      <c r="BP985" s="76"/>
      <c r="BQ985" s="76"/>
    </row>
    <row r="986" spans="1:69" x14ac:dyDescent="0.25">
      <c r="A986" s="25">
        <v>44832</v>
      </c>
      <c r="B986" s="25"/>
      <c r="C986" s="76">
        <v>96261567</v>
      </c>
      <c r="D986" s="76">
        <v>86837</v>
      </c>
      <c r="E986" s="76">
        <v>53451.571000000004</v>
      </c>
      <c r="F986" s="76">
        <v>1058763</v>
      </c>
      <c r="G986" s="76">
        <v>1301</v>
      </c>
      <c r="H986" s="76">
        <v>467.85700000000003</v>
      </c>
      <c r="I986" s="76">
        <v>284553.51299999998</v>
      </c>
      <c r="J986" s="76">
        <v>256.69400000000002</v>
      </c>
      <c r="K986" s="76">
        <v>158.005</v>
      </c>
      <c r="L986" s="76">
        <v>3129.7510000000002</v>
      </c>
      <c r="M986" s="76">
        <v>3.8460000000000001</v>
      </c>
      <c r="N986" s="76">
        <v>1.383</v>
      </c>
      <c r="O986" s="76">
        <v>0.89</v>
      </c>
      <c r="P986" s="76">
        <v>2999</v>
      </c>
      <c r="Q986" s="76">
        <v>8.8650000000000002</v>
      </c>
      <c r="R986" s="76">
        <v>23556</v>
      </c>
      <c r="S986" s="76">
        <v>69.632999999999996</v>
      </c>
      <c r="T986" s="76"/>
      <c r="U986" s="76"/>
      <c r="V986" s="76">
        <v>25796</v>
      </c>
      <c r="W986" s="76">
        <v>76.254000000000005</v>
      </c>
      <c r="X986" s="76"/>
      <c r="Y986" s="76"/>
      <c r="Z986" s="76"/>
      <c r="AA986" s="76"/>
      <c r="AB986" s="76"/>
      <c r="AC986" s="76"/>
      <c r="AD986" s="76"/>
      <c r="AE986" s="76"/>
      <c r="AF986" s="76"/>
      <c r="AG986" s="76">
        <v>623010584</v>
      </c>
      <c r="AH986" s="76">
        <v>264690123</v>
      </c>
      <c r="AI986" s="76">
        <v>225861814</v>
      </c>
      <c r="AJ986" s="76">
        <v>134847491</v>
      </c>
      <c r="AK986" s="76">
        <v>694250</v>
      </c>
      <c r="AL986" s="76">
        <v>574666</v>
      </c>
      <c r="AM986" s="76">
        <v>187.65</v>
      </c>
      <c r="AN986" s="76">
        <v>79.72</v>
      </c>
      <c r="AO986" s="76">
        <v>68.03</v>
      </c>
      <c r="AP986" s="76">
        <v>40.619999999999997</v>
      </c>
      <c r="AQ986" s="76">
        <v>1731</v>
      </c>
      <c r="AR986" s="76">
        <v>56395</v>
      </c>
      <c r="AS986" s="76">
        <v>1.7000000000000001E-2</v>
      </c>
      <c r="AT986" s="76">
        <v>25.99</v>
      </c>
      <c r="AU986" s="76">
        <v>35.607999999999997</v>
      </c>
      <c r="AV986" s="76">
        <v>38.299999999999997</v>
      </c>
      <c r="AW986" s="76">
        <v>15.413</v>
      </c>
      <c r="AX986" s="76">
        <v>9.7319999999999993</v>
      </c>
      <c r="AY986" s="76">
        <v>54225.446000000004</v>
      </c>
      <c r="AZ986" s="76">
        <v>1.2</v>
      </c>
      <c r="BA986" s="76">
        <v>151.089</v>
      </c>
      <c r="BB986" s="76">
        <v>10.79</v>
      </c>
      <c r="BC986" s="76">
        <v>19.100000000000001</v>
      </c>
      <c r="BD986" s="76">
        <v>24.6</v>
      </c>
      <c r="BE986" s="76"/>
      <c r="BF986" s="76">
        <v>2.77</v>
      </c>
      <c r="BG986" s="76">
        <v>78.86</v>
      </c>
      <c r="BH986" s="76">
        <v>0.92600000000000005</v>
      </c>
      <c r="BI986" s="76">
        <v>338289856</v>
      </c>
      <c r="BJ986" s="76"/>
      <c r="BK986" s="76"/>
      <c r="BL986" s="76"/>
      <c r="BM986" s="76"/>
      <c r="BN986" s="76"/>
      <c r="BO986" s="76"/>
      <c r="BP986" s="76"/>
      <c r="BQ986" s="76"/>
    </row>
    <row r="987" spans="1:69" x14ac:dyDescent="0.25">
      <c r="A987" s="25">
        <v>44833</v>
      </c>
      <c r="B987" s="25"/>
      <c r="C987" s="76">
        <v>96345935</v>
      </c>
      <c r="D987" s="76">
        <v>84368</v>
      </c>
      <c r="E987" s="76">
        <v>53934.142999999996</v>
      </c>
      <c r="F987" s="76">
        <v>1059456</v>
      </c>
      <c r="G987" s="76">
        <v>693</v>
      </c>
      <c r="H987" s="76">
        <v>472.286</v>
      </c>
      <c r="I987" s="76">
        <v>284802.90899999999</v>
      </c>
      <c r="J987" s="76">
        <v>249.39599999999999</v>
      </c>
      <c r="K987" s="76">
        <v>159.43199999999999</v>
      </c>
      <c r="L987" s="76">
        <v>3131.799</v>
      </c>
      <c r="M987" s="76">
        <v>2.0489999999999999</v>
      </c>
      <c r="N987" s="76">
        <v>1.3959999999999999</v>
      </c>
      <c r="O987" s="76">
        <v>0.88</v>
      </c>
      <c r="P987" s="76">
        <v>2996</v>
      </c>
      <c r="Q987" s="76">
        <v>8.8559999999999999</v>
      </c>
      <c r="R987" s="76">
        <v>23287</v>
      </c>
      <c r="S987" s="76">
        <v>68.837000000000003</v>
      </c>
      <c r="T987" s="76"/>
      <c r="U987" s="76"/>
      <c r="V987" s="76">
        <v>25305</v>
      </c>
      <c r="W987" s="76">
        <v>74.802999999999997</v>
      </c>
      <c r="X987" s="76"/>
      <c r="Y987" s="76"/>
      <c r="Z987" s="76"/>
      <c r="AA987" s="76"/>
      <c r="AB987" s="76"/>
      <c r="AC987" s="76"/>
      <c r="AD987" s="76"/>
      <c r="AE987" s="76"/>
      <c r="AF987" s="76"/>
      <c r="AG987" s="76">
        <v>623688022</v>
      </c>
      <c r="AH987" s="76">
        <v>264755018</v>
      </c>
      <c r="AI987" s="76">
        <v>225917416</v>
      </c>
      <c r="AJ987" s="76">
        <v>135072077</v>
      </c>
      <c r="AK987" s="76">
        <v>677438</v>
      </c>
      <c r="AL987" s="76">
        <v>579239</v>
      </c>
      <c r="AM987" s="76">
        <v>187.85</v>
      </c>
      <c r="AN987" s="76">
        <v>79.739999999999995</v>
      </c>
      <c r="AO987" s="76">
        <v>68.05</v>
      </c>
      <c r="AP987" s="76">
        <v>40.68</v>
      </c>
      <c r="AQ987" s="76">
        <v>1745</v>
      </c>
      <c r="AR987" s="76">
        <v>56609</v>
      </c>
      <c r="AS987" s="76">
        <v>1.7000000000000001E-2</v>
      </c>
      <c r="AT987" s="76">
        <v>25.99</v>
      </c>
      <c r="AU987" s="76">
        <v>35.607999999999997</v>
      </c>
      <c r="AV987" s="76">
        <v>38.299999999999997</v>
      </c>
      <c r="AW987" s="76">
        <v>15.413</v>
      </c>
      <c r="AX987" s="76">
        <v>9.7319999999999993</v>
      </c>
      <c r="AY987" s="76">
        <v>54225.446000000004</v>
      </c>
      <c r="AZ987" s="76">
        <v>1.2</v>
      </c>
      <c r="BA987" s="76">
        <v>151.089</v>
      </c>
      <c r="BB987" s="76">
        <v>10.79</v>
      </c>
      <c r="BC987" s="76">
        <v>19.100000000000001</v>
      </c>
      <c r="BD987" s="76">
        <v>24.6</v>
      </c>
      <c r="BE987" s="76"/>
      <c r="BF987" s="76">
        <v>2.77</v>
      </c>
      <c r="BG987" s="76">
        <v>78.86</v>
      </c>
      <c r="BH987" s="76">
        <v>0.92600000000000005</v>
      </c>
      <c r="BI987" s="76">
        <v>338289856</v>
      </c>
      <c r="BJ987" s="76"/>
      <c r="BK987" s="76"/>
      <c r="BL987" s="76"/>
      <c r="BM987" s="76"/>
      <c r="BN987" s="76"/>
      <c r="BO987" s="76"/>
      <c r="BP987" s="76"/>
      <c r="BQ987" s="76"/>
    </row>
    <row r="988" spans="1:69" x14ac:dyDescent="0.25">
      <c r="A988" s="25">
        <v>44834</v>
      </c>
      <c r="B988" s="25"/>
      <c r="C988" s="76">
        <v>96379334</v>
      </c>
      <c r="D988" s="76">
        <v>33399</v>
      </c>
      <c r="E988" s="76">
        <v>46805.857000000004</v>
      </c>
      <c r="F988" s="76">
        <v>1059772</v>
      </c>
      <c r="G988" s="76">
        <v>316</v>
      </c>
      <c r="H988" s="76">
        <v>456.714</v>
      </c>
      <c r="I988" s="76">
        <v>284901.63799999998</v>
      </c>
      <c r="J988" s="76">
        <v>98.728999999999999</v>
      </c>
      <c r="K988" s="76">
        <v>138.36000000000001</v>
      </c>
      <c r="L988" s="76">
        <v>3132.7339999999999</v>
      </c>
      <c r="M988" s="76">
        <v>0.93400000000000005</v>
      </c>
      <c r="N988" s="76">
        <v>1.35</v>
      </c>
      <c r="O988" s="76">
        <v>0.86</v>
      </c>
      <c r="P988" s="76">
        <v>2911</v>
      </c>
      <c r="Q988" s="76">
        <v>8.6050000000000004</v>
      </c>
      <c r="R988" s="76">
        <v>22716</v>
      </c>
      <c r="S988" s="76">
        <v>67.150000000000006</v>
      </c>
      <c r="T988" s="76"/>
      <c r="U988" s="76"/>
      <c r="V988" s="76">
        <v>24974</v>
      </c>
      <c r="W988" s="76">
        <v>73.823999999999998</v>
      </c>
      <c r="X988" s="76"/>
      <c r="Y988" s="76"/>
      <c r="Z988" s="76"/>
      <c r="AA988" s="76"/>
      <c r="AB988" s="76"/>
      <c r="AC988" s="76"/>
      <c r="AD988" s="76"/>
      <c r="AE988" s="76"/>
      <c r="AF988" s="76"/>
      <c r="AG988" s="76">
        <v>624459529</v>
      </c>
      <c r="AH988" s="76">
        <v>264826131</v>
      </c>
      <c r="AI988" s="76">
        <v>225980319</v>
      </c>
      <c r="AJ988" s="76">
        <v>135318772</v>
      </c>
      <c r="AK988" s="76">
        <v>771507</v>
      </c>
      <c r="AL988" s="76">
        <v>579740</v>
      </c>
      <c r="AM988" s="76">
        <v>188.09</v>
      </c>
      <c r="AN988" s="76">
        <v>79.760000000000005</v>
      </c>
      <c r="AO988" s="76">
        <v>68.06</v>
      </c>
      <c r="AP988" s="76">
        <v>40.76</v>
      </c>
      <c r="AQ988" s="76">
        <v>1746</v>
      </c>
      <c r="AR988" s="76">
        <v>56042</v>
      </c>
      <c r="AS988" s="76">
        <v>1.7000000000000001E-2</v>
      </c>
      <c r="AT988" s="76">
        <v>25.99</v>
      </c>
      <c r="AU988" s="76">
        <v>35.607999999999997</v>
      </c>
      <c r="AV988" s="76">
        <v>38.299999999999997</v>
      </c>
      <c r="AW988" s="76">
        <v>15.413</v>
      </c>
      <c r="AX988" s="76">
        <v>9.7319999999999993</v>
      </c>
      <c r="AY988" s="76">
        <v>54225.446000000004</v>
      </c>
      <c r="AZ988" s="76">
        <v>1.2</v>
      </c>
      <c r="BA988" s="76">
        <v>151.089</v>
      </c>
      <c r="BB988" s="76">
        <v>10.79</v>
      </c>
      <c r="BC988" s="76">
        <v>19.100000000000001</v>
      </c>
      <c r="BD988" s="76">
        <v>24.6</v>
      </c>
      <c r="BE988" s="76"/>
      <c r="BF988" s="76">
        <v>2.77</v>
      </c>
      <c r="BG988" s="76">
        <v>78.86</v>
      </c>
      <c r="BH988" s="76">
        <v>0.92600000000000005</v>
      </c>
      <c r="BI988" s="76">
        <v>338289856</v>
      </c>
      <c r="BJ988" s="76"/>
      <c r="BK988" s="76"/>
      <c r="BL988" s="76"/>
      <c r="BM988" s="76"/>
      <c r="BN988" s="76"/>
      <c r="BO988" s="76"/>
      <c r="BP988" s="76"/>
      <c r="BQ988" s="76"/>
    </row>
    <row r="989" spans="1:69" x14ac:dyDescent="0.25">
      <c r="A989" s="25">
        <v>44835</v>
      </c>
      <c r="B989" s="25"/>
      <c r="C989" s="76">
        <v>96387228</v>
      </c>
      <c r="D989" s="76">
        <v>7894</v>
      </c>
      <c r="E989" s="76">
        <v>46544.571000000004</v>
      </c>
      <c r="F989" s="76">
        <v>1059807</v>
      </c>
      <c r="G989" s="76">
        <v>35</v>
      </c>
      <c r="H989" s="76">
        <v>454.286</v>
      </c>
      <c r="I989" s="76">
        <v>284924.973</v>
      </c>
      <c r="J989" s="76">
        <v>23.335000000000001</v>
      </c>
      <c r="K989" s="76">
        <v>137.58799999999999</v>
      </c>
      <c r="L989" s="76">
        <v>3132.837</v>
      </c>
      <c r="M989" s="76">
        <v>0.10299999999999999</v>
      </c>
      <c r="N989" s="76">
        <v>1.343</v>
      </c>
      <c r="O989" s="76">
        <v>0.87</v>
      </c>
      <c r="P989" s="76">
        <v>2808</v>
      </c>
      <c r="Q989" s="76">
        <v>8.3010000000000002</v>
      </c>
      <c r="R989" s="76">
        <v>21783</v>
      </c>
      <c r="S989" s="76">
        <v>64.391999999999996</v>
      </c>
      <c r="T989" s="76"/>
      <c r="U989" s="76"/>
      <c r="V989" s="76">
        <v>24793</v>
      </c>
      <c r="W989" s="76">
        <v>73.289000000000001</v>
      </c>
      <c r="X989" s="76"/>
      <c r="Y989" s="76"/>
      <c r="Z989" s="76"/>
      <c r="AA989" s="76"/>
      <c r="AB989" s="76"/>
      <c r="AC989" s="76"/>
      <c r="AD989" s="76"/>
      <c r="AE989" s="76"/>
      <c r="AF989" s="76"/>
      <c r="AG989" s="76">
        <v>624802467</v>
      </c>
      <c r="AH989" s="76">
        <v>264859583</v>
      </c>
      <c r="AI989" s="76">
        <v>226008275</v>
      </c>
      <c r="AJ989" s="76">
        <v>135423427</v>
      </c>
      <c r="AK989" s="76">
        <v>342938</v>
      </c>
      <c r="AL989" s="76">
        <v>577448</v>
      </c>
      <c r="AM989" s="76">
        <v>188.19</v>
      </c>
      <c r="AN989" s="76">
        <v>79.77</v>
      </c>
      <c r="AO989" s="76">
        <v>68.069999999999993</v>
      </c>
      <c r="AP989" s="76">
        <v>40.79</v>
      </c>
      <c r="AQ989" s="76">
        <v>1739</v>
      </c>
      <c r="AR989" s="76">
        <v>55639</v>
      </c>
      <c r="AS989" s="76">
        <v>1.7000000000000001E-2</v>
      </c>
      <c r="AT989" s="76">
        <v>25.99</v>
      </c>
      <c r="AU989" s="76">
        <v>35.607999999999997</v>
      </c>
      <c r="AV989" s="76">
        <v>38.299999999999997</v>
      </c>
      <c r="AW989" s="76">
        <v>15.413</v>
      </c>
      <c r="AX989" s="76">
        <v>9.7319999999999993</v>
      </c>
      <c r="AY989" s="76">
        <v>54225.446000000004</v>
      </c>
      <c r="AZ989" s="76">
        <v>1.2</v>
      </c>
      <c r="BA989" s="76">
        <v>151.089</v>
      </c>
      <c r="BB989" s="76">
        <v>10.79</v>
      </c>
      <c r="BC989" s="76">
        <v>19.100000000000001</v>
      </c>
      <c r="BD989" s="76">
        <v>24.6</v>
      </c>
      <c r="BE989" s="76"/>
      <c r="BF989" s="76">
        <v>2.77</v>
      </c>
      <c r="BG989" s="76">
        <v>78.86</v>
      </c>
      <c r="BH989" s="76">
        <v>0.92600000000000005</v>
      </c>
      <c r="BI989" s="76">
        <v>338289856</v>
      </c>
      <c r="BJ989" s="76"/>
      <c r="BK989" s="76"/>
      <c r="BL989" s="76"/>
      <c r="BM989" s="76"/>
      <c r="BN989" s="76"/>
      <c r="BO989" s="76"/>
      <c r="BP989" s="76"/>
      <c r="BQ989" s="76"/>
    </row>
    <row r="990" spans="1:69" x14ac:dyDescent="0.25">
      <c r="A990" s="25">
        <v>44836</v>
      </c>
      <c r="B990" s="25"/>
      <c r="C990" s="76">
        <v>96392983</v>
      </c>
      <c r="D990" s="76">
        <v>5755</v>
      </c>
      <c r="E990" s="76">
        <v>46408.428999999996</v>
      </c>
      <c r="F990" s="76">
        <v>1059821</v>
      </c>
      <c r="G990" s="76">
        <v>14</v>
      </c>
      <c r="H990" s="76">
        <v>453.714</v>
      </c>
      <c r="I990" s="76">
        <v>284941.98499999999</v>
      </c>
      <c r="J990" s="76">
        <v>17.012</v>
      </c>
      <c r="K990" s="76">
        <v>137.185</v>
      </c>
      <c r="L990" s="76">
        <v>3132.8780000000002</v>
      </c>
      <c r="M990" s="76">
        <v>4.1000000000000002E-2</v>
      </c>
      <c r="N990" s="76">
        <v>1.341</v>
      </c>
      <c r="O990" s="76">
        <v>0.88</v>
      </c>
      <c r="P990" s="76">
        <v>2810</v>
      </c>
      <c r="Q990" s="76">
        <v>8.3059999999999992</v>
      </c>
      <c r="R990" s="76">
        <v>21933</v>
      </c>
      <c r="S990" s="76">
        <v>64.834999999999994</v>
      </c>
      <c r="T990" s="76"/>
      <c r="U990" s="76"/>
      <c r="V990" s="76">
        <v>24630</v>
      </c>
      <c r="W990" s="76">
        <v>72.807000000000002</v>
      </c>
      <c r="X990" s="76"/>
      <c r="Y990" s="76"/>
      <c r="Z990" s="76"/>
      <c r="AA990" s="76"/>
      <c r="AB990" s="76"/>
      <c r="AC990" s="76"/>
      <c r="AD990" s="76"/>
      <c r="AE990" s="76"/>
      <c r="AF990" s="76"/>
      <c r="AG990" s="76">
        <v>624995333</v>
      </c>
      <c r="AH990" s="76">
        <v>264880073</v>
      </c>
      <c r="AI990" s="76">
        <v>226024154</v>
      </c>
      <c r="AJ990" s="76">
        <v>135481595</v>
      </c>
      <c r="AK990" s="76">
        <v>192866</v>
      </c>
      <c r="AL990" s="76">
        <v>575840</v>
      </c>
      <c r="AM990" s="76">
        <v>188.25</v>
      </c>
      <c r="AN990" s="76">
        <v>79.78</v>
      </c>
      <c r="AO990" s="76">
        <v>68.08</v>
      </c>
      <c r="AP990" s="76">
        <v>40.81</v>
      </c>
      <c r="AQ990" s="76">
        <v>1734</v>
      </c>
      <c r="AR990" s="76">
        <v>55473</v>
      </c>
      <c r="AS990" s="76">
        <v>1.7000000000000001E-2</v>
      </c>
      <c r="AT990" s="76">
        <v>25.99</v>
      </c>
      <c r="AU990" s="76">
        <v>35.607999999999997</v>
      </c>
      <c r="AV990" s="76">
        <v>38.299999999999997</v>
      </c>
      <c r="AW990" s="76">
        <v>15.413</v>
      </c>
      <c r="AX990" s="76">
        <v>9.7319999999999993</v>
      </c>
      <c r="AY990" s="76">
        <v>54225.446000000004</v>
      </c>
      <c r="AZ990" s="76">
        <v>1.2</v>
      </c>
      <c r="BA990" s="76">
        <v>151.089</v>
      </c>
      <c r="BB990" s="76">
        <v>10.79</v>
      </c>
      <c r="BC990" s="76">
        <v>19.100000000000001</v>
      </c>
      <c r="BD990" s="76">
        <v>24.6</v>
      </c>
      <c r="BE990" s="76"/>
      <c r="BF990" s="76">
        <v>2.77</v>
      </c>
      <c r="BG990" s="76">
        <v>78.86</v>
      </c>
      <c r="BH990" s="76">
        <v>0.92600000000000005</v>
      </c>
      <c r="BI990" s="76">
        <v>338289856</v>
      </c>
      <c r="BJ990" s="76"/>
      <c r="BK990" s="76"/>
      <c r="BL990" s="76"/>
      <c r="BM990" s="76"/>
      <c r="BN990" s="76"/>
      <c r="BO990" s="76"/>
      <c r="BP990" s="76"/>
      <c r="BQ990" s="76"/>
    </row>
    <row r="991" spans="1:69" x14ac:dyDescent="0.25">
      <c r="A991" s="25">
        <v>44837</v>
      </c>
      <c r="B991" s="25"/>
      <c r="C991" s="76">
        <v>96434267</v>
      </c>
      <c r="D991" s="76">
        <v>41284</v>
      </c>
      <c r="E991" s="76">
        <v>45792.714</v>
      </c>
      <c r="F991" s="76">
        <v>1060112</v>
      </c>
      <c r="G991" s="76">
        <v>291</v>
      </c>
      <c r="H991" s="76">
        <v>442.57100000000003</v>
      </c>
      <c r="I991" s="76">
        <v>285064.022</v>
      </c>
      <c r="J991" s="76">
        <v>122.03700000000001</v>
      </c>
      <c r="K991" s="76">
        <v>135.36500000000001</v>
      </c>
      <c r="L991" s="76">
        <v>3133.739</v>
      </c>
      <c r="M991" s="76">
        <v>0.86</v>
      </c>
      <c r="N991" s="76">
        <v>1.3080000000000001</v>
      </c>
      <c r="O991" s="76">
        <v>0.89</v>
      </c>
      <c r="P991" s="76">
        <v>2843</v>
      </c>
      <c r="Q991" s="76">
        <v>8.4039999999999999</v>
      </c>
      <c r="R991" s="76">
        <v>22669</v>
      </c>
      <c r="S991" s="76">
        <v>67.010999999999996</v>
      </c>
      <c r="T991" s="76"/>
      <c r="U991" s="76"/>
      <c r="V991" s="76">
        <v>24506</v>
      </c>
      <c r="W991" s="76">
        <v>72.441000000000003</v>
      </c>
      <c r="X991" s="76"/>
      <c r="Y991" s="76"/>
      <c r="Z991" s="76"/>
      <c r="AA991" s="76"/>
      <c r="AB991" s="76"/>
      <c r="AC991" s="76"/>
      <c r="AD991" s="76"/>
      <c r="AE991" s="76"/>
      <c r="AF991" s="76"/>
      <c r="AG991" s="76">
        <v>625664413</v>
      </c>
      <c r="AH991" s="76">
        <v>264941833</v>
      </c>
      <c r="AI991" s="76">
        <v>226075090</v>
      </c>
      <c r="AJ991" s="76">
        <v>135704386</v>
      </c>
      <c r="AK991" s="76">
        <v>669080</v>
      </c>
      <c r="AL991" s="76">
        <v>574187</v>
      </c>
      <c r="AM991" s="76">
        <v>188.45</v>
      </c>
      <c r="AN991" s="76">
        <v>79.8</v>
      </c>
      <c r="AO991" s="76">
        <v>68.09</v>
      </c>
      <c r="AP991" s="76">
        <v>40.869999999999997</v>
      </c>
      <c r="AQ991" s="76">
        <v>1729</v>
      </c>
      <c r="AR991" s="76">
        <v>54790</v>
      </c>
      <c r="AS991" s="76">
        <v>1.7000000000000001E-2</v>
      </c>
      <c r="AT991" s="76">
        <v>25.99</v>
      </c>
      <c r="AU991" s="76">
        <v>35.607999999999997</v>
      </c>
      <c r="AV991" s="76">
        <v>38.299999999999997</v>
      </c>
      <c r="AW991" s="76">
        <v>15.413</v>
      </c>
      <c r="AX991" s="76">
        <v>9.7319999999999993</v>
      </c>
      <c r="AY991" s="76">
        <v>54225.446000000004</v>
      </c>
      <c r="AZ991" s="76">
        <v>1.2</v>
      </c>
      <c r="BA991" s="76">
        <v>151.089</v>
      </c>
      <c r="BB991" s="76">
        <v>10.79</v>
      </c>
      <c r="BC991" s="76">
        <v>19.100000000000001</v>
      </c>
      <c r="BD991" s="76">
        <v>24.6</v>
      </c>
      <c r="BE991" s="76"/>
      <c r="BF991" s="76">
        <v>2.77</v>
      </c>
      <c r="BG991" s="76">
        <v>78.86</v>
      </c>
      <c r="BH991" s="76">
        <v>0.92600000000000005</v>
      </c>
      <c r="BI991" s="76">
        <v>338289856</v>
      </c>
      <c r="BJ991" s="76"/>
      <c r="BK991" s="76"/>
      <c r="BL991" s="76"/>
      <c r="BM991" s="76"/>
      <c r="BN991" s="76"/>
      <c r="BO991" s="76"/>
      <c r="BP991" s="76"/>
      <c r="BQ991" s="76"/>
    </row>
    <row r="992" spans="1:69" x14ac:dyDescent="0.25">
      <c r="A992" s="25">
        <v>44838</v>
      </c>
      <c r="B992" s="25"/>
      <c r="C992" s="76">
        <v>96489462</v>
      </c>
      <c r="D992" s="76">
        <v>55195</v>
      </c>
      <c r="E992" s="76">
        <v>44961.714</v>
      </c>
      <c r="F992" s="76">
        <v>1060615</v>
      </c>
      <c r="G992" s="76">
        <v>503</v>
      </c>
      <c r="H992" s="76">
        <v>450.42899999999997</v>
      </c>
      <c r="I992" s="76">
        <v>285227.18099999998</v>
      </c>
      <c r="J992" s="76">
        <v>163.15899999999999</v>
      </c>
      <c r="K992" s="76">
        <v>132.90899999999999</v>
      </c>
      <c r="L992" s="76">
        <v>3135.2260000000001</v>
      </c>
      <c r="M992" s="76">
        <v>1.4870000000000001</v>
      </c>
      <c r="N992" s="76">
        <v>1.331</v>
      </c>
      <c r="O992" s="76">
        <v>0.89</v>
      </c>
      <c r="P992" s="76">
        <v>2851</v>
      </c>
      <c r="Q992" s="76">
        <v>8.4280000000000008</v>
      </c>
      <c r="R992" s="76">
        <v>22723</v>
      </c>
      <c r="S992" s="76">
        <v>67.17</v>
      </c>
      <c r="T992" s="76"/>
      <c r="U992" s="76"/>
      <c r="V992" s="76">
        <v>24309</v>
      </c>
      <c r="W992" s="76">
        <v>71.858000000000004</v>
      </c>
      <c r="X992" s="76"/>
      <c r="Y992" s="76"/>
      <c r="Z992" s="76"/>
      <c r="AA992" s="76"/>
      <c r="AB992" s="76"/>
      <c r="AC992" s="76"/>
      <c r="AD992" s="76"/>
      <c r="AE992" s="76"/>
      <c r="AF992" s="76"/>
      <c r="AG992" s="76">
        <v>626332588</v>
      </c>
      <c r="AH992" s="76">
        <v>265002494</v>
      </c>
      <c r="AI992" s="76">
        <v>226126647</v>
      </c>
      <c r="AJ992" s="76">
        <v>135930479</v>
      </c>
      <c r="AK992" s="76">
        <v>668175</v>
      </c>
      <c r="AL992" s="76">
        <v>573751</v>
      </c>
      <c r="AM992" s="76">
        <v>188.65</v>
      </c>
      <c r="AN992" s="76">
        <v>79.819999999999993</v>
      </c>
      <c r="AO992" s="76">
        <v>68.11</v>
      </c>
      <c r="AP992" s="76">
        <v>40.94</v>
      </c>
      <c r="AQ992" s="76">
        <v>1728</v>
      </c>
      <c r="AR992" s="76">
        <v>54277</v>
      </c>
      <c r="AS992" s="76">
        <v>1.6E-2</v>
      </c>
      <c r="AT992" s="76">
        <v>25.99</v>
      </c>
      <c r="AU992" s="76">
        <v>35.607999999999997</v>
      </c>
      <c r="AV992" s="76">
        <v>38.299999999999997</v>
      </c>
      <c r="AW992" s="76">
        <v>15.413</v>
      </c>
      <c r="AX992" s="76">
        <v>9.7319999999999993</v>
      </c>
      <c r="AY992" s="76">
        <v>54225.446000000004</v>
      </c>
      <c r="AZ992" s="76">
        <v>1.2</v>
      </c>
      <c r="BA992" s="76">
        <v>151.089</v>
      </c>
      <c r="BB992" s="76">
        <v>10.79</v>
      </c>
      <c r="BC992" s="76">
        <v>19.100000000000001</v>
      </c>
      <c r="BD992" s="76">
        <v>24.6</v>
      </c>
      <c r="BE992" s="76"/>
      <c r="BF992" s="76">
        <v>2.77</v>
      </c>
      <c r="BG992" s="76">
        <v>78.86</v>
      </c>
      <c r="BH992" s="76">
        <v>0.92600000000000005</v>
      </c>
      <c r="BI992" s="76">
        <v>338289856</v>
      </c>
      <c r="BJ992" s="76"/>
      <c r="BK992" s="76"/>
      <c r="BL992" s="76"/>
      <c r="BM992" s="76"/>
      <c r="BN992" s="76"/>
      <c r="BO992" s="76"/>
      <c r="BP992" s="76"/>
      <c r="BQ992" s="76"/>
    </row>
    <row r="993" spans="1:69" x14ac:dyDescent="0.25">
      <c r="A993" s="25">
        <v>44839</v>
      </c>
      <c r="B993" s="25"/>
      <c r="C993" s="76">
        <v>96560714</v>
      </c>
      <c r="D993" s="76">
        <v>71252</v>
      </c>
      <c r="E993" s="76">
        <v>42735.286</v>
      </c>
      <c r="F993" s="76">
        <v>1061678</v>
      </c>
      <c r="G993" s="76">
        <v>1063</v>
      </c>
      <c r="H993" s="76">
        <v>416.42899999999997</v>
      </c>
      <c r="I993" s="76">
        <v>285437.80499999999</v>
      </c>
      <c r="J993" s="76">
        <v>210.624</v>
      </c>
      <c r="K993" s="76">
        <v>126.327</v>
      </c>
      <c r="L993" s="76">
        <v>3138.3679999999999</v>
      </c>
      <c r="M993" s="76">
        <v>3.1419999999999999</v>
      </c>
      <c r="N993" s="76">
        <v>1.2310000000000001</v>
      </c>
      <c r="O993" s="76">
        <v>0.89</v>
      </c>
      <c r="P993" s="76">
        <v>2857</v>
      </c>
      <c r="Q993" s="76">
        <v>8.4450000000000003</v>
      </c>
      <c r="R993" s="76">
        <v>22581</v>
      </c>
      <c r="S993" s="76">
        <v>66.75</v>
      </c>
      <c r="T993" s="76"/>
      <c r="U993" s="76"/>
      <c r="V993" s="76">
        <v>24113</v>
      </c>
      <c r="W993" s="76">
        <v>71.278999999999996</v>
      </c>
      <c r="X993" s="76"/>
      <c r="Y993" s="76"/>
      <c r="Z993" s="76"/>
      <c r="AA993" s="76"/>
      <c r="AB993" s="76"/>
      <c r="AC993" s="76"/>
      <c r="AD993" s="76"/>
      <c r="AE993" s="76"/>
      <c r="AF993" s="76"/>
      <c r="AG993" s="76">
        <v>627027465</v>
      </c>
      <c r="AH993" s="76">
        <v>265068724</v>
      </c>
      <c r="AI993" s="76">
        <v>226178949</v>
      </c>
      <c r="AJ993" s="76">
        <v>136167265</v>
      </c>
      <c r="AK993" s="76">
        <v>694877</v>
      </c>
      <c r="AL993" s="76">
        <v>573840</v>
      </c>
      <c r="AM993" s="76">
        <v>188.86</v>
      </c>
      <c r="AN993" s="76">
        <v>79.84</v>
      </c>
      <c r="AO993" s="76">
        <v>68.12</v>
      </c>
      <c r="AP993" s="76">
        <v>41.01</v>
      </c>
      <c r="AQ993" s="76">
        <v>1728</v>
      </c>
      <c r="AR993" s="76">
        <v>54086</v>
      </c>
      <c r="AS993" s="76">
        <v>1.6E-2</v>
      </c>
      <c r="AT993" s="76">
        <v>25.99</v>
      </c>
      <c r="AU993" s="76">
        <v>35.607999999999997</v>
      </c>
      <c r="AV993" s="76">
        <v>38.299999999999997</v>
      </c>
      <c r="AW993" s="76">
        <v>15.413</v>
      </c>
      <c r="AX993" s="76">
        <v>9.7319999999999993</v>
      </c>
      <c r="AY993" s="76">
        <v>54225.446000000004</v>
      </c>
      <c r="AZ993" s="76">
        <v>1.2</v>
      </c>
      <c r="BA993" s="76">
        <v>151.089</v>
      </c>
      <c r="BB993" s="76">
        <v>10.79</v>
      </c>
      <c r="BC993" s="76">
        <v>19.100000000000001</v>
      </c>
      <c r="BD993" s="76">
        <v>24.6</v>
      </c>
      <c r="BE993" s="76"/>
      <c r="BF993" s="76">
        <v>2.77</v>
      </c>
      <c r="BG993" s="76">
        <v>78.86</v>
      </c>
      <c r="BH993" s="76">
        <v>0.92600000000000005</v>
      </c>
      <c r="BI993" s="76">
        <v>338289856</v>
      </c>
      <c r="BJ993" s="76"/>
      <c r="BK993" s="76"/>
      <c r="BL993" s="76"/>
      <c r="BM993" s="76"/>
      <c r="BN993" s="76"/>
      <c r="BO993" s="76"/>
      <c r="BP993" s="76"/>
      <c r="BQ993" s="76"/>
    </row>
    <row r="994" spans="1:69" x14ac:dyDescent="0.25">
      <c r="A994" s="25">
        <v>44840</v>
      </c>
      <c r="B994" s="25"/>
      <c r="C994" s="76">
        <v>96621455</v>
      </c>
      <c r="D994" s="76">
        <v>60741</v>
      </c>
      <c r="E994" s="76">
        <v>39360</v>
      </c>
      <c r="F994" s="76">
        <v>1062257</v>
      </c>
      <c r="G994" s="76">
        <v>579</v>
      </c>
      <c r="H994" s="76">
        <v>400.14299999999997</v>
      </c>
      <c r="I994" s="76">
        <v>285617.35800000001</v>
      </c>
      <c r="J994" s="76">
        <v>179.553</v>
      </c>
      <c r="K994" s="76">
        <v>116.35</v>
      </c>
      <c r="L994" s="76">
        <v>3140.0790000000002</v>
      </c>
      <c r="M994" s="76">
        <v>1.712</v>
      </c>
      <c r="N994" s="76">
        <v>1.1830000000000001</v>
      </c>
      <c r="O994" s="76">
        <v>0.9</v>
      </c>
      <c r="P994" s="76">
        <v>2766</v>
      </c>
      <c r="Q994" s="76">
        <v>8.1760000000000002</v>
      </c>
      <c r="R994" s="76">
        <v>22263</v>
      </c>
      <c r="S994" s="76">
        <v>65.81</v>
      </c>
      <c r="T994" s="76"/>
      <c r="U994" s="76"/>
      <c r="V994" s="76">
        <v>23990</v>
      </c>
      <c r="W994" s="76">
        <v>70.915999999999997</v>
      </c>
      <c r="X994" s="76"/>
      <c r="Y994" s="76"/>
      <c r="Z994" s="76"/>
      <c r="AA994" s="76"/>
      <c r="AB994" s="76"/>
      <c r="AC994" s="76"/>
      <c r="AD994" s="76"/>
      <c r="AE994" s="76"/>
      <c r="AF994" s="76"/>
      <c r="AG994" s="76">
        <v>627718708</v>
      </c>
      <c r="AH994" s="76">
        <v>265134561</v>
      </c>
      <c r="AI994" s="76">
        <v>226230638</v>
      </c>
      <c r="AJ994" s="76">
        <v>136403931</v>
      </c>
      <c r="AK994" s="76">
        <v>691243</v>
      </c>
      <c r="AL994" s="76">
        <v>575812</v>
      </c>
      <c r="AM994" s="76">
        <v>189.07</v>
      </c>
      <c r="AN994" s="76">
        <v>79.86</v>
      </c>
      <c r="AO994" s="76">
        <v>68.14</v>
      </c>
      <c r="AP994" s="76">
        <v>41.08</v>
      </c>
      <c r="AQ994" s="76">
        <v>1734</v>
      </c>
      <c r="AR994" s="76">
        <v>54220</v>
      </c>
      <c r="AS994" s="76">
        <v>1.6E-2</v>
      </c>
      <c r="AT994" s="76"/>
      <c r="AU994" s="76">
        <v>35.607999999999997</v>
      </c>
      <c r="AV994" s="76">
        <v>38.299999999999997</v>
      </c>
      <c r="AW994" s="76">
        <v>15.413</v>
      </c>
      <c r="AX994" s="76">
        <v>9.7319999999999993</v>
      </c>
      <c r="AY994" s="76">
        <v>54225.446000000004</v>
      </c>
      <c r="AZ994" s="76">
        <v>1.2</v>
      </c>
      <c r="BA994" s="76">
        <v>151.089</v>
      </c>
      <c r="BB994" s="76">
        <v>10.79</v>
      </c>
      <c r="BC994" s="76">
        <v>19.100000000000001</v>
      </c>
      <c r="BD994" s="76">
        <v>24.6</v>
      </c>
      <c r="BE994" s="76"/>
      <c r="BF994" s="76">
        <v>2.77</v>
      </c>
      <c r="BG994" s="76">
        <v>78.86</v>
      </c>
      <c r="BH994" s="76">
        <v>0.92600000000000005</v>
      </c>
      <c r="BI994" s="76">
        <v>338289856</v>
      </c>
      <c r="BJ994" s="76"/>
      <c r="BK994" s="76"/>
      <c r="BL994" s="76"/>
      <c r="BM994" s="76"/>
      <c r="BN994" s="76"/>
      <c r="BO994" s="76"/>
      <c r="BP994" s="76"/>
      <c r="BQ994" s="76"/>
    </row>
    <row r="995" spans="1:69" x14ac:dyDescent="0.25">
      <c r="A995" s="25">
        <v>44841</v>
      </c>
      <c r="B995" s="25"/>
      <c r="C995" s="76">
        <v>96679655</v>
      </c>
      <c r="D995" s="76">
        <v>58200</v>
      </c>
      <c r="E995" s="76">
        <v>42903</v>
      </c>
      <c r="F995" s="76">
        <v>1062657</v>
      </c>
      <c r="G995" s="76">
        <v>400</v>
      </c>
      <c r="H995" s="76">
        <v>412.14299999999997</v>
      </c>
      <c r="I995" s="76">
        <v>285789.40000000002</v>
      </c>
      <c r="J995" s="76">
        <v>172.042</v>
      </c>
      <c r="K995" s="76">
        <v>126.82299999999999</v>
      </c>
      <c r="L995" s="76">
        <v>3141.2620000000002</v>
      </c>
      <c r="M995" s="76">
        <v>1.1819999999999999</v>
      </c>
      <c r="N995" s="76">
        <v>1.218</v>
      </c>
      <c r="O995" s="76">
        <v>0.92</v>
      </c>
      <c r="P995" s="76">
        <v>2655</v>
      </c>
      <c r="Q995" s="76">
        <v>7.8479999999999999</v>
      </c>
      <c r="R995" s="76">
        <v>21779</v>
      </c>
      <c r="S995" s="76">
        <v>64.38</v>
      </c>
      <c r="T995" s="76"/>
      <c r="U995" s="76"/>
      <c r="V995" s="76">
        <v>23896</v>
      </c>
      <c r="W995" s="76">
        <v>70.638000000000005</v>
      </c>
      <c r="X995" s="76"/>
      <c r="Y995" s="76"/>
      <c r="Z995" s="76"/>
      <c r="AA995" s="76"/>
      <c r="AB995" s="76"/>
      <c r="AC995" s="76"/>
      <c r="AD995" s="76"/>
      <c r="AE995" s="76"/>
      <c r="AF995" s="76"/>
      <c r="AG995" s="76">
        <v>628531539</v>
      </c>
      <c r="AH995" s="76">
        <v>265211276</v>
      </c>
      <c r="AI995" s="76">
        <v>226293680</v>
      </c>
      <c r="AJ995" s="76">
        <v>136673802</v>
      </c>
      <c r="AK995" s="76">
        <v>812831</v>
      </c>
      <c r="AL995" s="76">
        <v>581716</v>
      </c>
      <c r="AM995" s="76">
        <v>189.31</v>
      </c>
      <c r="AN995" s="76">
        <v>79.88</v>
      </c>
      <c r="AO995" s="76">
        <v>68.16</v>
      </c>
      <c r="AP995" s="76">
        <v>41.17</v>
      </c>
      <c r="AQ995" s="76">
        <v>1752</v>
      </c>
      <c r="AR995" s="76">
        <v>55021</v>
      </c>
      <c r="AS995" s="76">
        <v>1.7000000000000001E-2</v>
      </c>
      <c r="AT995" s="76"/>
      <c r="AU995" s="76">
        <v>35.607999999999997</v>
      </c>
      <c r="AV995" s="76">
        <v>38.299999999999997</v>
      </c>
      <c r="AW995" s="76">
        <v>15.413</v>
      </c>
      <c r="AX995" s="76">
        <v>9.7319999999999993</v>
      </c>
      <c r="AY995" s="76">
        <v>54225.446000000004</v>
      </c>
      <c r="AZ995" s="76">
        <v>1.2</v>
      </c>
      <c r="BA995" s="76">
        <v>151.089</v>
      </c>
      <c r="BB995" s="76">
        <v>10.79</v>
      </c>
      <c r="BC995" s="76">
        <v>19.100000000000001</v>
      </c>
      <c r="BD995" s="76">
        <v>24.6</v>
      </c>
      <c r="BE995" s="76"/>
      <c r="BF995" s="76">
        <v>2.77</v>
      </c>
      <c r="BG995" s="76">
        <v>78.86</v>
      </c>
      <c r="BH995" s="76">
        <v>0.92600000000000005</v>
      </c>
      <c r="BI995" s="76">
        <v>338289856</v>
      </c>
      <c r="BJ995" s="76"/>
      <c r="BK995" s="76"/>
      <c r="BL995" s="76"/>
      <c r="BM995" s="76"/>
      <c r="BN995" s="76"/>
      <c r="BO995" s="76"/>
      <c r="BP995" s="76"/>
      <c r="BQ995" s="76"/>
    </row>
    <row r="996" spans="1:69" x14ac:dyDescent="0.25">
      <c r="A996" s="25">
        <v>44842</v>
      </c>
      <c r="B996" s="25"/>
      <c r="C996" s="76">
        <v>96687361</v>
      </c>
      <c r="D996" s="76">
        <v>7706</v>
      </c>
      <c r="E996" s="76">
        <v>42876.142999999996</v>
      </c>
      <c r="F996" s="76">
        <v>1062706</v>
      </c>
      <c r="G996" s="76">
        <v>49</v>
      </c>
      <c r="H996" s="76">
        <v>414.14299999999997</v>
      </c>
      <c r="I996" s="76">
        <v>285812.179</v>
      </c>
      <c r="J996" s="76">
        <v>22.779</v>
      </c>
      <c r="K996" s="76">
        <v>126.744</v>
      </c>
      <c r="L996" s="76">
        <v>3141.4070000000002</v>
      </c>
      <c r="M996" s="76">
        <v>0.14499999999999999</v>
      </c>
      <c r="N996" s="76">
        <v>1.224</v>
      </c>
      <c r="O996" s="76">
        <v>0.91</v>
      </c>
      <c r="P996" s="76">
        <v>2626</v>
      </c>
      <c r="Q996" s="76">
        <v>7.7629999999999999</v>
      </c>
      <c r="R996" s="76">
        <v>21219</v>
      </c>
      <c r="S996" s="76">
        <v>62.723999999999997</v>
      </c>
      <c r="T996" s="76"/>
      <c r="U996" s="76"/>
      <c r="V996" s="76">
        <v>23828</v>
      </c>
      <c r="W996" s="76">
        <v>70.436999999999998</v>
      </c>
      <c r="X996" s="76"/>
      <c r="Y996" s="76"/>
      <c r="Z996" s="76"/>
      <c r="AA996" s="76"/>
      <c r="AB996" s="76"/>
      <c r="AC996" s="76"/>
      <c r="AD996" s="76"/>
      <c r="AE996" s="76"/>
      <c r="AF996" s="76"/>
      <c r="AG996" s="76">
        <v>628911451</v>
      </c>
      <c r="AH996" s="76">
        <v>265248922</v>
      </c>
      <c r="AI996" s="76">
        <v>226322648</v>
      </c>
      <c r="AJ996" s="76">
        <v>136798012</v>
      </c>
      <c r="AK996" s="76">
        <v>379912</v>
      </c>
      <c r="AL996" s="76">
        <v>586998</v>
      </c>
      <c r="AM996" s="76">
        <v>189.43</v>
      </c>
      <c r="AN996" s="76">
        <v>79.89</v>
      </c>
      <c r="AO996" s="76">
        <v>68.17</v>
      </c>
      <c r="AP996" s="76">
        <v>41.2</v>
      </c>
      <c r="AQ996" s="76">
        <v>1768</v>
      </c>
      <c r="AR996" s="76">
        <v>55620</v>
      </c>
      <c r="AS996" s="76">
        <v>1.7000000000000001E-2</v>
      </c>
      <c r="AT996" s="76"/>
      <c r="AU996" s="76">
        <v>35.607999999999997</v>
      </c>
      <c r="AV996" s="76">
        <v>38.299999999999997</v>
      </c>
      <c r="AW996" s="76">
        <v>15.413</v>
      </c>
      <c r="AX996" s="76">
        <v>9.7319999999999993</v>
      </c>
      <c r="AY996" s="76">
        <v>54225.446000000004</v>
      </c>
      <c r="AZ996" s="76">
        <v>1.2</v>
      </c>
      <c r="BA996" s="76">
        <v>151.089</v>
      </c>
      <c r="BB996" s="76">
        <v>10.79</v>
      </c>
      <c r="BC996" s="76">
        <v>19.100000000000001</v>
      </c>
      <c r="BD996" s="76">
        <v>24.6</v>
      </c>
      <c r="BE996" s="76"/>
      <c r="BF996" s="76">
        <v>2.77</v>
      </c>
      <c r="BG996" s="76">
        <v>78.86</v>
      </c>
      <c r="BH996" s="76">
        <v>0.92600000000000005</v>
      </c>
      <c r="BI996" s="76">
        <v>338289856</v>
      </c>
      <c r="BJ996" s="76"/>
      <c r="BK996" s="76"/>
      <c r="BL996" s="76"/>
      <c r="BM996" s="76"/>
      <c r="BN996" s="76"/>
      <c r="BO996" s="76"/>
      <c r="BP996" s="76"/>
      <c r="BQ996" s="76"/>
    </row>
    <row r="997" spans="1:69" x14ac:dyDescent="0.25">
      <c r="A997" s="25">
        <v>44843</v>
      </c>
      <c r="B997" s="25"/>
      <c r="C997" s="76">
        <v>96692871</v>
      </c>
      <c r="D997" s="76">
        <v>5510</v>
      </c>
      <c r="E997" s="76">
        <v>42841.142999999996</v>
      </c>
      <c r="F997" s="76">
        <v>1062714</v>
      </c>
      <c r="G997" s="76">
        <v>8</v>
      </c>
      <c r="H997" s="76">
        <v>413.286</v>
      </c>
      <c r="I997" s="76">
        <v>285828.467</v>
      </c>
      <c r="J997" s="76">
        <v>16.288</v>
      </c>
      <c r="K997" s="76">
        <v>126.64</v>
      </c>
      <c r="L997" s="76">
        <v>3141.43</v>
      </c>
      <c r="M997" s="76">
        <v>2.4E-2</v>
      </c>
      <c r="N997" s="76">
        <v>1.222</v>
      </c>
      <c r="O997" s="76">
        <v>0.9</v>
      </c>
      <c r="P997" s="76">
        <v>2655</v>
      </c>
      <c r="Q997" s="76">
        <v>7.8479999999999999</v>
      </c>
      <c r="R997" s="76">
        <v>21340</v>
      </c>
      <c r="S997" s="76">
        <v>63.082000000000001</v>
      </c>
      <c r="T997" s="76"/>
      <c r="U997" s="76"/>
      <c r="V997" s="76">
        <v>23687</v>
      </c>
      <c r="W997" s="76">
        <v>70.02</v>
      </c>
      <c r="X997" s="76"/>
      <c r="Y997" s="76"/>
      <c r="Z997" s="76"/>
      <c r="AA997" s="76"/>
      <c r="AB997" s="76"/>
      <c r="AC997" s="76"/>
      <c r="AD997" s="76"/>
      <c r="AE997" s="76"/>
      <c r="AF997" s="76"/>
      <c r="AG997" s="76">
        <v>629116139</v>
      </c>
      <c r="AH997" s="76">
        <v>265271513</v>
      </c>
      <c r="AI997" s="76">
        <v>226339097</v>
      </c>
      <c r="AJ997" s="76">
        <v>136861402</v>
      </c>
      <c r="AK997" s="76">
        <v>204688</v>
      </c>
      <c r="AL997" s="76">
        <v>588687</v>
      </c>
      <c r="AM997" s="76">
        <v>189.49</v>
      </c>
      <c r="AN997" s="76">
        <v>79.900000000000006</v>
      </c>
      <c r="AO997" s="76">
        <v>68.17</v>
      </c>
      <c r="AP997" s="76">
        <v>41.22</v>
      </c>
      <c r="AQ997" s="76">
        <v>1773</v>
      </c>
      <c r="AR997" s="76">
        <v>55920</v>
      </c>
      <c r="AS997" s="76">
        <v>1.7000000000000001E-2</v>
      </c>
      <c r="AT997" s="76"/>
      <c r="AU997" s="76">
        <v>35.607999999999997</v>
      </c>
      <c r="AV997" s="76">
        <v>38.299999999999997</v>
      </c>
      <c r="AW997" s="76">
        <v>15.413</v>
      </c>
      <c r="AX997" s="76">
        <v>9.7319999999999993</v>
      </c>
      <c r="AY997" s="76">
        <v>54225.446000000004</v>
      </c>
      <c r="AZ997" s="76">
        <v>1.2</v>
      </c>
      <c r="BA997" s="76">
        <v>151.089</v>
      </c>
      <c r="BB997" s="76">
        <v>10.79</v>
      </c>
      <c r="BC997" s="76">
        <v>19.100000000000001</v>
      </c>
      <c r="BD997" s="76">
        <v>24.6</v>
      </c>
      <c r="BE997" s="76"/>
      <c r="BF997" s="76">
        <v>2.77</v>
      </c>
      <c r="BG997" s="76">
        <v>78.86</v>
      </c>
      <c r="BH997" s="76">
        <v>0.92600000000000005</v>
      </c>
      <c r="BI997" s="76">
        <v>338289856</v>
      </c>
      <c r="BJ997" s="76"/>
      <c r="BK997" s="76"/>
      <c r="BL997" s="76"/>
      <c r="BM997" s="76"/>
      <c r="BN997" s="76"/>
      <c r="BO997" s="76"/>
      <c r="BP997" s="76"/>
      <c r="BQ997" s="76"/>
    </row>
    <row r="998" spans="1:69" x14ac:dyDescent="0.25">
      <c r="A998" s="25">
        <v>44844</v>
      </c>
      <c r="B998" s="25"/>
      <c r="C998" s="76">
        <v>96715778</v>
      </c>
      <c r="D998" s="76">
        <v>22907</v>
      </c>
      <c r="E998" s="76">
        <v>40215.857000000004</v>
      </c>
      <c r="F998" s="76">
        <v>1062842</v>
      </c>
      <c r="G998" s="76">
        <v>128</v>
      </c>
      <c r="H998" s="76">
        <v>390</v>
      </c>
      <c r="I998" s="76">
        <v>285896.18099999998</v>
      </c>
      <c r="J998" s="76">
        <v>67.713999999999999</v>
      </c>
      <c r="K998" s="76">
        <v>118.88</v>
      </c>
      <c r="L998" s="76">
        <v>3141.8090000000002</v>
      </c>
      <c r="M998" s="76">
        <v>0.378</v>
      </c>
      <c r="N998" s="76">
        <v>1.153</v>
      </c>
      <c r="O998" s="76">
        <v>0.9</v>
      </c>
      <c r="P998" s="76">
        <v>2655</v>
      </c>
      <c r="Q998" s="76">
        <v>7.8479999999999999</v>
      </c>
      <c r="R998" s="76">
        <v>21808</v>
      </c>
      <c r="S998" s="76">
        <v>64.465000000000003</v>
      </c>
      <c r="T998" s="76"/>
      <c r="U998" s="76"/>
      <c r="V998" s="76">
        <v>23527</v>
      </c>
      <c r="W998" s="76">
        <v>69.546999999999997</v>
      </c>
      <c r="X998" s="76"/>
      <c r="Y998" s="76"/>
      <c r="Z998" s="76"/>
      <c r="AA998" s="76"/>
      <c r="AB998" s="76"/>
      <c r="AC998" s="76"/>
      <c r="AD998" s="76"/>
      <c r="AE998" s="76"/>
      <c r="AF998" s="76"/>
      <c r="AG998" s="76">
        <v>629796008</v>
      </c>
      <c r="AH998" s="76">
        <v>265334186</v>
      </c>
      <c r="AI998" s="76">
        <v>226390216</v>
      </c>
      <c r="AJ998" s="76">
        <v>137094073</v>
      </c>
      <c r="AK998" s="76">
        <v>679869</v>
      </c>
      <c r="AL998" s="76">
        <v>590228</v>
      </c>
      <c r="AM998" s="76">
        <v>189.69</v>
      </c>
      <c r="AN998" s="76">
        <v>79.92</v>
      </c>
      <c r="AO998" s="76">
        <v>68.19</v>
      </c>
      <c r="AP998" s="76">
        <v>41.29</v>
      </c>
      <c r="AQ998" s="76">
        <v>1778</v>
      </c>
      <c r="AR998" s="76">
        <v>56050</v>
      </c>
      <c r="AS998" s="76">
        <v>1.7000000000000001E-2</v>
      </c>
      <c r="AT998" s="76"/>
      <c r="AU998" s="76">
        <v>35.607999999999997</v>
      </c>
      <c r="AV998" s="76">
        <v>38.299999999999997</v>
      </c>
      <c r="AW998" s="76">
        <v>15.413</v>
      </c>
      <c r="AX998" s="76">
        <v>9.7319999999999993</v>
      </c>
      <c r="AY998" s="76">
        <v>54225.446000000004</v>
      </c>
      <c r="AZ998" s="76">
        <v>1.2</v>
      </c>
      <c r="BA998" s="76">
        <v>151.089</v>
      </c>
      <c r="BB998" s="76">
        <v>10.79</v>
      </c>
      <c r="BC998" s="76">
        <v>19.100000000000001</v>
      </c>
      <c r="BD998" s="76">
        <v>24.6</v>
      </c>
      <c r="BE998" s="76"/>
      <c r="BF998" s="76">
        <v>2.77</v>
      </c>
      <c r="BG998" s="76">
        <v>78.86</v>
      </c>
      <c r="BH998" s="76">
        <v>0.92600000000000005</v>
      </c>
      <c r="BI998" s="76">
        <v>338289856</v>
      </c>
      <c r="BJ998" s="76"/>
      <c r="BK998" s="76"/>
      <c r="BL998" s="76"/>
      <c r="BM998" s="76"/>
      <c r="BN998" s="76"/>
      <c r="BO998" s="76"/>
      <c r="BP998" s="76"/>
      <c r="BQ998" s="76"/>
    </row>
    <row r="999" spans="1:69" x14ac:dyDescent="0.25">
      <c r="A999" s="25">
        <v>44845</v>
      </c>
      <c r="B999" s="25"/>
      <c r="C999" s="76">
        <v>96776453</v>
      </c>
      <c r="D999" s="76">
        <v>60675</v>
      </c>
      <c r="E999" s="76">
        <v>40998.714</v>
      </c>
      <c r="F999" s="76">
        <v>1063447</v>
      </c>
      <c r="G999" s="76">
        <v>605</v>
      </c>
      <c r="H999" s="76">
        <v>404.57100000000003</v>
      </c>
      <c r="I999" s="76">
        <v>286075.53899999999</v>
      </c>
      <c r="J999" s="76">
        <v>179.358</v>
      </c>
      <c r="K999" s="76">
        <v>121.194</v>
      </c>
      <c r="L999" s="76">
        <v>3143.5970000000002</v>
      </c>
      <c r="M999" s="76">
        <v>1.788</v>
      </c>
      <c r="N999" s="76">
        <v>1.196</v>
      </c>
      <c r="O999" s="76">
        <v>0.92</v>
      </c>
      <c r="P999" s="76">
        <v>2627</v>
      </c>
      <c r="Q999" s="76">
        <v>7.766</v>
      </c>
      <c r="R999" s="76">
        <v>21943</v>
      </c>
      <c r="S999" s="76">
        <v>64.864000000000004</v>
      </c>
      <c r="T999" s="76"/>
      <c r="U999" s="76"/>
      <c r="V999" s="76">
        <v>23467</v>
      </c>
      <c r="W999" s="76">
        <v>69.37</v>
      </c>
      <c r="X999" s="76"/>
      <c r="Y999" s="76"/>
      <c r="Z999" s="76"/>
      <c r="AA999" s="76"/>
      <c r="AB999" s="76"/>
      <c r="AC999" s="76"/>
      <c r="AD999" s="76"/>
      <c r="AE999" s="76"/>
      <c r="AF999" s="76"/>
      <c r="AG999" s="76">
        <v>630491999</v>
      </c>
      <c r="AH999" s="76">
        <v>265398166</v>
      </c>
      <c r="AI999" s="76">
        <v>226441920</v>
      </c>
      <c r="AJ999" s="76">
        <v>137340381</v>
      </c>
      <c r="AK999" s="76">
        <v>695991</v>
      </c>
      <c r="AL999" s="76">
        <v>594202</v>
      </c>
      <c r="AM999" s="76">
        <v>189.9</v>
      </c>
      <c r="AN999" s="76">
        <v>79.94</v>
      </c>
      <c r="AO999" s="76">
        <v>68.2</v>
      </c>
      <c r="AP999" s="76">
        <v>41.37</v>
      </c>
      <c r="AQ999" s="76">
        <v>1790</v>
      </c>
      <c r="AR999" s="76">
        <v>56525</v>
      </c>
      <c r="AS999" s="76">
        <v>1.7000000000000001E-2</v>
      </c>
      <c r="AT999" s="76"/>
      <c r="AU999" s="76">
        <v>35.607999999999997</v>
      </c>
      <c r="AV999" s="76">
        <v>38.299999999999997</v>
      </c>
      <c r="AW999" s="76">
        <v>15.413</v>
      </c>
      <c r="AX999" s="76">
        <v>9.7319999999999993</v>
      </c>
      <c r="AY999" s="76">
        <v>54225.446000000004</v>
      </c>
      <c r="AZ999" s="76">
        <v>1.2</v>
      </c>
      <c r="BA999" s="76">
        <v>151.089</v>
      </c>
      <c r="BB999" s="76">
        <v>10.79</v>
      </c>
      <c r="BC999" s="76">
        <v>19.100000000000001</v>
      </c>
      <c r="BD999" s="76">
        <v>24.6</v>
      </c>
      <c r="BE999" s="76"/>
      <c r="BF999" s="76">
        <v>2.77</v>
      </c>
      <c r="BG999" s="76">
        <v>78.86</v>
      </c>
      <c r="BH999" s="76">
        <v>0.92600000000000005</v>
      </c>
      <c r="BI999" s="76">
        <v>338289856</v>
      </c>
      <c r="BJ999" s="76"/>
      <c r="BK999" s="76"/>
      <c r="BL999" s="76"/>
      <c r="BM999" s="76"/>
      <c r="BN999" s="76"/>
      <c r="BO999" s="76"/>
      <c r="BP999" s="76"/>
      <c r="BQ999" s="76"/>
    </row>
    <row r="1000" spans="1:69" x14ac:dyDescent="0.25">
      <c r="A1000" s="25">
        <v>44846</v>
      </c>
      <c r="B1000" s="25"/>
      <c r="C1000" s="76">
        <v>96841046</v>
      </c>
      <c r="D1000" s="76">
        <v>64593</v>
      </c>
      <c r="E1000" s="76">
        <v>40047.428999999996</v>
      </c>
      <c r="F1000" s="76">
        <v>1064213</v>
      </c>
      <c r="G1000" s="76">
        <v>766</v>
      </c>
      <c r="H1000" s="76">
        <v>362.14299999999997</v>
      </c>
      <c r="I1000" s="76">
        <v>286266.47899999999</v>
      </c>
      <c r="J1000" s="76">
        <v>190.94</v>
      </c>
      <c r="K1000" s="76">
        <v>118.38200000000001</v>
      </c>
      <c r="L1000" s="76">
        <v>3145.8609999999999</v>
      </c>
      <c r="M1000" s="76">
        <v>2.2639999999999998</v>
      </c>
      <c r="N1000" s="76">
        <v>1.071</v>
      </c>
      <c r="O1000" s="76">
        <v>0.91</v>
      </c>
      <c r="P1000" s="76">
        <v>2681</v>
      </c>
      <c r="Q1000" s="76">
        <v>7.9249999999999998</v>
      </c>
      <c r="R1000" s="76">
        <v>21786</v>
      </c>
      <c r="S1000" s="76">
        <v>64.400000000000006</v>
      </c>
      <c r="T1000" s="76"/>
      <c r="U1000" s="76"/>
      <c r="V1000" s="76">
        <v>23371</v>
      </c>
      <c r="W1000" s="76">
        <v>69.085999999999999</v>
      </c>
      <c r="X1000" s="76"/>
      <c r="Y1000" s="76"/>
      <c r="Z1000" s="76"/>
      <c r="AA1000" s="76"/>
      <c r="AB1000" s="76"/>
      <c r="AC1000" s="76"/>
      <c r="AD1000" s="76"/>
      <c r="AE1000" s="76"/>
      <c r="AF1000" s="76"/>
      <c r="AG1000" s="76">
        <v>631234937</v>
      </c>
      <c r="AH1000" s="76">
        <v>265468061</v>
      </c>
      <c r="AI1000" s="76">
        <v>226497492</v>
      </c>
      <c r="AJ1000" s="76">
        <v>137603231</v>
      </c>
      <c r="AK1000" s="76">
        <v>742938</v>
      </c>
      <c r="AL1000" s="76">
        <v>601067</v>
      </c>
      <c r="AM1000" s="76">
        <v>190.13</v>
      </c>
      <c r="AN1000" s="76">
        <v>79.959999999999994</v>
      </c>
      <c r="AO1000" s="76">
        <v>68.22</v>
      </c>
      <c r="AP1000" s="76">
        <v>41.45</v>
      </c>
      <c r="AQ1000" s="76">
        <v>1810</v>
      </c>
      <c r="AR1000" s="76">
        <v>57048</v>
      </c>
      <c r="AS1000" s="76">
        <v>1.7000000000000001E-2</v>
      </c>
      <c r="AT1000" s="76"/>
      <c r="AU1000" s="76">
        <v>35.607999999999997</v>
      </c>
      <c r="AV1000" s="76">
        <v>38.299999999999997</v>
      </c>
      <c r="AW1000" s="76">
        <v>15.413</v>
      </c>
      <c r="AX1000" s="76">
        <v>9.7319999999999993</v>
      </c>
      <c r="AY1000" s="76">
        <v>54225.446000000004</v>
      </c>
      <c r="AZ1000" s="76">
        <v>1.2</v>
      </c>
      <c r="BA1000" s="76">
        <v>151.089</v>
      </c>
      <c r="BB1000" s="76">
        <v>10.79</v>
      </c>
      <c r="BC1000" s="76">
        <v>19.100000000000001</v>
      </c>
      <c r="BD1000" s="76">
        <v>24.6</v>
      </c>
      <c r="BE1000" s="76"/>
      <c r="BF1000" s="76">
        <v>2.77</v>
      </c>
      <c r="BG1000" s="76">
        <v>78.86</v>
      </c>
      <c r="BH1000" s="76">
        <v>0.92600000000000005</v>
      </c>
      <c r="BI1000" s="76">
        <v>338289856</v>
      </c>
      <c r="BJ1000" s="76"/>
      <c r="BK1000" s="76"/>
      <c r="BL1000" s="76"/>
      <c r="BM1000" s="76"/>
      <c r="BN1000" s="76"/>
      <c r="BO1000" s="76"/>
      <c r="BP1000" s="76"/>
      <c r="BQ1000" s="76"/>
    </row>
    <row r="1001" spans="1:69" x14ac:dyDescent="0.25">
      <c r="A1001" s="25">
        <v>44847</v>
      </c>
      <c r="B1001" s="25"/>
      <c r="C1001" s="76">
        <v>96904381</v>
      </c>
      <c r="D1001" s="76">
        <v>63335</v>
      </c>
      <c r="E1001" s="76">
        <v>40418</v>
      </c>
      <c r="F1001" s="76">
        <v>1064866</v>
      </c>
      <c r="G1001" s="76">
        <v>653</v>
      </c>
      <c r="H1001" s="76">
        <v>372.714</v>
      </c>
      <c r="I1001" s="76">
        <v>286453.7</v>
      </c>
      <c r="J1001" s="76">
        <v>187.221</v>
      </c>
      <c r="K1001" s="76">
        <v>119.477</v>
      </c>
      <c r="L1001" s="76">
        <v>3147.7919999999999</v>
      </c>
      <c r="M1001" s="76">
        <v>1.93</v>
      </c>
      <c r="N1001" s="76">
        <v>1.1020000000000001</v>
      </c>
      <c r="O1001" s="76">
        <v>0.91</v>
      </c>
      <c r="P1001" s="76">
        <v>2683</v>
      </c>
      <c r="Q1001" s="76">
        <v>7.931</v>
      </c>
      <c r="R1001" s="76">
        <v>21759</v>
      </c>
      <c r="S1001" s="76">
        <v>64.320999999999998</v>
      </c>
      <c r="T1001" s="76"/>
      <c r="U1001" s="76"/>
      <c r="V1001" s="76">
        <v>23332</v>
      </c>
      <c r="W1001" s="76">
        <v>68.97</v>
      </c>
      <c r="X1001" s="76"/>
      <c r="Y1001" s="76"/>
      <c r="Z1001" s="76"/>
      <c r="AA1001" s="76"/>
      <c r="AB1001" s="76"/>
      <c r="AC1001" s="76"/>
      <c r="AD1001" s="76"/>
      <c r="AE1001" s="76"/>
      <c r="AF1001" s="76"/>
      <c r="AG1001" s="76">
        <v>631945633</v>
      </c>
      <c r="AH1001" s="76">
        <v>265535281</v>
      </c>
      <c r="AI1001" s="76">
        <v>226550429</v>
      </c>
      <c r="AJ1001" s="76">
        <v>137854663</v>
      </c>
      <c r="AK1001" s="76">
        <v>710696</v>
      </c>
      <c r="AL1001" s="76">
        <v>603846</v>
      </c>
      <c r="AM1001" s="76">
        <v>190.34</v>
      </c>
      <c r="AN1001" s="76">
        <v>79.98</v>
      </c>
      <c r="AO1001" s="76">
        <v>68.239999999999995</v>
      </c>
      <c r="AP1001" s="76">
        <v>41.52</v>
      </c>
      <c r="AQ1001" s="76">
        <v>1819</v>
      </c>
      <c r="AR1001" s="76">
        <v>57246</v>
      </c>
      <c r="AS1001" s="76">
        <v>1.7000000000000001E-2</v>
      </c>
      <c r="AT1001" s="76"/>
      <c r="AU1001" s="76">
        <v>35.607999999999997</v>
      </c>
      <c r="AV1001" s="76">
        <v>38.299999999999997</v>
      </c>
      <c r="AW1001" s="76">
        <v>15.413</v>
      </c>
      <c r="AX1001" s="76">
        <v>9.7319999999999993</v>
      </c>
      <c r="AY1001" s="76">
        <v>54225.446000000004</v>
      </c>
      <c r="AZ1001" s="76">
        <v>1.2</v>
      </c>
      <c r="BA1001" s="76">
        <v>151.089</v>
      </c>
      <c r="BB1001" s="76">
        <v>10.79</v>
      </c>
      <c r="BC1001" s="76">
        <v>19.100000000000001</v>
      </c>
      <c r="BD1001" s="76">
        <v>24.6</v>
      </c>
      <c r="BE1001" s="76"/>
      <c r="BF1001" s="76">
        <v>2.77</v>
      </c>
      <c r="BG1001" s="76">
        <v>78.86</v>
      </c>
      <c r="BH1001" s="76">
        <v>0.92600000000000005</v>
      </c>
      <c r="BI1001" s="76">
        <v>338289856</v>
      </c>
      <c r="BJ1001" s="76"/>
      <c r="BK1001" s="76"/>
      <c r="BL1001" s="76"/>
      <c r="BM1001" s="76"/>
      <c r="BN1001" s="76"/>
      <c r="BO1001" s="76"/>
      <c r="BP1001" s="76"/>
      <c r="BQ1001" s="76"/>
    </row>
    <row r="1002" spans="1:69" x14ac:dyDescent="0.25">
      <c r="A1002" s="25">
        <v>44848</v>
      </c>
      <c r="B1002" s="25"/>
      <c r="C1002" s="76">
        <v>96931267</v>
      </c>
      <c r="D1002" s="76">
        <v>26886</v>
      </c>
      <c r="E1002" s="76">
        <v>35944.571000000004</v>
      </c>
      <c r="F1002" s="76">
        <v>1065125</v>
      </c>
      <c r="G1002" s="76">
        <v>259</v>
      </c>
      <c r="H1002" s="76">
        <v>352.57100000000003</v>
      </c>
      <c r="I1002" s="76">
        <v>286533.17599999998</v>
      </c>
      <c r="J1002" s="76">
        <v>79.475999999999999</v>
      </c>
      <c r="K1002" s="76">
        <v>106.254</v>
      </c>
      <c r="L1002" s="76">
        <v>3148.5569999999998</v>
      </c>
      <c r="M1002" s="76">
        <v>0.76600000000000001</v>
      </c>
      <c r="N1002" s="76">
        <v>1.042</v>
      </c>
      <c r="O1002" s="76">
        <v>0.9</v>
      </c>
      <c r="P1002" s="76">
        <v>2656</v>
      </c>
      <c r="Q1002" s="76">
        <v>7.851</v>
      </c>
      <c r="R1002" s="76">
        <v>21546</v>
      </c>
      <c r="S1002" s="76">
        <v>63.691000000000003</v>
      </c>
      <c r="T1002" s="76"/>
      <c r="U1002" s="76"/>
      <c r="V1002" s="76">
        <v>23281</v>
      </c>
      <c r="W1002" s="76">
        <v>68.819999999999993</v>
      </c>
      <c r="X1002" s="76"/>
      <c r="Y1002" s="76"/>
      <c r="Z1002" s="76"/>
      <c r="AA1002" s="76"/>
      <c r="AB1002" s="76"/>
      <c r="AC1002" s="76"/>
      <c r="AD1002" s="76"/>
      <c r="AE1002" s="76"/>
      <c r="AF1002" s="76"/>
      <c r="AG1002" s="76">
        <v>632745867</v>
      </c>
      <c r="AH1002" s="76">
        <v>265610275</v>
      </c>
      <c r="AI1002" s="76">
        <v>226611207</v>
      </c>
      <c r="AJ1002" s="76">
        <v>138128915</v>
      </c>
      <c r="AK1002" s="76">
        <v>800234</v>
      </c>
      <c r="AL1002" s="76">
        <v>602047</v>
      </c>
      <c r="AM1002" s="76">
        <v>190.58</v>
      </c>
      <c r="AN1002" s="76">
        <v>80</v>
      </c>
      <c r="AO1002" s="76">
        <v>68.25</v>
      </c>
      <c r="AP1002" s="76">
        <v>41.6</v>
      </c>
      <c r="AQ1002" s="76">
        <v>1813</v>
      </c>
      <c r="AR1002" s="76">
        <v>57000</v>
      </c>
      <c r="AS1002" s="76">
        <v>1.7000000000000001E-2</v>
      </c>
      <c r="AT1002" s="76"/>
      <c r="AU1002" s="76">
        <v>35.607999999999997</v>
      </c>
      <c r="AV1002" s="76">
        <v>38.299999999999997</v>
      </c>
      <c r="AW1002" s="76">
        <v>15.413</v>
      </c>
      <c r="AX1002" s="76">
        <v>9.7319999999999993</v>
      </c>
      <c r="AY1002" s="76">
        <v>54225.446000000004</v>
      </c>
      <c r="AZ1002" s="76">
        <v>1.2</v>
      </c>
      <c r="BA1002" s="76">
        <v>151.089</v>
      </c>
      <c r="BB1002" s="76">
        <v>10.79</v>
      </c>
      <c r="BC1002" s="76">
        <v>19.100000000000001</v>
      </c>
      <c r="BD1002" s="76">
        <v>24.6</v>
      </c>
      <c r="BE1002" s="76"/>
      <c r="BF1002" s="76">
        <v>2.77</v>
      </c>
      <c r="BG1002" s="76">
        <v>78.86</v>
      </c>
      <c r="BH1002" s="76">
        <v>0.92600000000000005</v>
      </c>
      <c r="BI1002" s="76">
        <v>338289856</v>
      </c>
      <c r="BJ1002" s="76"/>
      <c r="BK1002" s="76"/>
      <c r="BL1002" s="76"/>
      <c r="BM1002" s="76"/>
      <c r="BN1002" s="76"/>
      <c r="BO1002" s="76"/>
      <c r="BP1002" s="76"/>
      <c r="BQ1002" s="76"/>
    </row>
    <row r="1003" spans="1:69" x14ac:dyDescent="0.25">
      <c r="A1003" s="25">
        <v>44849</v>
      </c>
      <c r="B1003" s="25"/>
      <c r="C1003" s="76">
        <v>96937231</v>
      </c>
      <c r="D1003" s="76">
        <v>5964</v>
      </c>
      <c r="E1003" s="76">
        <v>35695.714</v>
      </c>
      <c r="F1003" s="76">
        <v>1065161</v>
      </c>
      <c r="G1003" s="76">
        <v>36</v>
      </c>
      <c r="H1003" s="76">
        <v>350.714</v>
      </c>
      <c r="I1003" s="76">
        <v>286550.80599999998</v>
      </c>
      <c r="J1003" s="76">
        <v>17.63</v>
      </c>
      <c r="K1003" s="76">
        <v>105.518</v>
      </c>
      <c r="L1003" s="76">
        <v>3148.6640000000002</v>
      </c>
      <c r="M1003" s="76">
        <v>0.106</v>
      </c>
      <c r="N1003" s="76">
        <v>1.0369999999999999</v>
      </c>
      <c r="O1003" s="76">
        <v>0.92</v>
      </c>
      <c r="P1003" s="76">
        <v>2537</v>
      </c>
      <c r="Q1003" s="76">
        <v>7.4989999999999997</v>
      </c>
      <c r="R1003" s="76">
        <v>20859</v>
      </c>
      <c r="S1003" s="76">
        <v>61.66</v>
      </c>
      <c r="T1003" s="76"/>
      <c r="U1003" s="76"/>
      <c r="V1003" s="76">
        <v>23163</v>
      </c>
      <c r="W1003" s="76">
        <v>68.471000000000004</v>
      </c>
      <c r="X1003" s="76"/>
      <c r="Y1003" s="76"/>
      <c r="Z1003" s="76"/>
      <c r="AA1003" s="76"/>
      <c r="AB1003" s="76"/>
      <c r="AC1003" s="76"/>
      <c r="AD1003" s="76"/>
      <c r="AE1003" s="76"/>
      <c r="AF1003" s="76"/>
      <c r="AG1003" s="76">
        <v>633094852</v>
      </c>
      <c r="AH1003" s="76">
        <v>265644994</v>
      </c>
      <c r="AI1003" s="76">
        <v>226638012</v>
      </c>
      <c r="AJ1003" s="76">
        <v>138244433</v>
      </c>
      <c r="AK1003" s="76">
        <v>348985</v>
      </c>
      <c r="AL1003" s="76">
        <v>597629</v>
      </c>
      <c r="AM1003" s="76">
        <v>190.69</v>
      </c>
      <c r="AN1003" s="76">
        <v>80.010000000000005</v>
      </c>
      <c r="AO1003" s="76">
        <v>68.260000000000005</v>
      </c>
      <c r="AP1003" s="76">
        <v>41.64</v>
      </c>
      <c r="AQ1003" s="76">
        <v>1800</v>
      </c>
      <c r="AR1003" s="76">
        <v>56582</v>
      </c>
      <c r="AS1003" s="76">
        <v>1.7000000000000001E-2</v>
      </c>
      <c r="AT1003" s="76"/>
      <c r="AU1003" s="76">
        <v>35.607999999999997</v>
      </c>
      <c r="AV1003" s="76">
        <v>38.299999999999997</v>
      </c>
      <c r="AW1003" s="76">
        <v>15.413</v>
      </c>
      <c r="AX1003" s="76">
        <v>9.7319999999999993</v>
      </c>
      <c r="AY1003" s="76">
        <v>54225.446000000004</v>
      </c>
      <c r="AZ1003" s="76">
        <v>1.2</v>
      </c>
      <c r="BA1003" s="76">
        <v>151.089</v>
      </c>
      <c r="BB1003" s="76">
        <v>10.79</v>
      </c>
      <c r="BC1003" s="76">
        <v>19.100000000000001</v>
      </c>
      <c r="BD1003" s="76">
        <v>24.6</v>
      </c>
      <c r="BE1003" s="76"/>
      <c r="BF1003" s="76">
        <v>2.77</v>
      </c>
      <c r="BG1003" s="76">
        <v>78.86</v>
      </c>
      <c r="BH1003" s="76">
        <v>0.92600000000000005</v>
      </c>
      <c r="BI1003" s="76">
        <v>338289856</v>
      </c>
      <c r="BJ1003" s="76"/>
      <c r="BK1003" s="76"/>
      <c r="BL1003" s="76"/>
      <c r="BM1003" s="76"/>
      <c r="BN1003" s="76"/>
      <c r="BO1003" s="76"/>
      <c r="BP1003" s="76"/>
      <c r="BQ1003" s="76"/>
    </row>
    <row r="1004" spans="1:69" x14ac:dyDescent="0.25">
      <c r="A1004" s="25">
        <v>44850</v>
      </c>
      <c r="B1004" s="25"/>
      <c r="C1004" s="76">
        <v>96943883</v>
      </c>
      <c r="D1004" s="76">
        <v>6652</v>
      </c>
      <c r="E1004" s="76">
        <v>35858.857000000004</v>
      </c>
      <c r="F1004" s="76">
        <v>1065167</v>
      </c>
      <c r="G1004" s="76">
        <v>6</v>
      </c>
      <c r="H1004" s="76">
        <v>350.42899999999997</v>
      </c>
      <c r="I1004" s="76">
        <v>286570.46999999997</v>
      </c>
      <c r="J1004" s="76">
        <v>19.664000000000001</v>
      </c>
      <c r="K1004" s="76">
        <v>106</v>
      </c>
      <c r="L1004" s="76">
        <v>3148.681</v>
      </c>
      <c r="M1004" s="76">
        <v>1.7999999999999999E-2</v>
      </c>
      <c r="N1004" s="76">
        <v>1.036</v>
      </c>
      <c r="O1004" s="76">
        <v>0.94</v>
      </c>
      <c r="P1004" s="76">
        <v>2590</v>
      </c>
      <c r="Q1004" s="76">
        <v>7.6559999999999997</v>
      </c>
      <c r="R1004" s="76">
        <v>21075</v>
      </c>
      <c r="S1004" s="76">
        <v>62.298999999999999</v>
      </c>
      <c r="T1004" s="76"/>
      <c r="U1004" s="76"/>
      <c r="V1004" s="76">
        <v>23126</v>
      </c>
      <c r="W1004" s="76">
        <v>68.361000000000004</v>
      </c>
      <c r="X1004" s="76"/>
      <c r="Y1004" s="76"/>
      <c r="Z1004" s="76"/>
      <c r="AA1004" s="76"/>
      <c r="AB1004" s="76"/>
      <c r="AC1004" s="76"/>
      <c r="AD1004" s="76"/>
      <c r="AE1004" s="76"/>
      <c r="AF1004" s="76"/>
      <c r="AG1004" s="76">
        <v>633286440</v>
      </c>
      <c r="AH1004" s="76">
        <v>265666505</v>
      </c>
      <c r="AI1004" s="76">
        <v>226653448</v>
      </c>
      <c r="AJ1004" s="76">
        <v>138306498</v>
      </c>
      <c r="AK1004" s="76">
        <v>191588</v>
      </c>
      <c r="AL1004" s="76">
        <v>595757</v>
      </c>
      <c r="AM1004" s="76">
        <v>190.74</v>
      </c>
      <c r="AN1004" s="76">
        <v>80.02</v>
      </c>
      <c r="AO1004" s="76">
        <v>68.27</v>
      </c>
      <c r="AP1004" s="76">
        <v>41.66</v>
      </c>
      <c r="AQ1004" s="76">
        <v>1794</v>
      </c>
      <c r="AR1004" s="76">
        <v>56427</v>
      </c>
      <c r="AS1004" s="76">
        <v>1.7000000000000001E-2</v>
      </c>
      <c r="AT1004" s="76"/>
      <c r="AU1004" s="76">
        <v>35.607999999999997</v>
      </c>
      <c r="AV1004" s="76">
        <v>38.299999999999997</v>
      </c>
      <c r="AW1004" s="76">
        <v>15.413</v>
      </c>
      <c r="AX1004" s="76">
        <v>9.7319999999999993</v>
      </c>
      <c r="AY1004" s="76">
        <v>54225.446000000004</v>
      </c>
      <c r="AZ1004" s="76">
        <v>1.2</v>
      </c>
      <c r="BA1004" s="76">
        <v>151.089</v>
      </c>
      <c r="BB1004" s="76">
        <v>10.79</v>
      </c>
      <c r="BC1004" s="76">
        <v>19.100000000000001</v>
      </c>
      <c r="BD1004" s="76">
        <v>24.6</v>
      </c>
      <c r="BE1004" s="76"/>
      <c r="BF1004" s="76">
        <v>2.77</v>
      </c>
      <c r="BG1004" s="76">
        <v>78.86</v>
      </c>
      <c r="BH1004" s="76">
        <v>0.92600000000000005</v>
      </c>
      <c r="BI1004" s="76">
        <v>338289856</v>
      </c>
      <c r="BJ1004" s="76"/>
      <c r="BK1004" s="76"/>
      <c r="BL1004" s="76"/>
      <c r="BM1004" s="76"/>
      <c r="BN1004" s="76"/>
      <c r="BO1004" s="76"/>
      <c r="BP1004" s="76"/>
      <c r="BQ1004" s="76"/>
    </row>
    <row r="1005" spans="1:69" x14ac:dyDescent="0.25">
      <c r="A1005" s="25">
        <v>44851</v>
      </c>
      <c r="B1005" s="25"/>
      <c r="C1005" s="76">
        <v>96982614</v>
      </c>
      <c r="D1005" s="76">
        <v>38731</v>
      </c>
      <c r="E1005" s="76">
        <v>38119.428999999996</v>
      </c>
      <c r="F1005" s="76">
        <v>1065492</v>
      </c>
      <c r="G1005" s="76">
        <v>325</v>
      </c>
      <c r="H1005" s="76">
        <v>378.57100000000003</v>
      </c>
      <c r="I1005" s="76">
        <v>286684.96000000002</v>
      </c>
      <c r="J1005" s="76">
        <v>114.491</v>
      </c>
      <c r="K1005" s="76">
        <v>112.68300000000001</v>
      </c>
      <c r="L1005" s="76">
        <v>3149.6419999999998</v>
      </c>
      <c r="M1005" s="76">
        <v>0.96099999999999997</v>
      </c>
      <c r="N1005" s="76">
        <v>1.119</v>
      </c>
      <c r="O1005" s="76">
        <v>0.96</v>
      </c>
      <c r="P1005" s="76">
        <v>2746</v>
      </c>
      <c r="Q1005" s="76">
        <v>8.1170000000000009</v>
      </c>
      <c r="R1005" s="76">
        <v>21800</v>
      </c>
      <c r="S1005" s="76">
        <v>64.441999999999993</v>
      </c>
      <c r="T1005" s="76"/>
      <c r="U1005" s="76"/>
      <c r="V1005" s="76">
        <v>23012</v>
      </c>
      <c r="W1005" s="76">
        <v>68.025000000000006</v>
      </c>
      <c r="X1005" s="76"/>
      <c r="Y1005" s="76"/>
      <c r="Z1005" s="76"/>
      <c r="AA1005" s="76"/>
      <c r="AB1005" s="76"/>
      <c r="AC1005" s="76"/>
      <c r="AD1005" s="76"/>
      <c r="AE1005" s="76"/>
      <c r="AF1005" s="76"/>
      <c r="AG1005" s="76">
        <v>633929480</v>
      </c>
      <c r="AH1005" s="76">
        <v>265729971</v>
      </c>
      <c r="AI1005" s="76">
        <v>226702332</v>
      </c>
      <c r="AJ1005" s="76">
        <v>138538826</v>
      </c>
      <c r="AK1005" s="76">
        <v>643040</v>
      </c>
      <c r="AL1005" s="76">
        <v>590496</v>
      </c>
      <c r="AM1005" s="76">
        <v>190.94</v>
      </c>
      <c r="AN1005" s="76">
        <v>80.040000000000006</v>
      </c>
      <c r="AO1005" s="76">
        <v>68.28</v>
      </c>
      <c r="AP1005" s="76">
        <v>41.73</v>
      </c>
      <c r="AQ1005" s="76">
        <v>1779</v>
      </c>
      <c r="AR1005" s="76">
        <v>56541</v>
      </c>
      <c r="AS1005" s="76">
        <v>1.7000000000000001E-2</v>
      </c>
      <c r="AT1005" s="76"/>
      <c r="AU1005" s="76">
        <v>35.607999999999997</v>
      </c>
      <c r="AV1005" s="76">
        <v>38.299999999999997</v>
      </c>
      <c r="AW1005" s="76">
        <v>15.413</v>
      </c>
      <c r="AX1005" s="76">
        <v>9.7319999999999993</v>
      </c>
      <c r="AY1005" s="76">
        <v>54225.446000000004</v>
      </c>
      <c r="AZ1005" s="76">
        <v>1.2</v>
      </c>
      <c r="BA1005" s="76">
        <v>151.089</v>
      </c>
      <c r="BB1005" s="76">
        <v>10.79</v>
      </c>
      <c r="BC1005" s="76">
        <v>19.100000000000001</v>
      </c>
      <c r="BD1005" s="76">
        <v>24.6</v>
      </c>
      <c r="BE1005" s="76"/>
      <c r="BF1005" s="76">
        <v>2.77</v>
      </c>
      <c r="BG1005" s="76">
        <v>78.86</v>
      </c>
      <c r="BH1005" s="76">
        <v>0.92600000000000005</v>
      </c>
      <c r="BI1005" s="76">
        <v>338289856</v>
      </c>
      <c r="BJ1005" s="76"/>
      <c r="BK1005" s="76"/>
      <c r="BL1005" s="76"/>
      <c r="BM1005" s="76"/>
      <c r="BN1005" s="76"/>
      <c r="BO1005" s="76"/>
      <c r="BP1005" s="76"/>
      <c r="BQ1005" s="76"/>
    </row>
    <row r="1006" spans="1:69" x14ac:dyDescent="0.25">
      <c r="A1006" s="25">
        <v>44852</v>
      </c>
      <c r="B1006" s="25"/>
      <c r="C1006" s="76">
        <v>97026060</v>
      </c>
      <c r="D1006" s="76">
        <v>43446</v>
      </c>
      <c r="E1006" s="76">
        <v>35658.142999999996</v>
      </c>
      <c r="F1006" s="76">
        <v>1065921</v>
      </c>
      <c r="G1006" s="76">
        <v>429</v>
      </c>
      <c r="H1006" s="76">
        <v>353.42899999999997</v>
      </c>
      <c r="I1006" s="76">
        <v>286813.38900000002</v>
      </c>
      <c r="J1006" s="76">
        <v>128.428</v>
      </c>
      <c r="K1006" s="76">
        <v>105.407</v>
      </c>
      <c r="L1006" s="76">
        <v>3150.91</v>
      </c>
      <c r="M1006" s="76">
        <v>1.268</v>
      </c>
      <c r="N1006" s="76">
        <v>1.0449999999999999</v>
      </c>
      <c r="O1006" s="76">
        <v>0.96</v>
      </c>
      <c r="P1006" s="76">
        <v>2738</v>
      </c>
      <c r="Q1006" s="76">
        <v>8.0939999999999994</v>
      </c>
      <c r="R1006" s="76">
        <v>21767</v>
      </c>
      <c r="S1006" s="76">
        <v>64.343999999999994</v>
      </c>
      <c r="T1006" s="76"/>
      <c r="U1006" s="76"/>
      <c r="V1006" s="76">
        <v>22855</v>
      </c>
      <c r="W1006" s="76">
        <v>67.56</v>
      </c>
      <c r="X1006" s="76"/>
      <c r="Y1006" s="76"/>
      <c r="Z1006" s="76"/>
      <c r="AA1006" s="76"/>
      <c r="AB1006" s="76"/>
      <c r="AC1006" s="76"/>
      <c r="AD1006" s="76"/>
      <c r="AE1006" s="76"/>
      <c r="AF1006" s="76"/>
      <c r="AG1006" s="76">
        <v>634510157</v>
      </c>
      <c r="AH1006" s="76">
        <v>265787281</v>
      </c>
      <c r="AI1006" s="76">
        <v>226746077</v>
      </c>
      <c r="AJ1006" s="76">
        <v>138754958</v>
      </c>
      <c r="AK1006" s="76">
        <v>580677</v>
      </c>
      <c r="AL1006" s="76">
        <v>574023</v>
      </c>
      <c r="AM1006" s="76">
        <v>191.11</v>
      </c>
      <c r="AN1006" s="76">
        <v>80.05</v>
      </c>
      <c r="AO1006" s="76">
        <v>68.3</v>
      </c>
      <c r="AP1006" s="76">
        <v>41.79</v>
      </c>
      <c r="AQ1006" s="76">
        <v>1729</v>
      </c>
      <c r="AR1006" s="76">
        <v>55588</v>
      </c>
      <c r="AS1006" s="76">
        <v>1.7000000000000001E-2</v>
      </c>
      <c r="AT1006" s="76"/>
      <c r="AU1006" s="76">
        <v>35.607999999999997</v>
      </c>
      <c r="AV1006" s="76">
        <v>38.299999999999997</v>
      </c>
      <c r="AW1006" s="76">
        <v>15.413</v>
      </c>
      <c r="AX1006" s="76">
        <v>9.7319999999999993</v>
      </c>
      <c r="AY1006" s="76">
        <v>54225.446000000004</v>
      </c>
      <c r="AZ1006" s="76">
        <v>1.2</v>
      </c>
      <c r="BA1006" s="76">
        <v>151.089</v>
      </c>
      <c r="BB1006" s="76">
        <v>10.79</v>
      </c>
      <c r="BC1006" s="76">
        <v>19.100000000000001</v>
      </c>
      <c r="BD1006" s="76">
        <v>24.6</v>
      </c>
      <c r="BE1006" s="76"/>
      <c r="BF1006" s="76">
        <v>2.77</v>
      </c>
      <c r="BG1006" s="76">
        <v>78.86</v>
      </c>
      <c r="BH1006" s="76">
        <v>0.92600000000000005</v>
      </c>
      <c r="BI1006" s="76">
        <v>338289856</v>
      </c>
      <c r="BJ1006" s="76"/>
      <c r="BK1006" s="76"/>
      <c r="BL1006" s="76"/>
      <c r="BM1006" s="76"/>
      <c r="BN1006" s="76"/>
      <c r="BO1006" s="76"/>
      <c r="BP1006" s="76"/>
      <c r="BQ1006" s="76"/>
    </row>
    <row r="1007" spans="1:69" x14ac:dyDescent="0.25">
      <c r="A1007" s="25">
        <v>44853</v>
      </c>
      <c r="B1007" s="25"/>
      <c r="C1007" s="76">
        <v>97087352</v>
      </c>
      <c r="D1007" s="76">
        <v>61292</v>
      </c>
      <c r="E1007" s="76">
        <v>35186.571000000004</v>
      </c>
      <c r="F1007" s="76">
        <v>1066672</v>
      </c>
      <c r="G1007" s="76">
        <v>751</v>
      </c>
      <c r="H1007" s="76">
        <v>351.286</v>
      </c>
      <c r="I1007" s="76">
        <v>286994.571</v>
      </c>
      <c r="J1007" s="76">
        <v>181.18199999999999</v>
      </c>
      <c r="K1007" s="76">
        <v>104.01300000000001</v>
      </c>
      <c r="L1007" s="76">
        <v>3153.13</v>
      </c>
      <c r="M1007" s="76">
        <v>2.2200000000000002</v>
      </c>
      <c r="N1007" s="76">
        <v>1.038</v>
      </c>
      <c r="O1007" s="76">
        <v>0.97</v>
      </c>
      <c r="P1007" s="76">
        <v>2745</v>
      </c>
      <c r="Q1007" s="76">
        <v>8.1140000000000008</v>
      </c>
      <c r="R1007" s="76">
        <v>21806</v>
      </c>
      <c r="S1007" s="76">
        <v>64.459999999999994</v>
      </c>
      <c r="T1007" s="76"/>
      <c r="U1007" s="76"/>
      <c r="V1007" s="76">
        <v>22946</v>
      </c>
      <c r="W1007" s="76">
        <v>67.828999999999994</v>
      </c>
      <c r="X1007" s="76"/>
      <c r="Y1007" s="76"/>
      <c r="Z1007" s="76"/>
      <c r="AA1007" s="76"/>
      <c r="AB1007" s="76"/>
      <c r="AC1007" s="76"/>
      <c r="AD1007" s="76"/>
      <c r="AE1007" s="76"/>
      <c r="AF1007" s="76"/>
      <c r="AG1007" s="76">
        <v>635101299</v>
      </c>
      <c r="AH1007" s="76">
        <v>265846908</v>
      </c>
      <c r="AI1007" s="76">
        <v>226791094</v>
      </c>
      <c r="AJ1007" s="76">
        <v>138975645</v>
      </c>
      <c r="AK1007" s="76">
        <v>591142</v>
      </c>
      <c r="AL1007" s="76">
        <v>552337</v>
      </c>
      <c r="AM1007" s="76">
        <v>191.29</v>
      </c>
      <c r="AN1007" s="76">
        <v>80.069999999999993</v>
      </c>
      <c r="AO1007" s="76">
        <v>68.31</v>
      </c>
      <c r="AP1007" s="76">
        <v>41.86</v>
      </c>
      <c r="AQ1007" s="76">
        <v>1664</v>
      </c>
      <c r="AR1007" s="76">
        <v>54121</v>
      </c>
      <c r="AS1007" s="76">
        <v>1.6E-2</v>
      </c>
      <c r="AT1007" s="76"/>
      <c r="AU1007" s="76">
        <v>35.607999999999997</v>
      </c>
      <c r="AV1007" s="76">
        <v>38.299999999999997</v>
      </c>
      <c r="AW1007" s="76">
        <v>15.413</v>
      </c>
      <c r="AX1007" s="76">
        <v>9.7319999999999993</v>
      </c>
      <c r="AY1007" s="76">
        <v>54225.446000000004</v>
      </c>
      <c r="AZ1007" s="76">
        <v>1.2</v>
      </c>
      <c r="BA1007" s="76">
        <v>151.089</v>
      </c>
      <c r="BB1007" s="76">
        <v>10.79</v>
      </c>
      <c r="BC1007" s="76">
        <v>19.100000000000001</v>
      </c>
      <c r="BD1007" s="76">
        <v>24.6</v>
      </c>
      <c r="BE1007" s="76"/>
      <c r="BF1007" s="76">
        <v>2.77</v>
      </c>
      <c r="BG1007" s="76">
        <v>78.86</v>
      </c>
      <c r="BH1007" s="76">
        <v>0.92600000000000005</v>
      </c>
      <c r="BI1007" s="76">
        <v>338289856</v>
      </c>
      <c r="BJ1007" s="76"/>
      <c r="BK1007" s="76"/>
      <c r="BL1007" s="76"/>
      <c r="BM1007" s="76"/>
      <c r="BN1007" s="76"/>
      <c r="BO1007" s="76"/>
      <c r="BP1007" s="76"/>
      <c r="BQ1007" s="76"/>
    </row>
    <row r="1008" spans="1:69" x14ac:dyDescent="0.25">
      <c r="A1008" s="25">
        <v>44854</v>
      </c>
      <c r="B1008" s="25"/>
      <c r="C1008" s="76">
        <v>97144453</v>
      </c>
      <c r="D1008" s="76">
        <v>57101</v>
      </c>
      <c r="E1008" s="76">
        <v>34296</v>
      </c>
      <c r="F1008" s="76">
        <v>1067226</v>
      </c>
      <c r="G1008" s="76">
        <v>554</v>
      </c>
      <c r="H1008" s="76">
        <v>337.14299999999997</v>
      </c>
      <c r="I1008" s="76">
        <v>287163.364</v>
      </c>
      <c r="J1008" s="76">
        <v>168.79300000000001</v>
      </c>
      <c r="K1008" s="76">
        <v>101.381</v>
      </c>
      <c r="L1008" s="76">
        <v>3154.768</v>
      </c>
      <c r="M1008" s="76">
        <v>1.6379999999999999</v>
      </c>
      <c r="N1008" s="76">
        <v>0.997</v>
      </c>
      <c r="O1008" s="76">
        <v>0.98</v>
      </c>
      <c r="P1008" s="76">
        <v>2698</v>
      </c>
      <c r="Q1008" s="76">
        <v>7.9749999999999996</v>
      </c>
      <c r="R1008" s="76">
        <v>21632</v>
      </c>
      <c r="S1008" s="76">
        <v>63.945</v>
      </c>
      <c r="T1008" s="76"/>
      <c r="U1008" s="76"/>
      <c r="V1008" s="76">
        <v>22997</v>
      </c>
      <c r="W1008" s="76">
        <v>67.98</v>
      </c>
      <c r="X1008" s="76"/>
      <c r="Y1008" s="76"/>
      <c r="Z1008" s="76"/>
      <c r="AA1008" s="76"/>
      <c r="AB1008" s="76"/>
      <c r="AC1008" s="76"/>
      <c r="AD1008" s="76"/>
      <c r="AE1008" s="76"/>
      <c r="AF1008" s="76"/>
      <c r="AG1008" s="76">
        <v>635653009</v>
      </c>
      <c r="AH1008" s="76">
        <v>265901901</v>
      </c>
      <c r="AI1008" s="76">
        <v>226833248</v>
      </c>
      <c r="AJ1008" s="76">
        <v>139182767</v>
      </c>
      <c r="AK1008" s="76">
        <v>551710</v>
      </c>
      <c r="AL1008" s="76">
        <v>529625</v>
      </c>
      <c r="AM1008" s="76">
        <v>191.46</v>
      </c>
      <c r="AN1008" s="76">
        <v>80.09</v>
      </c>
      <c r="AO1008" s="76">
        <v>68.319999999999993</v>
      </c>
      <c r="AP1008" s="76">
        <v>41.92</v>
      </c>
      <c r="AQ1008" s="76">
        <v>1595</v>
      </c>
      <c r="AR1008" s="76">
        <v>52374</v>
      </c>
      <c r="AS1008" s="76">
        <v>1.6E-2</v>
      </c>
      <c r="AT1008" s="76"/>
      <c r="AU1008" s="76">
        <v>35.607999999999997</v>
      </c>
      <c r="AV1008" s="76">
        <v>38.299999999999997</v>
      </c>
      <c r="AW1008" s="76">
        <v>15.413</v>
      </c>
      <c r="AX1008" s="76">
        <v>9.7319999999999993</v>
      </c>
      <c r="AY1008" s="76">
        <v>54225.446000000004</v>
      </c>
      <c r="AZ1008" s="76">
        <v>1.2</v>
      </c>
      <c r="BA1008" s="76">
        <v>151.089</v>
      </c>
      <c r="BB1008" s="76">
        <v>10.79</v>
      </c>
      <c r="BC1008" s="76">
        <v>19.100000000000001</v>
      </c>
      <c r="BD1008" s="76">
        <v>24.6</v>
      </c>
      <c r="BE1008" s="76"/>
      <c r="BF1008" s="76">
        <v>2.77</v>
      </c>
      <c r="BG1008" s="76">
        <v>78.86</v>
      </c>
      <c r="BH1008" s="76">
        <v>0.92600000000000005</v>
      </c>
      <c r="BI1008" s="76">
        <v>338289856</v>
      </c>
      <c r="BJ1008" s="76"/>
      <c r="BK1008" s="76"/>
      <c r="BL1008" s="76"/>
      <c r="BM1008" s="76"/>
      <c r="BN1008" s="76"/>
      <c r="BO1008" s="76"/>
      <c r="BP1008" s="76"/>
      <c r="BQ1008" s="76"/>
    </row>
    <row r="1009" spans="1:69" x14ac:dyDescent="0.25">
      <c r="A1009" s="25">
        <v>44855</v>
      </c>
      <c r="B1009" s="25"/>
      <c r="C1009" s="76">
        <v>97190366</v>
      </c>
      <c r="D1009" s="76">
        <v>45913</v>
      </c>
      <c r="E1009" s="76">
        <v>37014.142999999996</v>
      </c>
      <c r="F1009" s="76">
        <v>1067797</v>
      </c>
      <c r="G1009" s="76">
        <v>571</v>
      </c>
      <c r="H1009" s="76">
        <v>381.714</v>
      </c>
      <c r="I1009" s="76">
        <v>287299.08500000002</v>
      </c>
      <c r="J1009" s="76">
        <v>135.721</v>
      </c>
      <c r="K1009" s="76">
        <v>109.41500000000001</v>
      </c>
      <c r="L1009" s="76">
        <v>3156.4560000000001</v>
      </c>
      <c r="M1009" s="76">
        <v>1.6879999999999999</v>
      </c>
      <c r="N1009" s="76">
        <v>1.1279999999999999</v>
      </c>
      <c r="O1009" s="76">
        <v>0.99</v>
      </c>
      <c r="P1009" s="76">
        <v>2704</v>
      </c>
      <c r="Q1009" s="76">
        <v>7.9930000000000003</v>
      </c>
      <c r="R1009" s="76">
        <v>21443</v>
      </c>
      <c r="S1009" s="76">
        <v>63.386000000000003</v>
      </c>
      <c r="T1009" s="76"/>
      <c r="U1009" s="76"/>
      <c r="V1009" s="76">
        <v>22953</v>
      </c>
      <c r="W1009" s="76">
        <v>67.849999999999994</v>
      </c>
      <c r="X1009" s="76"/>
      <c r="Y1009" s="76"/>
      <c r="Z1009" s="76"/>
      <c r="AA1009" s="76"/>
      <c r="AB1009" s="76"/>
      <c r="AC1009" s="76"/>
      <c r="AD1009" s="76"/>
      <c r="AE1009" s="76"/>
      <c r="AF1009" s="76"/>
      <c r="AG1009" s="76">
        <v>636232174</v>
      </c>
      <c r="AH1009" s="76">
        <v>265960133</v>
      </c>
      <c r="AI1009" s="76">
        <v>226878415</v>
      </c>
      <c r="AJ1009" s="76">
        <v>139392979</v>
      </c>
      <c r="AK1009" s="76">
        <v>579165</v>
      </c>
      <c r="AL1009" s="76">
        <v>498044</v>
      </c>
      <c r="AM1009" s="76">
        <v>191.63</v>
      </c>
      <c r="AN1009" s="76">
        <v>80.11</v>
      </c>
      <c r="AO1009" s="76">
        <v>68.34</v>
      </c>
      <c r="AP1009" s="76">
        <v>41.98</v>
      </c>
      <c r="AQ1009" s="76">
        <v>1500</v>
      </c>
      <c r="AR1009" s="76">
        <v>49980</v>
      </c>
      <c r="AS1009" s="76">
        <v>1.4999999999999999E-2</v>
      </c>
      <c r="AT1009" s="76"/>
      <c r="AU1009" s="76">
        <v>35.607999999999997</v>
      </c>
      <c r="AV1009" s="76">
        <v>38.299999999999997</v>
      </c>
      <c r="AW1009" s="76">
        <v>15.413</v>
      </c>
      <c r="AX1009" s="76">
        <v>9.7319999999999993</v>
      </c>
      <c r="AY1009" s="76">
        <v>54225.446000000004</v>
      </c>
      <c r="AZ1009" s="76">
        <v>1.2</v>
      </c>
      <c r="BA1009" s="76">
        <v>151.089</v>
      </c>
      <c r="BB1009" s="76">
        <v>10.79</v>
      </c>
      <c r="BC1009" s="76">
        <v>19.100000000000001</v>
      </c>
      <c r="BD1009" s="76">
        <v>24.6</v>
      </c>
      <c r="BE1009" s="76"/>
      <c r="BF1009" s="76">
        <v>2.77</v>
      </c>
      <c r="BG1009" s="76">
        <v>78.86</v>
      </c>
      <c r="BH1009" s="76">
        <v>0.92600000000000005</v>
      </c>
      <c r="BI1009" s="76">
        <v>338289856</v>
      </c>
      <c r="BJ1009" s="76"/>
      <c r="BK1009" s="76"/>
      <c r="BL1009" s="76"/>
      <c r="BM1009" s="76"/>
      <c r="BN1009" s="76"/>
      <c r="BO1009" s="76"/>
      <c r="BP1009" s="76"/>
      <c r="BQ1009" s="76"/>
    </row>
    <row r="1010" spans="1:69" x14ac:dyDescent="0.25">
      <c r="A1010" s="25">
        <v>44856</v>
      </c>
      <c r="B1010" s="25"/>
      <c r="C1010" s="76">
        <v>97195722</v>
      </c>
      <c r="D1010" s="76">
        <v>5356</v>
      </c>
      <c r="E1010" s="76">
        <v>36927.286</v>
      </c>
      <c r="F1010" s="76">
        <v>1067809</v>
      </c>
      <c r="G1010" s="76">
        <v>12</v>
      </c>
      <c r="H1010" s="76">
        <v>378.286</v>
      </c>
      <c r="I1010" s="76">
        <v>287314.91700000002</v>
      </c>
      <c r="J1010" s="76">
        <v>15.833</v>
      </c>
      <c r="K1010" s="76">
        <v>109.15900000000001</v>
      </c>
      <c r="L1010" s="76">
        <v>3156.491</v>
      </c>
      <c r="M1010" s="76">
        <v>3.5000000000000003E-2</v>
      </c>
      <c r="N1010" s="76">
        <v>1.1180000000000001</v>
      </c>
      <c r="O1010" s="76">
        <v>0.99</v>
      </c>
      <c r="P1010" s="76">
        <v>2642</v>
      </c>
      <c r="Q1010" s="76">
        <v>7.81</v>
      </c>
      <c r="R1010" s="76">
        <v>20994</v>
      </c>
      <c r="S1010" s="76">
        <v>62.058999999999997</v>
      </c>
      <c r="T1010" s="76"/>
      <c r="U1010" s="76"/>
      <c r="V1010" s="76">
        <v>23088</v>
      </c>
      <c r="W1010" s="76">
        <v>68.248999999999995</v>
      </c>
      <c r="X1010" s="76"/>
      <c r="Y1010" s="76"/>
      <c r="Z1010" s="76"/>
      <c r="AA1010" s="76"/>
      <c r="AB1010" s="76"/>
      <c r="AC1010" s="76"/>
      <c r="AD1010" s="76"/>
      <c r="AE1010" s="76"/>
      <c r="AF1010" s="76"/>
      <c r="AG1010" s="76">
        <v>636470816</v>
      </c>
      <c r="AH1010" s="76">
        <v>265985116</v>
      </c>
      <c r="AI1010" s="76">
        <v>226897114</v>
      </c>
      <c r="AJ1010" s="76">
        <v>139477175</v>
      </c>
      <c r="AK1010" s="76">
        <v>238642</v>
      </c>
      <c r="AL1010" s="76">
        <v>482281</v>
      </c>
      <c r="AM1010" s="76">
        <v>191.7</v>
      </c>
      <c r="AN1010" s="76">
        <v>80.11</v>
      </c>
      <c r="AO1010" s="76">
        <v>68.34</v>
      </c>
      <c r="AP1010" s="76">
        <v>42.01</v>
      </c>
      <c r="AQ1010" s="76">
        <v>1453</v>
      </c>
      <c r="AR1010" s="76">
        <v>48589</v>
      </c>
      <c r="AS1010" s="76">
        <v>1.4999999999999999E-2</v>
      </c>
      <c r="AT1010" s="76"/>
      <c r="AU1010" s="76">
        <v>35.607999999999997</v>
      </c>
      <c r="AV1010" s="76">
        <v>38.299999999999997</v>
      </c>
      <c r="AW1010" s="76">
        <v>15.413</v>
      </c>
      <c r="AX1010" s="76">
        <v>9.7319999999999993</v>
      </c>
      <c r="AY1010" s="76">
        <v>54225.446000000004</v>
      </c>
      <c r="AZ1010" s="76">
        <v>1.2</v>
      </c>
      <c r="BA1010" s="76">
        <v>151.089</v>
      </c>
      <c r="BB1010" s="76">
        <v>10.79</v>
      </c>
      <c r="BC1010" s="76">
        <v>19.100000000000001</v>
      </c>
      <c r="BD1010" s="76">
        <v>24.6</v>
      </c>
      <c r="BE1010" s="76"/>
      <c r="BF1010" s="76">
        <v>2.77</v>
      </c>
      <c r="BG1010" s="76">
        <v>78.86</v>
      </c>
      <c r="BH1010" s="76">
        <v>0.92600000000000005</v>
      </c>
      <c r="BI1010" s="76">
        <v>338289856</v>
      </c>
      <c r="BJ1010" s="76"/>
      <c r="BK1010" s="76"/>
      <c r="BL1010" s="76"/>
      <c r="BM1010" s="76"/>
      <c r="BN1010" s="76"/>
      <c r="BO1010" s="76"/>
      <c r="BP1010" s="76"/>
      <c r="BQ1010" s="76"/>
    </row>
    <row r="1011" spans="1:69" x14ac:dyDescent="0.25">
      <c r="A1011" s="25">
        <v>44857</v>
      </c>
      <c r="B1011" s="25"/>
      <c r="C1011" s="76">
        <v>97203876</v>
      </c>
      <c r="D1011" s="76">
        <v>8154</v>
      </c>
      <c r="E1011" s="76">
        <v>37141.857000000004</v>
      </c>
      <c r="F1011" s="76">
        <v>1067810</v>
      </c>
      <c r="G1011" s="76">
        <v>1</v>
      </c>
      <c r="H1011" s="76">
        <v>377.57100000000003</v>
      </c>
      <c r="I1011" s="76">
        <v>287339.02100000001</v>
      </c>
      <c r="J1011" s="76">
        <v>24.103999999999999</v>
      </c>
      <c r="K1011" s="76">
        <v>109.79300000000001</v>
      </c>
      <c r="L1011" s="76">
        <v>3156.4940000000001</v>
      </c>
      <c r="M1011" s="76">
        <v>3.0000000000000001E-3</v>
      </c>
      <c r="N1011" s="76">
        <v>1.1160000000000001</v>
      </c>
      <c r="O1011" s="76">
        <v>0.99</v>
      </c>
      <c r="P1011" s="76">
        <v>2613</v>
      </c>
      <c r="Q1011" s="76">
        <v>7.7240000000000002</v>
      </c>
      <c r="R1011" s="76">
        <v>21129</v>
      </c>
      <c r="S1011" s="76">
        <v>62.457999999999998</v>
      </c>
      <c r="T1011" s="76"/>
      <c r="U1011" s="76"/>
      <c r="V1011" s="76">
        <v>23211</v>
      </c>
      <c r="W1011" s="76">
        <v>68.613</v>
      </c>
      <c r="X1011" s="76"/>
      <c r="Y1011" s="76"/>
      <c r="Z1011" s="76"/>
      <c r="AA1011" s="76"/>
      <c r="AB1011" s="76"/>
      <c r="AC1011" s="76"/>
      <c r="AD1011" s="76"/>
      <c r="AE1011" s="76"/>
      <c r="AF1011" s="76"/>
      <c r="AG1011" s="76">
        <v>636589699</v>
      </c>
      <c r="AH1011" s="76">
        <v>265999244</v>
      </c>
      <c r="AI1011" s="76">
        <v>226907022</v>
      </c>
      <c r="AJ1011" s="76">
        <v>139517160</v>
      </c>
      <c r="AK1011" s="76">
        <v>118883</v>
      </c>
      <c r="AL1011" s="76">
        <v>471894</v>
      </c>
      <c r="AM1011" s="76">
        <v>191.74</v>
      </c>
      <c r="AN1011" s="76">
        <v>80.12</v>
      </c>
      <c r="AO1011" s="76">
        <v>68.34</v>
      </c>
      <c r="AP1011" s="76">
        <v>42.02</v>
      </c>
      <c r="AQ1011" s="76">
        <v>1421</v>
      </c>
      <c r="AR1011" s="76">
        <v>47534</v>
      </c>
      <c r="AS1011" s="76">
        <v>1.4E-2</v>
      </c>
      <c r="AT1011" s="76"/>
      <c r="AU1011" s="76">
        <v>35.607999999999997</v>
      </c>
      <c r="AV1011" s="76">
        <v>38.299999999999997</v>
      </c>
      <c r="AW1011" s="76">
        <v>15.413</v>
      </c>
      <c r="AX1011" s="76">
        <v>9.7319999999999993</v>
      </c>
      <c r="AY1011" s="76">
        <v>54225.446000000004</v>
      </c>
      <c r="AZ1011" s="76">
        <v>1.2</v>
      </c>
      <c r="BA1011" s="76">
        <v>151.089</v>
      </c>
      <c r="BB1011" s="76">
        <v>10.79</v>
      </c>
      <c r="BC1011" s="76">
        <v>19.100000000000001</v>
      </c>
      <c r="BD1011" s="76">
        <v>24.6</v>
      </c>
      <c r="BE1011" s="76"/>
      <c r="BF1011" s="76">
        <v>2.77</v>
      </c>
      <c r="BG1011" s="76">
        <v>78.86</v>
      </c>
      <c r="BH1011" s="76">
        <v>0.92600000000000005</v>
      </c>
      <c r="BI1011" s="76">
        <v>338289856</v>
      </c>
      <c r="BJ1011" s="76"/>
      <c r="BK1011" s="76"/>
      <c r="BL1011" s="76"/>
      <c r="BM1011" s="76"/>
      <c r="BN1011" s="76"/>
      <c r="BO1011" s="76"/>
      <c r="BP1011" s="76"/>
      <c r="BQ1011" s="76"/>
    </row>
    <row r="1012" spans="1:69" x14ac:dyDescent="0.25">
      <c r="A1012" s="25">
        <v>44858</v>
      </c>
      <c r="B1012" s="25"/>
      <c r="C1012" s="76">
        <v>97241708</v>
      </c>
      <c r="D1012" s="76">
        <v>37832</v>
      </c>
      <c r="E1012" s="76">
        <v>37013.428999999996</v>
      </c>
      <c r="F1012" s="76">
        <v>1068006</v>
      </c>
      <c r="G1012" s="76">
        <v>196</v>
      </c>
      <c r="H1012" s="76">
        <v>359.14299999999997</v>
      </c>
      <c r="I1012" s="76">
        <v>287450.85399999999</v>
      </c>
      <c r="J1012" s="76">
        <v>111.833</v>
      </c>
      <c r="K1012" s="76">
        <v>109.413</v>
      </c>
      <c r="L1012" s="76">
        <v>3157.0740000000001</v>
      </c>
      <c r="M1012" s="76">
        <v>0.57899999999999996</v>
      </c>
      <c r="N1012" s="76">
        <v>1.0620000000000001</v>
      </c>
      <c r="O1012" s="76">
        <v>0.99</v>
      </c>
      <c r="P1012" s="76">
        <v>2679</v>
      </c>
      <c r="Q1012" s="76">
        <v>7.9189999999999996</v>
      </c>
      <c r="R1012" s="76">
        <v>21840</v>
      </c>
      <c r="S1012" s="76">
        <v>64.56</v>
      </c>
      <c r="T1012" s="76"/>
      <c r="U1012" s="76"/>
      <c r="V1012" s="76">
        <v>23340</v>
      </c>
      <c r="W1012" s="76">
        <v>68.994</v>
      </c>
      <c r="X1012" s="76"/>
      <c r="Y1012" s="76"/>
      <c r="Z1012" s="76"/>
      <c r="AA1012" s="76"/>
      <c r="AB1012" s="76"/>
      <c r="AC1012" s="76"/>
      <c r="AD1012" s="76"/>
      <c r="AE1012" s="76"/>
      <c r="AF1012" s="76"/>
      <c r="AG1012" s="76">
        <v>636831682</v>
      </c>
      <c r="AH1012" s="76">
        <v>266026261</v>
      </c>
      <c r="AI1012" s="76">
        <v>226929140</v>
      </c>
      <c r="AJ1012" s="76">
        <v>139609116</v>
      </c>
      <c r="AK1012" s="76">
        <v>241983</v>
      </c>
      <c r="AL1012" s="76">
        <v>414600</v>
      </c>
      <c r="AM1012" s="76">
        <v>191.81</v>
      </c>
      <c r="AN1012" s="76">
        <v>80.13</v>
      </c>
      <c r="AO1012" s="76">
        <v>68.349999999999994</v>
      </c>
      <c r="AP1012" s="76">
        <v>42.05</v>
      </c>
      <c r="AQ1012" s="76">
        <v>1249</v>
      </c>
      <c r="AR1012" s="76">
        <v>42327</v>
      </c>
      <c r="AS1012" s="76">
        <v>1.2999999999999999E-2</v>
      </c>
      <c r="AT1012" s="76"/>
      <c r="AU1012" s="76">
        <v>35.607999999999997</v>
      </c>
      <c r="AV1012" s="76">
        <v>38.299999999999997</v>
      </c>
      <c r="AW1012" s="76">
        <v>15.413</v>
      </c>
      <c r="AX1012" s="76">
        <v>9.7319999999999993</v>
      </c>
      <c r="AY1012" s="76">
        <v>54225.446000000004</v>
      </c>
      <c r="AZ1012" s="76">
        <v>1.2</v>
      </c>
      <c r="BA1012" s="76">
        <v>151.089</v>
      </c>
      <c r="BB1012" s="76">
        <v>10.79</v>
      </c>
      <c r="BC1012" s="76">
        <v>19.100000000000001</v>
      </c>
      <c r="BD1012" s="76">
        <v>24.6</v>
      </c>
      <c r="BE1012" s="76"/>
      <c r="BF1012" s="76">
        <v>2.77</v>
      </c>
      <c r="BG1012" s="76">
        <v>78.86</v>
      </c>
      <c r="BH1012" s="76">
        <v>0.92600000000000005</v>
      </c>
      <c r="BI1012" s="76">
        <v>338289856</v>
      </c>
      <c r="BJ1012" s="76"/>
      <c r="BK1012" s="76"/>
      <c r="BL1012" s="76"/>
      <c r="BM1012" s="76"/>
      <c r="BN1012" s="76"/>
      <c r="BO1012" s="76"/>
      <c r="BP1012" s="76"/>
      <c r="BQ1012" s="76"/>
    </row>
    <row r="1013" spans="1:69" x14ac:dyDescent="0.25">
      <c r="A1013" s="25">
        <v>44859</v>
      </c>
      <c r="B1013" s="25"/>
      <c r="C1013" s="76">
        <v>97283821</v>
      </c>
      <c r="D1013" s="76">
        <v>42113</v>
      </c>
      <c r="E1013" s="76">
        <v>36823</v>
      </c>
      <c r="F1013" s="76">
        <v>1068421</v>
      </c>
      <c r="G1013" s="76">
        <v>415</v>
      </c>
      <c r="H1013" s="76">
        <v>357.14299999999997</v>
      </c>
      <c r="I1013" s="76">
        <v>287575.342</v>
      </c>
      <c r="J1013" s="76">
        <v>124.488</v>
      </c>
      <c r="K1013" s="76">
        <v>108.85</v>
      </c>
      <c r="L1013" s="76">
        <v>3158.3</v>
      </c>
      <c r="M1013" s="76">
        <v>1.2270000000000001</v>
      </c>
      <c r="N1013" s="76">
        <v>1.056</v>
      </c>
      <c r="O1013" s="76">
        <v>0.98</v>
      </c>
      <c r="P1013" s="76">
        <v>2749</v>
      </c>
      <c r="Q1013" s="76">
        <v>8.1259999999999994</v>
      </c>
      <c r="R1013" s="76">
        <v>22181</v>
      </c>
      <c r="S1013" s="76">
        <v>65.567999999999998</v>
      </c>
      <c r="T1013" s="76"/>
      <c r="U1013" s="76"/>
      <c r="V1013" s="76">
        <v>23573</v>
      </c>
      <c r="W1013" s="76">
        <v>69.683000000000007</v>
      </c>
      <c r="X1013" s="76"/>
      <c r="Y1013" s="76"/>
      <c r="Z1013" s="76"/>
      <c r="AA1013" s="76"/>
      <c r="AB1013" s="76"/>
      <c r="AC1013" s="76"/>
      <c r="AD1013" s="76"/>
      <c r="AE1013" s="76"/>
      <c r="AF1013" s="76"/>
      <c r="AG1013" s="76">
        <v>636871557</v>
      </c>
      <c r="AH1013" s="76">
        <v>266031472</v>
      </c>
      <c r="AI1013" s="76">
        <v>226933827</v>
      </c>
      <c r="AJ1013" s="76">
        <v>139623942</v>
      </c>
      <c r="AK1013" s="76">
        <v>39875</v>
      </c>
      <c r="AL1013" s="76">
        <v>337343</v>
      </c>
      <c r="AM1013" s="76">
        <v>191.82</v>
      </c>
      <c r="AN1013" s="76">
        <v>80.13</v>
      </c>
      <c r="AO1013" s="76">
        <v>68.349999999999994</v>
      </c>
      <c r="AP1013" s="76">
        <v>42.05</v>
      </c>
      <c r="AQ1013" s="76">
        <v>1016</v>
      </c>
      <c r="AR1013" s="76">
        <v>34884</v>
      </c>
      <c r="AS1013" s="76">
        <v>1.0999999999999999E-2</v>
      </c>
      <c r="AT1013" s="76"/>
      <c r="AU1013" s="76">
        <v>35.607999999999997</v>
      </c>
      <c r="AV1013" s="76">
        <v>38.299999999999997</v>
      </c>
      <c r="AW1013" s="76">
        <v>15.413</v>
      </c>
      <c r="AX1013" s="76">
        <v>9.7319999999999993</v>
      </c>
      <c r="AY1013" s="76">
        <v>54225.446000000004</v>
      </c>
      <c r="AZ1013" s="76">
        <v>1.2</v>
      </c>
      <c r="BA1013" s="76">
        <v>151.089</v>
      </c>
      <c r="BB1013" s="76">
        <v>10.79</v>
      </c>
      <c r="BC1013" s="76">
        <v>19.100000000000001</v>
      </c>
      <c r="BD1013" s="76">
        <v>24.6</v>
      </c>
      <c r="BE1013" s="76"/>
      <c r="BF1013" s="76">
        <v>2.77</v>
      </c>
      <c r="BG1013" s="76">
        <v>78.86</v>
      </c>
      <c r="BH1013" s="76">
        <v>0.92600000000000005</v>
      </c>
      <c r="BI1013" s="76">
        <v>338289856</v>
      </c>
      <c r="BJ1013" s="76"/>
      <c r="BK1013" s="76"/>
      <c r="BL1013" s="76"/>
      <c r="BM1013" s="76"/>
      <c r="BN1013" s="76"/>
      <c r="BO1013" s="76"/>
      <c r="BP1013" s="76"/>
      <c r="BQ1013" s="76"/>
    </row>
    <row r="1014" spans="1:69" x14ac:dyDescent="0.25">
      <c r="A1014" s="25">
        <v>44860</v>
      </c>
      <c r="B1014" s="25"/>
      <c r="C1014" s="76">
        <v>97353863</v>
      </c>
      <c r="D1014" s="76">
        <v>70042</v>
      </c>
      <c r="E1014" s="76">
        <v>38073</v>
      </c>
      <c r="F1014" s="76">
        <v>1069516</v>
      </c>
      <c r="G1014" s="76">
        <v>1095</v>
      </c>
      <c r="H1014" s="76">
        <v>406.286</v>
      </c>
      <c r="I1014" s="76">
        <v>287782.38900000002</v>
      </c>
      <c r="J1014" s="76">
        <v>207.047</v>
      </c>
      <c r="K1014" s="76">
        <v>112.545</v>
      </c>
      <c r="L1014" s="76">
        <v>3161.5369999999998</v>
      </c>
      <c r="M1014" s="76">
        <v>3.2370000000000001</v>
      </c>
      <c r="N1014" s="76">
        <v>1.2010000000000001</v>
      </c>
      <c r="O1014" s="76">
        <v>0.99</v>
      </c>
      <c r="P1014" s="76">
        <v>2709</v>
      </c>
      <c r="Q1014" s="76">
        <v>8.0079999999999991</v>
      </c>
      <c r="R1014" s="76">
        <v>22399</v>
      </c>
      <c r="S1014" s="76">
        <v>66.212000000000003</v>
      </c>
      <c r="T1014" s="76"/>
      <c r="U1014" s="76"/>
      <c r="V1014" s="76">
        <v>23903</v>
      </c>
      <c r="W1014" s="76">
        <v>70.658000000000001</v>
      </c>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v>35.607999999999997</v>
      </c>
      <c r="AV1014" s="76">
        <v>38.299999999999997</v>
      </c>
      <c r="AW1014" s="76">
        <v>15.413</v>
      </c>
      <c r="AX1014" s="76">
        <v>9.7319999999999993</v>
      </c>
      <c r="AY1014" s="76">
        <v>54225.446000000004</v>
      </c>
      <c r="AZ1014" s="76">
        <v>1.2</v>
      </c>
      <c r="BA1014" s="76">
        <v>151.089</v>
      </c>
      <c r="BB1014" s="76">
        <v>10.79</v>
      </c>
      <c r="BC1014" s="76">
        <v>19.100000000000001</v>
      </c>
      <c r="BD1014" s="76">
        <v>24.6</v>
      </c>
      <c r="BE1014" s="76"/>
      <c r="BF1014" s="76">
        <v>2.77</v>
      </c>
      <c r="BG1014" s="76">
        <v>78.86</v>
      </c>
      <c r="BH1014" s="76">
        <v>0.92600000000000005</v>
      </c>
      <c r="BI1014" s="76">
        <v>338289856</v>
      </c>
      <c r="BJ1014" s="76"/>
      <c r="BK1014" s="76"/>
      <c r="BL1014" s="76"/>
      <c r="BM1014" s="76"/>
      <c r="BN1014" s="76"/>
      <c r="BO1014" s="76"/>
      <c r="BP1014" s="76"/>
      <c r="BQ1014" s="76"/>
    </row>
    <row r="1015" spans="1:69" x14ac:dyDescent="0.25">
      <c r="A1015" s="25">
        <v>44861</v>
      </c>
      <c r="B1015" s="25"/>
      <c r="C1015" s="76">
        <v>97410671</v>
      </c>
      <c r="D1015" s="76">
        <v>56808</v>
      </c>
      <c r="E1015" s="76">
        <v>38031.142999999996</v>
      </c>
      <c r="F1015" s="76">
        <v>1070055</v>
      </c>
      <c r="G1015" s="76">
        <v>539</v>
      </c>
      <c r="H1015" s="76">
        <v>404.14299999999997</v>
      </c>
      <c r="I1015" s="76">
        <v>287950.31599999999</v>
      </c>
      <c r="J1015" s="76">
        <v>167.92699999999999</v>
      </c>
      <c r="K1015" s="76">
        <v>112.422</v>
      </c>
      <c r="L1015" s="76">
        <v>3163.1309999999999</v>
      </c>
      <c r="M1015" s="76">
        <v>1.593</v>
      </c>
      <c r="N1015" s="76">
        <v>1.1950000000000001</v>
      </c>
      <c r="O1015" s="76"/>
      <c r="P1015" s="76">
        <v>2674</v>
      </c>
      <c r="Q1015" s="76">
        <v>7.9039999999999999</v>
      </c>
      <c r="R1015" s="76">
        <v>22227</v>
      </c>
      <c r="S1015" s="76">
        <v>65.703999999999994</v>
      </c>
      <c r="T1015" s="76"/>
      <c r="U1015" s="76"/>
      <c r="V1015" s="76">
        <v>24087</v>
      </c>
      <c r="W1015" s="76">
        <v>71.201999999999998</v>
      </c>
      <c r="X1015" s="76"/>
      <c r="Y1015" s="76"/>
      <c r="Z1015" s="76"/>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v>35.607999999999997</v>
      </c>
      <c r="AV1015" s="76">
        <v>38.299999999999997</v>
      </c>
      <c r="AW1015" s="76">
        <v>15.413</v>
      </c>
      <c r="AX1015" s="76">
        <v>9.7319999999999993</v>
      </c>
      <c r="AY1015" s="76">
        <v>54225.446000000004</v>
      </c>
      <c r="AZ1015" s="76">
        <v>1.2</v>
      </c>
      <c r="BA1015" s="76">
        <v>151.089</v>
      </c>
      <c r="BB1015" s="76">
        <v>10.79</v>
      </c>
      <c r="BC1015" s="76">
        <v>19.100000000000001</v>
      </c>
      <c r="BD1015" s="76">
        <v>24.6</v>
      </c>
      <c r="BE1015" s="76"/>
      <c r="BF1015" s="76">
        <v>2.77</v>
      </c>
      <c r="BG1015" s="76">
        <v>78.86</v>
      </c>
      <c r="BH1015" s="76">
        <v>0.92600000000000005</v>
      </c>
      <c r="BI1015" s="76">
        <v>338289856</v>
      </c>
      <c r="BJ1015" s="76"/>
      <c r="BK1015" s="76"/>
      <c r="BL1015" s="76"/>
      <c r="BM1015" s="76"/>
      <c r="BN1015" s="76"/>
      <c r="BO1015" s="76"/>
      <c r="BP1015" s="76"/>
      <c r="BQ1015" s="76"/>
    </row>
    <row r="1016" spans="1:69" x14ac:dyDescent="0.25">
      <c r="A1016" s="25">
        <v>44862</v>
      </c>
      <c r="B1016" s="25"/>
      <c r="C1016" s="76">
        <v>97438900</v>
      </c>
      <c r="D1016" s="76">
        <v>28229</v>
      </c>
      <c r="E1016" s="76">
        <v>35504.857000000004</v>
      </c>
      <c r="F1016" s="76">
        <v>1070234</v>
      </c>
      <c r="G1016" s="76">
        <v>179</v>
      </c>
      <c r="H1016" s="76">
        <v>348.14299999999997</v>
      </c>
      <c r="I1016" s="76">
        <v>288033.76199999999</v>
      </c>
      <c r="J1016" s="76">
        <v>83.445999999999998</v>
      </c>
      <c r="K1016" s="76">
        <v>104.95399999999999</v>
      </c>
      <c r="L1016" s="76">
        <v>3163.66</v>
      </c>
      <c r="M1016" s="76">
        <v>0.52900000000000003</v>
      </c>
      <c r="N1016" s="76">
        <v>1.0289999999999999</v>
      </c>
      <c r="O1016" s="76"/>
      <c r="P1016" s="76">
        <v>2645</v>
      </c>
      <c r="Q1016" s="76">
        <v>7.819</v>
      </c>
      <c r="R1016" s="76">
        <v>21807</v>
      </c>
      <c r="S1016" s="76">
        <v>64.462000000000003</v>
      </c>
      <c r="T1016" s="76"/>
      <c r="U1016" s="76"/>
      <c r="V1016" s="76">
        <v>24196</v>
      </c>
      <c r="W1016" s="76">
        <v>71.524000000000001</v>
      </c>
      <c r="X1016" s="76"/>
      <c r="Y1016" s="76"/>
      <c r="Z1016" s="76"/>
      <c r="AA1016" s="76"/>
      <c r="AB1016" s="76"/>
      <c r="AC1016" s="76"/>
      <c r="AD1016" s="76"/>
      <c r="AE1016" s="76"/>
      <c r="AF1016" s="76"/>
      <c r="AG1016" s="76"/>
      <c r="AH1016" s="76"/>
      <c r="AI1016" s="76"/>
      <c r="AJ1016" s="76"/>
      <c r="AK1016" s="76"/>
      <c r="AL1016" s="76"/>
      <c r="AM1016" s="76"/>
      <c r="AN1016" s="76"/>
      <c r="AO1016" s="76"/>
      <c r="AP1016" s="76"/>
      <c r="AQ1016" s="76"/>
      <c r="AR1016" s="76"/>
      <c r="AS1016" s="76"/>
      <c r="AT1016" s="76"/>
      <c r="AU1016" s="76">
        <v>35.607999999999997</v>
      </c>
      <c r="AV1016" s="76">
        <v>38.299999999999997</v>
      </c>
      <c r="AW1016" s="76">
        <v>15.413</v>
      </c>
      <c r="AX1016" s="76">
        <v>9.7319999999999993</v>
      </c>
      <c r="AY1016" s="76">
        <v>54225.446000000004</v>
      </c>
      <c r="AZ1016" s="76">
        <v>1.2</v>
      </c>
      <c r="BA1016" s="76">
        <v>151.089</v>
      </c>
      <c r="BB1016" s="76">
        <v>10.79</v>
      </c>
      <c r="BC1016" s="76">
        <v>19.100000000000001</v>
      </c>
      <c r="BD1016" s="76">
        <v>24.6</v>
      </c>
      <c r="BE1016" s="76"/>
      <c r="BF1016" s="76">
        <v>2.77</v>
      </c>
      <c r="BG1016" s="76">
        <v>78.86</v>
      </c>
      <c r="BH1016" s="76">
        <v>0.92600000000000005</v>
      </c>
      <c r="BI1016" s="76">
        <v>338289856</v>
      </c>
      <c r="BJ1016" s="76"/>
      <c r="BK1016" s="76"/>
      <c r="BL1016" s="76"/>
      <c r="BM1016" s="76"/>
      <c r="BN1016" s="76"/>
      <c r="BO1016" s="76"/>
      <c r="BP1016" s="76"/>
      <c r="BQ1016" s="76"/>
    </row>
    <row r="1017" spans="1:69" x14ac:dyDescent="0.25">
      <c r="A1017" s="25">
        <v>44863</v>
      </c>
      <c r="B1017" s="25"/>
      <c r="C1017" s="76">
        <v>97447532</v>
      </c>
      <c r="D1017" s="76">
        <v>8632</v>
      </c>
      <c r="E1017" s="76">
        <v>35972.857000000004</v>
      </c>
      <c r="F1017" s="76">
        <v>1070264</v>
      </c>
      <c r="G1017" s="76">
        <v>30</v>
      </c>
      <c r="H1017" s="76">
        <v>350.714</v>
      </c>
      <c r="I1017" s="76">
        <v>288059.27899999998</v>
      </c>
      <c r="J1017" s="76">
        <v>25.516999999999999</v>
      </c>
      <c r="K1017" s="76">
        <v>106.337</v>
      </c>
      <c r="L1017" s="76">
        <v>3163.748</v>
      </c>
      <c r="M1017" s="76">
        <v>8.8999999999999996E-2</v>
      </c>
      <c r="N1017" s="76">
        <v>1.0369999999999999</v>
      </c>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v>35.607999999999997</v>
      </c>
      <c r="AV1017" s="76">
        <v>38.299999999999997</v>
      </c>
      <c r="AW1017" s="76">
        <v>15.413</v>
      </c>
      <c r="AX1017" s="76">
        <v>9.7319999999999993</v>
      </c>
      <c r="AY1017" s="76">
        <v>54225.446000000004</v>
      </c>
      <c r="AZ1017" s="76">
        <v>1.2</v>
      </c>
      <c r="BA1017" s="76">
        <v>151.089</v>
      </c>
      <c r="BB1017" s="76">
        <v>10.79</v>
      </c>
      <c r="BC1017" s="76">
        <v>19.100000000000001</v>
      </c>
      <c r="BD1017" s="76">
        <v>24.6</v>
      </c>
      <c r="BE1017" s="76"/>
      <c r="BF1017" s="76">
        <v>2.77</v>
      </c>
      <c r="BG1017" s="76">
        <v>78.86</v>
      </c>
      <c r="BH1017" s="76">
        <v>0.92600000000000005</v>
      </c>
      <c r="BI1017" s="76">
        <v>338289856</v>
      </c>
      <c r="BJ1017" s="76"/>
      <c r="BK1017" s="76"/>
      <c r="BL1017" s="76"/>
      <c r="BM1017" s="76"/>
      <c r="BN1017" s="76"/>
      <c r="BO1017" s="76"/>
      <c r="BP1017" s="76"/>
      <c r="BQ1017" s="76"/>
    </row>
    <row r="1018" spans="1:69" x14ac:dyDescent="0.25">
      <c r="A1018" s="76"/>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c r="AA1018" s="76"/>
      <c r="AB1018" s="76"/>
      <c r="AC1018" s="76"/>
      <c r="AD1018" s="76"/>
      <c r="AE1018" s="76"/>
      <c r="AF1018" s="76"/>
      <c r="AG1018" s="76"/>
      <c r="AH1018" s="76"/>
      <c r="AI1018" s="76"/>
      <c r="AJ1018" s="76"/>
      <c r="AK1018" s="76"/>
      <c r="AL1018" s="76"/>
      <c r="AM1018" s="76"/>
      <c r="AN1018" s="76"/>
      <c r="AO1018" s="76"/>
      <c r="AP1018" s="76"/>
      <c r="AQ1018" s="76"/>
      <c r="AR1018" s="76"/>
      <c r="AS1018" s="76"/>
      <c r="AT1018" s="76"/>
      <c r="AU1018" s="76"/>
      <c r="AV1018" s="76"/>
      <c r="AW1018" s="76"/>
      <c r="AX1018" s="76"/>
      <c r="AY1018" s="76"/>
      <c r="AZ1018" s="76"/>
      <c r="BA1018" s="76"/>
      <c r="BB1018" s="76"/>
      <c r="BC1018" s="76"/>
      <c r="BD1018" s="76"/>
      <c r="BE1018" s="76"/>
      <c r="BF1018" s="76"/>
      <c r="BG1018" s="76"/>
      <c r="BH1018" s="76"/>
      <c r="BI1018" s="76"/>
      <c r="BJ1018" s="76"/>
      <c r="BK1018" s="76"/>
      <c r="BL1018" s="76"/>
      <c r="BM1018" s="76"/>
      <c r="BN1018" s="76"/>
      <c r="BO1018" s="76"/>
      <c r="BP1018" s="76"/>
      <c r="BQ1018" s="76"/>
    </row>
    <row r="1019" spans="1:69" x14ac:dyDescent="0.25">
      <c r="A1019" s="76"/>
      <c r="B1019" s="76"/>
      <c r="C1019" s="76"/>
      <c r="D1019" s="76"/>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76"/>
      <c r="AV1019" s="76"/>
      <c r="AW1019" s="76"/>
      <c r="AX1019" s="76"/>
      <c r="AY1019" s="76"/>
      <c r="AZ1019" s="76"/>
      <c r="BA1019" s="76"/>
      <c r="BB1019" s="76"/>
      <c r="BC1019" s="76"/>
      <c r="BD1019" s="76"/>
      <c r="BE1019" s="76"/>
      <c r="BF1019" s="76"/>
      <c r="BG1019" s="76"/>
      <c r="BH1019" s="76"/>
      <c r="BI1019" s="76"/>
      <c r="BJ1019" s="76"/>
      <c r="BK1019" s="76"/>
      <c r="BL1019" s="76"/>
      <c r="BM1019" s="76"/>
      <c r="BN1019" s="76"/>
      <c r="BO1019" s="76"/>
      <c r="BP1019" s="76"/>
      <c r="BQ1019" s="76"/>
    </row>
    <row r="1020" spans="1:69" x14ac:dyDescent="0.25">
      <c r="A1020" s="76"/>
      <c r="B1020" s="76"/>
      <c r="C1020" s="76"/>
      <c r="D1020" s="76"/>
      <c r="E1020" s="76"/>
      <c r="F1020" s="76"/>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76"/>
      <c r="AV1020" s="76"/>
      <c r="AW1020" s="76"/>
      <c r="AX1020" s="76"/>
      <c r="AY1020" s="76"/>
      <c r="AZ1020" s="76"/>
      <c r="BA1020" s="76"/>
      <c r="BB1020" s="76"/>
      <c r="BC1020" s="76"/>
      <c r="BD1020" s="76"/>
      <c r="BE1020" s="76"/>
      <c r="BF1020" s="76"/>
      <c r="BG1020" s="76"/>
      <c r="BH1020" s="76"/>
      <c r="BI1020" s="76"/>
      <c r="BJ1020" s="76"/>
      <c r="BK1020" s="76"/>
      <c r="BL1020" s="76"/>
      <c r="BM1020" s="76"/>
      <c r="BN1020" s="76"/>
      <c r="BO1020" s="76"/>
      <c r="BP1020" s="76"/>
      <c r="BQ1020" s="76"/>
    </row>
    <row r="1021" spans="1:69" x14ac:dyDescent="0.25">
      <c r="A1021" s="76"/>
      <c r="B1021" s="76"/>
      <c r="C1021" s="76"/>
      <c r="D1021" s="76"/>
      <c r="E1021" s="76"/>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c r="AY1021" s="76"/>
      <c r="AZ1021" s="76"/>
      <c r="BA1021" s="76"/>
      <c r="BB1021" s="76"/>
      <c r="BC1021" s="76"/>
      <c r="BD1021" s="76"/>
      <c r="BE1021" s="76"/>
      <c r="BF1021" s="76"/>
      <c r="BG1021" s="76"/>
      <c r="BH1021" s="76"/>
      <c r="BI1021" s="76"/>
      <c r="BJ1021" s="76"/>
      <c r="BK1021" s="76"/>
      <c r="BL1021" s="76"/>
      <c r="BM1021" s="76"/>
      <c r="BN1021" s="76"/>
      <c r="BO1021" s="76"/>
      <c r="BP1021" s="76"/>
      <c r="BQ1021" s="76"/>
    </row>
    <row r="1022" spans="1:69" x14ac:dyDescent="0.25">
      <c r="A1022" s="76"/>
      <c r="B1022" s="76"/>
      <c r="C1022" s="76"/>
      <c r="D1022" s="76"/>
      <c r="E1022" s="76"/>
      <c r="F1022" s="76"/>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76"/>
      <c r="AV1022" s="76"/>
      <c r="AW1022" s="76"/>
      <c r="AX1022" s="76"/>
      <c r="AY1022" s="76"/>
      <c r="AZ1022" s="76"/>
      <c r="BA1022" s="76"/>
      <c r="BB1022" s="76"/>
      <c r="BC1022" s="76"/>
      <c r="BD1022" s="76"/>
      <c r="BE1022" s="76"/>
      <c r="BF1022" s="76"/>
      <c r="BG1022" s="76"/>
      <c r="BH1022" s="76"/>
      <c r="BI1022" s="76"/>
      <c r="BJ1022" s="76"/>
      <c r="BK1022" s="76"/>
      <c r="BL1022" s="76"/>
      <c r="BM1022" s="76"/>
      <c r="BN1022" s="76"/>
      <c r="BO1022" s="76"/>
      <c r="BP1022" s="76"/>
      <c r="BQ1022" s="76"/>
    </row>
    <row r="1023" spans="1:69" x14ac:dyDescent="0.25">
      <c r="A1023" s="76"/>
      <c r="B1023" s="76"/>
      <c r="C1023" s="76"/>
      <c r="D1023" s="76"/>
      <c r="E1023" s="76"/>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c r="AY1023" s="76"/>
      <c r="AZ1023" s="76"/>
      <c r="BA1023" s="76"/>
      <c r="BB1023" s="76"/>
      <c r="BC1023" s="76"/>
      <c r="BD1023" s="76"/>
      <c r="BE1023" s="76"/>
      <c r="BF1023" s="76"/>
      <c r="BG1023" s="76"/>
      <c r="BH1023" s="76"/>
      <c r="BI1023" s="76"/>
      <c r="BJ1023" s="76"/>
      <c r="BK1023" s="76"/>
      <c r="BL1023" s="76"/>
      <c r="BM1023" s="76"/>
      <c r="BN1023" s="76"/>
      <c r="BO1023" s="76"/>
      <c r="BP1023" s="76"/>
      <c r="BQ1023" s="76"/>
    </row>
    <row r="1024" spans="1:69" x14ac:dyDescent="0.25">
      <c r="A1024" s="76"/>
      <c r="B1024" s="76"/>
      <c r="C1024" s="76"/>
      <c r="D1024" s="76"/>
      <c r="E1024" s="76"/>
      <c r="F1024" s="76"/>
      <c r="G1024" s="76"/>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76"/>
      <c r="AV1024" s="76"/>
      <c r="AW1024" s="76"/>
      <c r="AX1024" s="76"/>
      <c r="AY1024" s="76"/>
      <c r="AZ1024" s="76"/>
      <c r="BA1024" s="76"/>
      <c r="BB1024" s="76"/>
      <c r="BC1024" s="76"/>
      <c r="BD1024" s="76"/>
      <c r="BE1024" s="76"/>
      <c r="BF1024" s="76"/>
      <c r="BG1024" s="76"/>
      <c r="BH1024" s="76"/>
      <c r="BI1024" s="76"/>
      <c r="BJ1024" s="76"/>
      <c r="BK1024" s="76"/>
      <c r="BL1024" s="76"/>
      <c r="BM1024" s="76"/>
      <c r="BN1024" s="76"/>
      <c r="BO1024" s="76"/>
      <c r="BP1024" s="76"/>
      <c r="BQ1024" s="76"/>
    </row>
    <row r="1025" spans="1:69" x14ac:dyDescent="0.25">
      <c r="A1025" s="76"/>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c r="AA1025" s="76"/>
      <c r="AB1025" s="76"/>
      <c r="AC1025" s="76"/>
      <c r="AD1025" s="76"/>
      <c r="AE1025" s="76"/>
      <c r="AF1025" s="76"/>
      <c r="AG1025" s="76"/>
      <c r="AH1025" s="76"/>
      <c r="AI1025" s="76"/>
      <c r="AJ1025" s="76"/>
      <c r="AK1025" s="76"/>
      <c r="AL1025" s="76"/>
      <c r="AM1025" s="76"/>
      <c r="AN1025" s="76"/>
      <c r="AO1025" s="76"/>
      <c r="AP1025" s="76"/>
      <c r="AQ1025" s="76"/>
      <c r="AR1025" s="76"/>
      <c r="AS1025" s="76"/>
      <c r="AT1025" s="76"/>
      <c r="AU1025" s="76"/>
      <c r="AV1025" s="76"/>
      <c r="AW1025" s="76"/>
      <c r="AX1025" s="76"/>
      <c r="AY1025" s="76"/>
      <c r="AZ1025" s="76"/>
      <c r="BA1025" s="76"/>
      <c r="BB1025" s="76"/>
      <c r="BC1025" s="76"/>
      <c r="BD1025" s="76"/>
      <c r="BE1025" s="76"/>
      <c r="BF1025" s="76"/>
      <c r="BG1025" s="76"/>
      <c r="BH1025" s="76"/>
      <c r="BI1025" s="76"/>
      <c r="BJ1025" s="76"/>
      <c r="BK1025" s="76"/>
      <c r="BL1025" s="76"/>
      <c r="BM1025" s="76"/>
      <c r="BN1025" s="76"/>
      <c r="BO1025" s="76"/>
      <c r="BP1025" s="76"/>
      <c r="BQ1025" s="76"/>
    </row>
    <row r="1026" spans="1:69" x14ac:dyDescent="0.25">
      <c r="A1026" s="76"/>
      <c r="B1026" s="76"/>
      <c r="C1026" s="76"/>
      <c r="D1026" s="76"/>
      <c r="E1026" s="76"/>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c r="AY1026" s="76"/>
      <c r="AZ1026" s="76"/>
      <c r="BA1026" s="76"/>
      <c r="BB1026" s="76"/>
      <c r="BC1026" s="76"/>
      <c r="BD1026" s="76"/>
      <c r="BE1026" s="76"/>
      <c r="BF1026" s="76"/>
      <c r="BG1026" s="76"/>
      <c r="BH1026" s="76"/>
      <c r="BI1026" s="76"/>
      <c r="BJ1026" s="76"/>
      <c r="BK1026" s="76"/>
      <c r="BL1026" s="76"/>
      <c r="BM1026" s="76"/>
      <c r="BN1026" s="76"/>
      <c r="BO1026" s="76"/>
      <c r="BP1026" s="76"/>
      <c r="BQ1026" s="76"/>
    </row>
    <row r="1027" spans="1:69" x14ac:dyDescent="0.25">
      <c r="A1027" s="76"/>
      <c r="B1027" s="76"/>
      <c r="C1027" s="76"/>
      <c r="D1027" s="76"/>
      <c r="E1027" s="76"/>
      <c r="F1027" s="76"/>
      <c r="G1027" s="76"/>
      <c r="H1027" s="76"/>
      <c r="I1027" s="76"/>
      <c r="J1027" s="76"/>
      <c r="K1027" s="76"/>
      <c r="L1027" s="76"/>
      <c r="M1027" s="76"/>
      <c r="N1027" s="76"/>
      <c r="O1027" s="76"/>
      <c r="P1027" s="76"/>
      <c r="Q1027" s="76"/>
      <c r="R1027" s="76"/>
      <c r="S1027" s="76"/>
      <c r="T1027" s="76"/>
      <c r="U1027" s="76"/>
      <c r="V1027" s="76"/>
      <c r="W1027" s="76"/>
      <c r="X1027" s="76"/>
      <c r="Y1027" s="76"/>
      <c r="Z1027" s="76"/>
      <c r="AA1027" s="76"/>
      <c r="AB1027" s="76"/>
      <c r="AC1027" s="76"/>
      <c r="AD1027" s="76"/>
      <c r="AE1027" s="76"/>
      <c r="AF1027" s="76"/>
      <c r="AG1027" s="76"/>
      <c r="AH1027" s="76"/>
      <c r="AI1027" s="76"/>
      <c r="AJ1027" s="76"/>
      <c r="AK1027" s="76"/>
      <c r="AL1027" s="76"/>
      <c r="AM1027" s="76"/>
      <c r="AN1027" s="76"/>
      <c r="AO1027" s="76"/>
      <c r="AP1027" s="76"/>
      <c r="AQ1027" s="76"/>
      <c r="AR1027" s="76"/>
      <c r="AS1027" s="76"/>
      <c r="AT1027" s="76"/>
      <c r="AU1027" s="76"/>
      <c r="AV1027" s="76"/>
      <c r="AW1027" s="76"/>
      <c r="AX1027" s="76"/>
      <c r="AY1027" s="76"/>
      <c r="AZ1027" s="76"/>
      <c r="BA1027" s="76"/>
      <c r="BB1027" s="76"/>
      <c r="BC1027" s="76"/>
      <c r="BD1027" s="76"/>
      <c r="BE1027" s="76"/>
      <c r="BF1027" s="76"/>
      <c r="BG1027" s="76"/>
      <c r="BH1027" s="76"/>
      <c r="BI1027" s="76"/>
      <c r="BJ1027" s="76"/>
      <c r="BK1027" s="76"/>
      <c r="BL1027" s="76"/>
      <c r="BM1027" s="76"/>
      <c r="BN1027" s="76"/>
      <c r="BO1027" s="76"/>
      <c r="BP1027" s="76"/>
      <c r="BQ1027" s="76"/>
    </row>
    <row r="1028" spans="1:69" x14ac:dyDescent="0.25">
      <c r="A1028" s="76"/>
      <c r="B1028" s="76"/>
      <c r="C1028" s="76"/>
      <c r="D1028" s="76"/>
      <c r="E1028" s="76"/>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c r="AY1028" s="76"/>
      <c r="AZ1028" s="76"/>
      <c r="BA1028" s="76"/>
      <c r="BB1028" s="76"/>
      <c r="BC1028" s="76"/>
      <c r="BD1028" s="76"/>
      <c r="BE1028" s="76"/>
      <c r="BF1028" s="76"/>
      <c r="BG1028" s="76"/>
      <c r="BH1028" s="76"/>
      <c r="BI1028" s="76"/>
      <c r="BJ1028" s="76"/>
      <c r="BK1028" s="76"/>
      <c r="BL1028" s="76"/>
      <c r="BM1028" s="76"/>
      <c r="BN1028" s="76"/>
      <c r="BO1028" s="76"/>
      <c r="BP1028" s="76"/>
      <c r="BQ1028" s="76"/>
    </row>
    <row r="1029" spans="1:69" x14ac:dyDescent="0.25">
      <c r="A1029" s="76"/>
      <c r="B1029" s="76"/>
      <c r="C1029" s="76"/>
      <c r="D1029" s="76"/>
      <c r="E1029" s="76"/>
      <c r="F1029" s="76"/>
      <c r="G1029" s="76"/>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76"/>
      <c r="AV1029" s="76"/>
      <c r="AW1029" s="76"/>
      <c r="AX1029" s="76"/>
      <c r="AY1029" s="76"/>
      <c r="AZ1029" s="76"/>
      <c r="BA1029" s="76"/>
      <c r="BB1029" s="76"/>
      <c r="BC1029" s="76"/>
      <c r="BD1029" s="76"/>
      <c r="BE1029" s="76"/>
      <c r="BF1029" s="76"/>
      <c r="BG1029" s="76"/>
      <c r="BH1029" s="76"/>
      <c r="BI1029" s="76"/>
      <c r="BJ1029" s="76"/>
      <c r="BK1029" s="76"/>
      <c r="BL1029" s="76"/>
      <c r="BM1029" s="76"/>
      <c r="BN1029" s="76"/>
      <c r="BO1029" s="76"/>
      <c r="BP1029" s="76"/>
      <c r="BQ1029" s="76"/>
    </row>
    <row r="1030" spans="1:69" x14ac:dyDescent="0.25">
      <c r="A1030" s="76"/>
      <c r="B1030" s="76"/>
      <c r="C1030" s="76"/>
      <c r="D1030" s="76"/>
      <c r="E1030" s="76"/>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c r="AY1030" s="76"/>
      <c r="AZ1030" s="76"/>
      <c r="BA1030" s="76"/>
      <c r="BB1030" s="76"/>
      <c r="BC1030" s="76"/>
      <c r="BD1030" s="76"/>
      <c r="BE1030" s="76"/>
      <c r="BF1030" s="76"/>
      <c r="BG1030" s="76"/>
      <c r="BH1030" s="76"/>
      <c r="BI1030" s="76"/>
      <c r="BJ1030" s="76"/>
      <c r="BK1030" s="76"/>
      <c r="BL1030" s="76"/>
      <c r="BM1030" s="76"/>
      <c r="BN1030" s="76"/>
      <c r="BO1030" s="76"/>
      <c r="BP1030" s="76"/>
      <c r="BQ1030" s="76"/>
    </row>
    <row r="1031" spans="1:69" x14ac:dyDescent="0.25">
      <c r="A1031" s="76"/>
      <c r="B1031" s="76"/>
      <c r="C1031" s="76"/>
      <c r="D1031" s="76"/>
      <c r="E1031" s="76"/>
      <c r="F1031" s="76"/>
      <c r="G1031" s="76"/>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76"/>
      <c r="AV1031" s="76"/>
      <c r="AW1031" s="76"/>
      <c r="AX1031" s="76"/>
      <c r="AY1031" s="76"/>
      <c r="AZ1031" s="76"/>
      <c r="BA1031" s="76"/>
      <c r="BB1031" s="76"/>
      <c r="BC1031" s="76"/>
      <c r="BD1031" s="76"/>
      <c r="BE1031" s="76"/>
      <c r="BF1031" s="76"/>
      <c r="BG1031" s="76"/>
      <c r="BH1031" s="76"/>
      <c r="BI1031" s="76"/>
      <c r="BJ1031" s="76"/>
      <c r="BK1031" s="76"/>
      <c r="BL1031" s="76"/>
      <c r="BM1031" s="76"/>
      <c r="BN1031" s="76"/>
      <c r="BO1031" s="76"/>
      <c r="BP1031" s="76"/>
      <c r="BQ1031" s="76"/>
    </row>
    <row r="1032" spans="1:69" x14ac:dyDescent="0.25">
      <c r="A1032" s="76"/>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c r="AY1032" s="76"/>
      <c r="AZ1032" s="76"/>
      <c r="BA1032" s="76"/>
      <c r="BB1032" s="76"/>
      <c r="BC1032" s="76"/>
      <c r="BD1032" s="76"/>
      <c r="BE1032" s="76"/>
      <c r="BF1032" s="76"/>
      <c r="BG1032" s="76"/>
      <c r="BH1032" s="76"/>
      <c r="BI1032" s="76"/>
      <c r="BJ1032" s="76"/>
      <c r="BK1032" s="76"/>
      <c r="BL1032" s="76"/>
      <c r="BM1032" s="76"/>
      <c r="BN1032" s="76"/>
      <c r="BO1032" s="76"/>
      <c r="BP1032" s="76"/>
      <c r="BQ1032" s="76"/>
    </row>
    <row r="1033" spans="1:69" x14ac:dyDescent="0.25">
      <c r="A1033" s="76"/>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c r="AA1033" s="76"/>
      <c r="AB1033" s="76"/>
      <c r="AC1033" s="76"/>
      <c r="AD1033" s="76"/>
      <c r="AE1033" s="76"/>
      <c r="AF1033" s="76"/>
      <c r="AG1033" s="76"/>
      <c r="AH1033" s="76"/>
      <c r="AI1033" s="76"/>
      <c r="AJ1033" s="76"/>
      <c r="AK1033" s="76"/>
      <c r="AL1033" s="76"/>
      <c r="AM1033" s="76"/>
      <c r="AN1033" s="76"/>
      <c r="AO1033" s="76"/>
      <c r="AP1033" s="76"/>
      <c r="AQ1033" s="76"/>
      <c r="AR1033" s="76"/>
      <c r="AS1033" s="76"/>
      <c r="AT1033" s="76"/>
      <c r="AU1033" s="76"/>
      <c r="AV1033" s="76"/>
      <c r="AW1033" s="76"/>
      <c r="AX1033" s="76"/>
      <c r="AY1033" s="76"/>
      <c r="AZ1033" s="76"/>
      <c r="BA1033" s="76"/>
      <c r="BB1033" s="76"/>
      <c r="BC1033" s="76"/>
      <c r="BD1033" s="76"/>
      <c r="BE1033" s="76"/>
      <c r="BF1033" s="76"/>
      <c r="BG1033" s="76"/>
      <c r="BH1033" s="76"/>
      <c r="BI1033" s="76"/>
      <c r="BJ1033" s="76"/>
      <c r="BK1033" s="76"/>
      <c r="BL1033" s="76"/>
      <c r="BM1033" s="76"/>
      <c r="BN1033" s="76"/>
      <c r="BO1033" s="76"/>
      <c r="BP1033" s="76"/>
      <c r="BQ1033" s="76"/>
    </row>
    <row r="1034" spans="1:69" x14ac:dyDescent="0.25">
      <c r="A1034" s="76"/>
      <c r="B1034" s="76"/>
      <c r="C1034" s="76"/>
      <c r="D1034" s="76"/>
      <c r="E1034" s="76"/>
      <c r="F1034" s="76"/>
      <c r="G1034" s="76"/>
      <c r="H1034" s="76"/>
      <c r="I1034" s="76"/>
      <c r="J1034" s="76"/>
      <c r="K1034" s="76"/>
      <c r="L1034" s="76"/>
      <c r="M1034" s="76"/>
      <c r="N1034" s="76"/>
      <c r="O1034" s="76"/>
      <c r="P1034" s="76"/>
      <c r="Q1034" s="76"/>
      <c r="R1034" s="76"/>
      <c r="S1034" s="76"/>
      <c r="T1034" s="76"/>
      <c r="U1034" s="76"/>
      <c r="V1034" s="76"/>
      <c r="W1034" s="76"/>
      <c r="X1034" s="76"/>
      <c r="Y1034" s="76"/>
      <c r="Z1034" s="76"/>
      <c r="AA1034" s="76"/>
      <c r="AB1034" s="76"/>
      <c r="AC1034" s="76"/>
      <c r="AD1034" s="76"/>
      <c r="AE1034" s="76"/>
      <c r="AF1034" s="76"/>
      <c r="AG1034" s="76"/>
      <c r="AH1034" s="76"/>
      <c r="AI1034" s="76"/>
      <c r="AJ1034" s="76"/>
      <c r="AK1034" s="76"/>
      <c r="AL1034" s="76"/>
      <c r="AM1034" s="76"/>
      <c r="AN1034" s="76"/>
      <c r="AO1034" s="76"/>
      <c r="AP1034" s="76"/>
      <c r="AQ1034" s="76"/>
      <c r="AR1034" s="76"/>
      <c r="AS1034" s="76"/>
      <c r="AT1034" s="76"/>
      <c r="AU1034" s="76"/>
      <c r="AV1034" s="76"/>
      <c r="AW1034" s="76"/>
      <c r="AX1034" s="76"/>
      <c r="AY1034" s="76"/>
      <c r="AZ1034" s="76"/>
      <c r="BA1034" s="76"/>
      <c r="BB1034" s="76"/>
      <c r="BC1034" s="76"/>
      <c r="BD1034" s="76"/>
      <c r="BE1034" s="76"/>
      <c r="BF1034" s="76"/>
      <c r="BG1034" s="76"/>
      <c r="BH1034" s="76"/>
      <c r="BI1034" s="76"/>
      <c r="BJ1034" s="76"/>
      <c r="BK1034" s="76"/>
      <c r="BL1034" s="76"/>
      <c r="BM1034" s="76"/>
      <c r="BN1034" s="76"/>
      <c r="BO1034" s="76"/>
      <c r="BP1034" s="76"/>
      <c r="BQ1034" s="76"/>
    </row>
    <row r="1035" spans="1:69" x14ac:dyDescent="0.25">
      <c r="A1035" s="76"/>
      <c r="B1035" s="76"/>
      <c r="C1035" s="76"/>
      <c r="D1035" s="76"/>
      <c r="E1035" s="76"/>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row>
    <row r="1036" spans="1:69" x14ac:dyDescent="0.25">
      <c r="A1036" s="76"/>
      <c r="B1036" s="76"/>
      <c r="C1036" s="76"/>
      <c r="D1036" s="76"/>
      <c r="E1036" s="76"/>
      <c r="F1036" s="76"/>
      <c r="G1036" s="76"/>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76"/>
      <c r="AV1036" s="76"/>
      <c r="AW1036" s="76"/>
      <c r="AX1036" s="76"/>
      <c r="AY1036" s="76"/>
      <c r="AZ1036" s="76"/>
      <c r="BA1036" s="76"/>
      <c r="BB1036" s="76"/>
      <c r="BC1036" s="76"/>
      <c r="BD1036" s="76"/>
      <c r="BE1036" s="76"/>
      <c r="BF1036" s="76"/>
      <c r="BG1036" s="76"/>
      <c r="BH1036" s="76"/>
      <c r="BI1036" s="76"/>
      <c r="BJ1036" s="76"/>
      <c r="BK1036" s="76"/>
      <c r="BL1036" s="76"/>
      <c r="BM1036" s="76"/>
      <c r="BN1036" s="76"/>
      <c r="BO1036" s="76"/>
      <c r="BP1036" s="76"/>
      <c r="BQ1036" s="76"/>
    </row>
    <row r="1037" spans="1:69" x14ac:dyDescent="0.25">
      <c r="A1037" s="76"/>
      <c r="B1037" s="76"/>
      <c r="C1037" s="76"/>
      <c r="D1037" s="76"/>
      <c r="E1037" s="76"/>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76"/>
      <c r="AV1037" s="76"/>
      <c r="AW1037" s="76"/>
      <c r="AX1037" s="76"/>
      <c r="AY1037" s="76"/>
      <c r="AZ1037" s="76"/>
      <c r="BA1037" s="76"/>
      <c r="BB1037" s="76"/>
      <c r="BC1037" s="76"/>
      <c r="BD1037" s="76"/>
      <c r="BE1037" s="76"/>
      <c r="BF1037" s="76"/>
      <c r="BG1037" s="76"/>
      <c r="BH1037" s="76"/>
      <c r="BI1037" s="76"/>
      <c r="BJ1037" s="76"/>
      <c r="BK1037" s="76"/>
      <c r="BL1037" s="76"/>
      <c r="BM1037" s="76"/>
      <c r="BN1037" s="76"/>
      <c r="BO1037" s="76"/>
      <c r="BP1037" s="76"/>
      <c r="BQ1037" s="76"/>
    </row>
    <row r="1038" spans="1:69" x14ac:dyDescent="0.25">
      <c r="A1038" s="76"/>
      <c r="B1038" s="76"/>
      <c r="C1038" s="76"/>
      <c r="D1038" s="76"/>
      <c r="E1038" s="76"/>
      <c r="F1038" s="76"/>
      <c r="G1038" s="76"/>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76"/>
      <c r="AV1038" s="76"/>
      <c r="AW1038" s="76"/>
      <c r="AX1038" s="76"/>
      <c r="AY1038" s="76"/>
      <c r="AZ1038" s="76"/>
      <c r="BA1038" s="76"/>
      <c r="BB1038" s="76"/>
      <c r="BC1038" s="76"/>
      <c r="BD1038" s="76"/>
      <c r="BE1038" s="76"/>
      <c r="BF1038" s="76"/>
      <c r="BG1038" s="76"/>
      <c r="BH1038" s="76"/>
      <c r="BI1038" s="76"/>
      <c r="BJ1038" s="76"/>
      <c r="BK1038" s="76"/>
      <c r="BL1038" s="76"/>
      <c r="BM1038" s="76"/>
      <c r="BN1038" s="76"/>
      <c r="BO1038" s="76"/>
      <c r="BP1038" s="76"/>
      <c r="BQ1038" s="76"/>
    </row>
    <row r="1039" spans="1:69" x14ac:dyDescent="0.25">
      <c r="A1039" s="76"/>
      <c r="B1039" s="76"/>
      <c r="C1039" s="76"/>
      <c r="D1039" s="76"/>
      <c r="E1039" s="76"/>
      <c r="F1039" s="76"/>
      <c r="G1039" s="76"/>
      <c r="H1039" s="76"/>
      <c r="I1039" s="76"/>
      <c r="J1039" s="76"/>
      <c r="K1039" s="76"/>
      <c r="L1039" s="76"/>
      <c r="M1039" s="76"/>
      <c r="N1039" s="76"/>
      <c r="O1039" s="76"/>
      <c r="P1039" s="76"/>
      <c r="Q1039" s="76"/>
      <c r="R1039" s="76"/>
      <c r="S1039" s="76"/>
      <c r="T1039" s="76"/>
      <c r="U1039" s="76"/>
      <c r="V1039" s="76"/>
      <c r="W1039" s="76"/>
      <c r="X1039" s="76"/>
      <c r="Y1039" s="76"/>
      <c r="Z1039" s="76"/>
      <c r="AA1039" s="76"/>
      <c r="AB1039" s="76"/>
      <c r="AC1039" s="76"/>
      <c r="AD1039" s="76"/>
      <c r="AE1039" s="76"/>
      <c r="AF1039" s="76"/>
      <c r="AG1039" s="76"/>
      <c r="AH1039" s="76"/>
      <c r="AI1039" s="76"/>
      <c r="AJ1039" s="76"/>
      <c r="AK1039" s="76"/>
      <c r="AL1039" s="76"/>
      <c r="AM1039" s="76"/>
      <c r="AN1039" s="76"/>
      <c r="AO1039" s="76"/>
      <c r="AP1039" s="76"/>
      <c r="AQ1039" s="76"/>
      <c r="AR1039" s="76"/>
      <c r="AS1039" s="76"/>
      <c r="AT1039" s="76"/>
      <c r="AU1039" s="76"/>
      <c r="AV1039" s="76"/>
      <c r="AW1039" s="76"/>
      <c r="AX1039" s="76"/>
      <c r="AY1039" s="76"/>
      <c r="AZ1039" s="76"/>
      <c r="BA1039" s="76"/>
      <c r="BB1039" s="76"/>
      <c r="BC1039" s="76"/>
      <c r="BD1039" s="76"/>
      <c r="BE1039" s="76"/>
      <c r="BF1039" s="76"/>
      <c r="BG1039" s="76"/>
      <c r="BH1039" s="76"/>
      <c r="BI1039" s="76"/>
      <c r="BJ1039" s="76"/>
      <c r="BK1039" s="76"/>
      <c r="BL1039" s="76"/>
      <c r="BM1039" s="76"/>
      <c r="BN1039" s="76"/>
      <c r="BO1039" s="76"/>
      <c r="BP1039" s="76"/>
      <c r="BQ1039" s="76"/>
    </row>
    <row r="1040" spans="1:69" x14ac:dyDescent="0.25">
      <c r="A1040" s="76"/>
      <c r="B1040" s="76"/>
      <c r="C1040" s="76"/>
      <c r="D1040" s="76"/>
      <c r="E1040" s="76"/>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c r="AY1040" s="76"/>
      <c r="AZ1040" s="76"/>
      <c r="BA1040" s="76"/>
      <c r="BB1040" s="76"/>
      <c r="BC1040" s="76"/>
      <c r="BD1040" s="76"/>
      <c r="BE1040" s="76"/>
      <c r="BF1040" s="76"/>
      <c r="BG1040" s="76"/>
      <c r="BH1040" s="76"/>
      <c r="BI1040" s="76"/>
      <c r="BJ1040" s="76"/>
      <c r="BK1040" s="76"/>
      <c r="BL1040" s="76"/>
      <c r="BM1040" s="76"/>
      <c r="BN1040" s="76"/>
      <c r="BO1040" s="76"/>
      <c r="BP1040" s="76"/>
      <c r="BQ1040" s="76"/>
    </row>
    <row r="1041" spans="1:69" x14ac:dyDescent="0.25">
      <c r="A1041" s="76"/>
      <c r="B1041" s="76"/>
      <c r="C1041" s="76"/>
      <c r="D1041" s="76"/>
      <c r="E1041" s="76"/>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c r="AY1041" s="76"/>
      <c r="AZ1041" s="76"/>
      <c r="BA1041" s="76"/>
      <c r="BB1041" s="76"/>
      <c r="BC1041" s="76"/>
      <c r="BD1041" s="76"/>
      <c r="BE1041" s="76"/>
      <c r="BF1041" s="76"/>
      <c r="BG1041" s="76"/>
      <c r="BH1041" s="76"/>
      <c r="BI1041" s="76"/>
      <c r="BJ1041" s="76"/>
      <c r="BK1041" s="76"/>
      <c r="BL1041" s="76"/>
      <c r="BM1041" s="76"/>
      <c r="BN1041" s="76"/>
      <c r="BO1041" s="76"/>
      <c r="BP1041" s="76"/>
      <c r="BQ1041" s="76"/>
    </row>
    <row r="1042" spans="1:69" x14ac:dyDescent="0.25">
      <c r="A1042" s="76"/>
      <c r="B1042" s="76"/>
      <c r="C1042" s="76"/>
      <c r="D1042" s="76"/>
      <c r="E1042" s="76"/>
      <c r="F1042" s="76"/>
      <c r="G1042" s="76"/>
      <c r="H1042" s="76"/>
      <c r="I1042" s="76"/>
      <c r="J1042" s="76"/>
      <c r="K1042" s="76"/>
      <c r="L1042" s="76"/>
      <c r="M1042" s="76"/>
      <c r="N1042" s="76"/>
      <c r="O1042" s="76"/>
      <c r="P1042" s="76"/>
      <c r="Q1042" s="76"/>
      <c r="R1042" s="76"/>
      <c r="S1042" s="76"/>
      <c r="T1042" s="76"/>
      <c r="U1042" s="76"/>
      <c r="V1042" s="76"/>
      <c r="W1042" s="76"/>
      <c r="X1042" s="76"/>
      <c r="Y1042" s="76"/>
      <c r="Z1042" s="76"/>
      <c r="AA1042" s="76"/>
      <c r="AB1042" s="76"/>
      <c r="AC1042" s="76"/>
      <c r="AD1042" s="76"/>
      <c r="AE1042" s="76"/>
      <c r="AF1042" s="76"/>
      <c r="AG1042" s="76"/>
      <c r="AH1042" s="76"/>
      <c r="AI1042" s="76"/>
      <c r="AJ1042" s="76"/>
      <c r="AK1042" s="76"/>
      <c r="AL1042" s="76"/>
      <c r="AM1042" s="76"/>
      <c r="AN1042" s="76"/>
      <c r="AO1042" s="76"/>
      <c r="AP1042" s="76"/>
      <c r="AQ1042" s="76"/>
      <c r="AR1042" s="76"/>
      <c r="AS1042" s="76"/>
      <c r="AT1042" s="76"/>
      <c r="AU1042" s="76"/>
      <c r="AV1042" s="76"/>
      <c r="AW1042" s="76"/>
      <c r="AX1042" s="76"/>
      <c r="AY1042" s="76"/>
      <c r="AZ1042" s="76"/>
      <c r="BA1042" s="76"/>
      <c r="BB1042" s="76"/>
      <c r="BC1042" s="76"/>
      <c r="BD1042" s="76"/>
      <c r="BE1042" s="76"/>
      <c r="BF1042" s="76"/>
      <c r="BG1042" s="76"/>
      <c r="BH1042" s="76"/>
      <c r="BI1042" s="76"/>
      <c r="BJ1042" s="76"/>
      <c r="BK1042" s="76"/>
      <c r="BL1042" s="76"/>
      <c r="BM1042" s="76"/>
      <c r="BN1042" s="76"/>
      <c r="BO1042" s="76"/>
      <c r="BP1042" s="76"/>
      <c r="BQ1042" s="76"/>
    </row>
    <row r="1043" spans="1:69" x14ac:dyDescent="0.25">
      <c r="A1043" s="76"/>
      <c r="B1043" s="76"/>
      <c r="C1043" s="76"/>
      <c r="D1043" s="76"/>
      <c r="E1043" s="76"/>
      <c r="F1043" s="76"/>
      <c r="G1043" s="76"/>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76"/>
      <c r="AV1043" s="76"/>
      <c r="AW1043" s="76"/>
      <c r="AX1043" s="76"/>
      <c r="AY1043" s="76"/>
      <c r="AZ1043" s="76"/>
      <c r="BA1043" s="76"/>
      <c r="BB1043" s="76"/>
      <c r="BC1043" s="76"/>
      <c r="BD1043" s="76"/>
      <c r="BE1043" s="76"/>
      <c r="BF1043" s="76"/>
      <c r="BG1043" s="76"/>
      <c r="BH1043" s="76"/>
      <c r="BI1043" s="76"/>
      <c r="BJ1043" s="76"/>
      <c r="BK1043" s="76"/>
      <c r="BL1043" s="76"/>
      <c r="BM1043" s="76"/>
      <c r="BN1043" s="76"/>
      <c r="BO1043" s="76"/>
      <c r="BP1043" s="76"/>
      <c r="BQ1043" s="76"/>
    </row>
    <row r="1044" spans="1:69" x14ac:dyDescent="0.25">
      <c r="A1044" s="76"/>
      <c r="B1044" s="76"/>
      <c r="C1044" s="76"/>
      <c r="D1044" s="76"/>
      <c r="E1044" s="76"/>
      <c r="F1044" s="76"/>
      <c r="G1044" s="76"/>
      <c r="H1044" s="76"/>
      <c r="I1044" s="76"/>
      <c r="J1044" s="76"/>
      <c r="K1044" s="76"/>
      <c r="L1044" s="76"/>
      <c r="M1044" s="76"/>
      <c r="N1044" s="76"/>
      <c r="O1044" s="76"/>
      <c r="P1044" s="76"/>
      <c r="Q1044" s="76"/>
      <c r="R1044" s="76"/>
      <c r="S1044" s="76"/>
      <c r="T1044" s="76"/>
      <c r="U1044" s="76"/>
      <c r="V1044" s="76"/>
      <c r="W1044" s="76"/>
      <c r="X1044" s="76"/>
      <c r="Y1044" s="76"/>
      <c r="Z1044" s="76"/>
      <c r="AA1044" s="76"/>
      <c r="AB1044" s="76"/>
      <c r="AC1044" s="76"/>
      <c r="AD1044" s="76"/>
      <c r="AE1044" s="76"/>
      <c r="AF1044" s="76"/>
      <c r="AG1044" s="76"/>
      <c r="AH1044" s="76"/>
      <c r="AI1044" s="76"/>
      <c r="AJ1044" s="76"/>
      <c r="AK1044" s="76"/>
      <c r="AL1044" s="76"/>
      <c r="AM1044" s="76"/>
      <c r="AN1044" s="76"/>
      <c r="AO1044" s="76"/>
      <c r="AP1044" s="76"/>
      <c r="AQ1044" s="76"/>
      <c r="AR1044" s="76"/>
      <c r="AS1044" s="76"/>
      <c r="AT1044" s="76"/>
      <c r="AU1044" s="76"/>
      <c r="AV1044" s="76"/>
      <c r="AW1044" s="76"/>
      <c r="AX1044" s="76"/>
      <c r="AY1044" s="76"/>
      <c r="AZ1044" s="76"/>
      <c r="BA1044" s="76"/>
      <c r="BB1044" s="76"/>
      <c r="BC1044" s="76"/>
      <c r="BD1044" s="76"/>
      <c r="BE1044" s="76"/>
      <c r="BF1044" s="76"/>
      <c r="BG1044" s="76"/>
      <c r="BH1044" s="76"/>
      <c r="BI1044" s="76"/>
      <c r="BJ1044" s="76"/>
      <c r="BK1044" s="76"/>
      <c r="BL1044" s="76"/>
      <c r="BM1044" s="76"/>
      <c r="BN1044" s="76"/>
      <c r="BO1044" s="76"/>
      <c r="BP1044" s="76"/>
      <c r="BQ1044" s="76"/>
    </row>
    <row r="1045" spans="1:69" x14ac:dyDescent="0.25">
      <c r="A1045" s="76"/>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c r="AY1045" s="76"/>
      <c r="AZ1045" s="76"/>
      <c r="BA1045" s="76"/>
      <c r="BB1045" s="76"/>
      <c r="BC1045" s="76"/>
      <c r="BD1045" s="76"/>
      <c r="BE1045" s="76"/>
      <c r="BF1045" s="76"/>
      <c r="BG1045" s="76"/>
      <c r="BH1045" s="76"/>
      <c r="BI1045" s="76"/>
      <c r="BJ1045" s="76"/>
      <c r="BK1045" s="76"/>
      <c r="BL1045" s="76"/>
      <c r="BM1045" s="76"/>
      <c r="BN1045" s="76"/>
      <c r="BO1045" s="76"/>
      <c r="BP1045" s="76"/>
      <c r="BQ1045" s="76"/>
    </row>
    <row r="1046" spans="1:69" x14ac:dyDescent="0.25">
      <c r="A1046" s="76"/>
      <c r="B1046" s="76"/>
      <c r="C1046" s="76"/>
      <c r="D1046" s="76"/>
      <c r="E1046" s="76"/>
      <c r="F1046" s="76"/>
      <c r="G1046" s="76"/>
      <c r="H1046" s="76"/>
      <c r="I1046" s="76"/>
      <c r="J1046" s="76"/>
      <c r="K1046" s="76"/>
      <c r="L1046" s="76"/>
      <c r="M1046" s="76"/>
      <c r="N1046" s="76"/>
      <c r="O1046" s="76"/>
      <c r="P1046" s="76"/>
      <c r="Q1046" s="76"/>
      <c r="R1046" s="76"/>
      <c r="S1046" s="76"/>
      <c r="T1046" s="76"/>
      <c r="U1046" s="76"/>
      <c r="V1046" s="76"/>
      <c r="W1046" s="76"/>
      <c r="X1046" s="76"/>
      <c r="Y1046" s="76"/>
      <c r="Z1046" s="76"/>
      <c r="AA1046" s="76"/>
      <c r="AB1046" s="76"/>
      <c r="AC1046" s="76"/>
      <c r="AD1046" s="76"/>
      <c r="AE1046" s="76"/>
      <c r="AF1046" s="76"/>
      <c r="AG1046" s="76"/>
      <c r="AH1046" s="76"/>
      <c r="AI1046" s="76"/>
      <c r="AJ1046" s="76"/>
      <c r="AK1046" s="76"/>
      <c r="AL1046" s="76"/>
      <c r="AM1046" s="76"/>
      <c r="AN1046" s="76"/>
      <c r="AO1046" s="76"/>
      <c r="AP1046" s="76"/>
      <c r="AQ1046" s="76"/>
      <c r="AR1046" s="76"/>
      <c r="AS1046" s="76"/>
      <c r="AT1046" s="76"/>
      <c r="AU1046" s="76"/>
      <c r="AV1046" s="76"/>
      <c r="AW1046" s="76"/>
      <c r="AX1046" s="76"/>
      <c r="AY1046" s="76"/>
      <c r="AZ1046" s="76"/>
      <c r="BA1046" s="76"/>
      <c r="BB1046" s="76"/>
      <c r="BC1046" s="76"/>
      <c r="BD1046" s="76"/>
      <c r="BE1046" s="76"/>
      <c r="BF1046" s="76"/>
      <c r="BG1046" s="76"/>
      <c r="BH1046" s="76"/>
      <c r="BI1046" s="76"/>
      <c r="BJ1046" s="76"/>
      <c r="BK1046" s="76"/>
      <c r="BL1046" s="76"/>
      <c r="BM1046" s="76"/>
      <c r="BN1046" s="76"/>
      <c r="BO1046" s="76"/>
      <c r="BP1046" s="76"/>
      <c r="BQ1046" s="76"/>
    </row>
    <row r="1047" spans="1:69" x14ac:dyDescent="0.25">
      <c r="A1047" s="76"/>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row>
    <row r="1048" spans="1:69" x14ac:dyDescent="0.25">
      <c r="A1048" s="76"/>
      <c r="B1048" s="76"/>
      <c r="C1048" s="76"/>
      <c r="D1048" s="76"/>
      <c r="E1048" s="76"/>
      <c r="F1048" s="76"/>
      <c r="G1048" s="76"/>
      <c r="H1048" s="76"/>
      <c r="I1048" s="76"/>
      <c r="J1048" s="76"/>
      <c r="K1048" s="76"/>
      <c r="L1048" s="76"/>
      <c r="M1048" s="76"/>
      <c r="N1048" s="76"/>
      <c r="O1048" s="76"/>
      <c r="P1048" s="76"/>
      <c r="Q1048" s="76"/>
      <c r="R1048" s="76"/>
      <c r="S1048" s="76"/>
      <c r="T1048" s="76"/>
      <c r="U1048" s="76"/>
      <c r="V1048" s="76"/>
      <c r="W1048" s="76"/>
      <c r="X1048" s="76"/>
      <c r="Y1048" s="76"/>
      <c r="Z1048" s="76"/>
      <c r="AA1048" s="76"/>
      <c r="AB1048" s="76"/>
      <c r="AC1048" s="76"/>
      <c r="AD1048" s="76"/>
      <c r="AE1048" s="76"/>
      <c r="AF1048" s="76"/>
      <c r="AG1048" s="76"/>
      <c r="AH1048" s="76"/>
      <c r="AI1048" s="76"/>
      <c r="AJ1048" s="76"/>
      <c r="AK1048" s="76"/>
      <c r="AL1048" s="76"/>
      <c r="AM1048" s="76"/>
      <c r="AN1048" s="76"/>
      <c r="AO1048" s="76"/>
      <c r="AP1048" s="76"/>
      <c r="AQ1048" s="76"/>
      <c r="AR1048" s="76"/>
      <c r="AS1048" s="76"/>
      <c r="AT1048" s="76"/>
      <c r="AU1048" s="76"/>
      <c r="AV1048" s="76"/>
      <c r="AW1048" s="76"/>
      <c r="AX1048" s="76"/>
      <c r="AY1048" s="76"/>
      <c r="AZ1048" s="76"/>
      <c r="BA1048" s="76"/>
      <c r="BB1048" s="76"/>
      <c r="BC1048" s="76"/>
      <c r="BD1048" s="76"/>
      <c r="BE1048" s="76"/>
      <c r="BF1048" s="76"/>
      <c r="BG1048" s="76"/>
      <c r="BH1048" s="76"/>
      <c r="BI1048" s="76"/>
      <c r="BJ1048" s="76"/>
      <c r="BK1048" s="76"/>
      <c r="BL1048" s="76"/>
      <c r="BM1048" s="76"/>
      <c r="BN1048" s="76"/>
      <c r="BO1048" s="76"/>
      <c r="BP1048" s="76"/>
      <c r="BQ1048" s="76"/>
    </row>
    <row r="1049" spans="1:69" x14ac:dyDescent="0.25">
      <c r="A1049" s="76"/>
      <c r="B1049" s="76"/>
      <c r="C1049" s="76"/>
      <c r="D1049" s="76"/>
      <c r="E1049" s="76"/>
      <c r="F1049" s="76"/>
      <c r="G1049" s="76"/>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s="76"/>
      <c r="AH1049" s="76"/>
      <c r="AI1049" s="76"/>
      <c r="AJ1049" s="76"/>
      <c r="AK1049" s="76"/>
      <c r="AL1049" s="76"/>
      <c r="AM1049" s="76"/>
      <c r="AN1049" s="76"/>
      <c r="AO1049" s="76"/>
      <c r="AP1049" s="76"/>
      <c r="AQ1049" s="76"/>
      <c r="AR1049" s="76"/>
      <c r="AS1049" s="76"/>
      <c r="AT1049" s="76"/>
      <c r="AU1049" s="76"/>
      <c r="AV1049" s="76"/>
      <c r="AW1049" s="76"/>
      <c r="AX1049" s="76"/>
      <c r="AY1049" s="76"/>
      <c r="AZ1049" s="76"/>
      <c r="BA1049" s="76"/>
      <c r="BB1049" s="76"/>
      <c r="BC1049" s="76"/>
      <c r="BD1049" s="76"/>
      <c r="BE1049" s="76"/>
      <c r="BF1049" s="76"/>
      <c r="BG1049" s="76"/>
      <c r="BH1049" s="76"/>
      <c r="BI1049" s="76"/>
      <c r="BJ1049" s="76"/>
      <c r="BK1049" s="76"/>
      <c r="BL1049" s="76"/>
      <c r="BM1049" s="76"/>
      <c r="BN1049" s="76"/>
      <c r="BO1049" s="76"/>
      <c r="BP1049" s="76"/>
      <c r="BQ1049" s="76"/>
    </row>
    <row r="1050" spans="1:69" x14ac:dyDescent="0.25">
      <c r="A1050" s="76"/>
      <c r="B1050" s="76"/>
      <c r="C1050" s="76"/>
      <c r="D1050" s="76"/>
      <c r="E1050" s="76"/>
      <c r="F1050" s="76"/>
      <c r="G1050" s="76"/>
      <c r="H1050" s="76"/>
      <c r="I1050" s="76"/>
      <c r="J1050" s="76"/>
      <c r="K1050" s="76"/>
      <c r="L1050" s="76"/>
      <c r="M1050" s="76"/>
      <c r="N1050" s="76"/>
      <c r="O1050" s="76"/>
      <c r="P1050" s="76"/>
      <c r="Q1050" s="76"/>
      <c r="R1050" s="76"/>
      <c r="S1050" s="76"/>
      <c r="T1050" s="76"/>
      <c r="U1050" s="76"/>
      <c r="V1050" s="76"/>
      <c r="W1050" s="76"/>
      <c r="X1050" s="76"/>
      <c r="Y1050" s="76"/>
      <c r="Z1050" s="76"/>
      <c r="AA1050" s="76"/>
      <c r="AB1050" s="76"/>
      <c r="AC1050" s="76"/>
      <c r="AD1050" s="76"/>
      <c r="AE1050" s="76"/>
      <c r="AF1050" s="76"/>
      <c r="AG1050" s="76"/>
      <c r="AH1050" s="76"/>
      <c r="AI1050" s="76"/>
      <c r="AJ1050" s="76"/>
      <c r="AK1050" s="76"/>
      <c r="AL1050" s="76"/>
      <c r="AM1050" s="76"/>
      <c r="AN1050" s="76"/>
      <c r="AO1050" s="76"/>
      <c r="AP1050" s="76"/>
      <c r="AQ1050" s="76"/>
      <c r="AR1050" s="76"/>
      <c r="AS1050" s="76"/>
      <c r="AT1050" s="76"/>
      <c r="AU1050" s="76"/>
      <c r="AV1050" s="76"/>
      <c r="AW1050" s="76"/>
      <c r="AX1050" s="76"/>
      <c r="AY1050" s="76"/>
      <c r="AZ1050" s="76"/>
      <c r="BA1050" s="76"/>
      <c r="BB1050" s="76"/>
      <c r="BC1050" s="76"/>
      <c r="BD1050" s="76"/>
      <c r="BE1050" s="76"/>
      <c r="BF1050" s="76"/>
      <c r="BG1050" s="76"/>
      <c r="BH1050" s="76"/>
      <c r="BI1050" s="76"/>
      <c r="BJ1050" s="76"/>
      <c r="BK1050" s="76"/>
      <c r="BL1050" s="76"/>
      <c r="BM1050" s="76"/>
      <c r="BN1050" s="76"/>
      <c r="BO1050" s="76"/>
      <c r="BP1050" s="76"/>
      <c r="BQ1050" s="76"/>
    </row>
    <row r="1051" spans="1:69" x14ac:dyDescent="0.25">
      <c r="A1051" s="76"/>
      <c r="B1051" s="76"/>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s="76"/>
      <c r="AH1051" s="76"/>
      <c r="AI1051" s="76"/>
      <c r="AJ1051" s="76"/>
      <c r="AK1051" s="76"/>
      <c r="AL1051" s="76"/>
      <c r="AM1051" s="76"/>
      <c r="AN1051" s="76"/>
      <c r="AO1051" s="76"/>
      <c r="AP1051" s="76"/>
      <c r="AQ1051" s="76"/>
      <c r="AR1051" s="76"/>
      <c r="AS1051" s="76"/>
      <c r="AT1051" s="76"/>
      <c r="AU1051" s="76"/>
      <c r="AV1051" s="76"/>
      <c r="AW1051" s="76"/>
      <c r="AX1051" s="76"/>
      <c r="AY1051" s="76"/>
      <c r="AZ1051" s="76"/>
      <c r="BA1051" s="76"/>
      <c r="BB1051" s="76"/>
      <c r="BC1051" s="76"/>
      <c r="BD1051" s="76"/>
      <c r="BE1051" s="76"/>
      <c r="BF1051" s="76"/>
      <c r="BG1051" s="76"/>
      <c r="BH1051" s="76"/>
      <c r="BI1051" s="76"/>
      <c r="BJ1051" s="76"/>
      <c r="BK1051" s="76"/>
      <c r="BL1051" s="76"/>
      <c r="BM1051" s="76"/>
      <c r="BN1051" s="76"/>
      <c r="BO1051" s="76"/>
      <c r="BP1051" s="76"/>
      <c r="BQ1051" s="76"/>
    </row>
    <row r="1052" spans="1:69" x14ac:dyDescent="0.25">
      <c r="A1052" s="76"/>
      <c r="B1052" s="76"/>
      <c r="C1052" s="76"/>
      <c r="D1052" s="76"/>
      <c r="E1052" s="76"/>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c r="AY1052" s="76"/>
      <c r="AZ1052" s="76"/>
      <c r="BA1052" s="76"/>
      <c r="BB1052" s="76"/>
      <c r="BC1052" s="76"/>
      <c r="BD1052" s="76"/>
      <c r="BE1052" s="76"/>
      <c r="BF1052" s="76"/>
      <c r="BG1052" s="76"/>
      <c r="BH1052" s="76"/>
      <c r="BI1052" s="76"/>
      <c r="BJ1052" s="76"/>
      <c r="BK1052" s="76"/>
      <c r="BL1052" s="76"/>
      <c r="BM1052" s="76"/>
      <c r="BN1052" s="76"/>
      <c r="BO1052" s="76"/>
      <c r="BP1052" s="76"/>
      <c r="BQ1052" s="76"/>
    </row>
    <row r="1053" spans="1:69" x14ac:dyDescent="0.25">
      <c r="A1053" s="76"/>
      <c r="B1053" s="76"/>
      <c r="C1053" s="76"/>
      <c r="D1053" s="76"/>
      <c r="E1053" s="76"/>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c r="AY1053" s="76"/>
      <c r="AZ1053" s="76"/>
      <c r="BA1053" s="76"/>
      <c r="BB1053" s="76"/>
      <c r="BC1053" s="76"/>
      <c r="BD1053" s="76"/>
      <c r="BE1053" s="76"/>
      <c r="BF1053" s="76"/>
      <c r="BG1053" s="76"/>
      <c r="BH1053" s="76"/>
      <c r="BI1053" s="76"/>
      <c r="BJ1053" s="76"/>
      <c r="BK1053" s="76"/>
      <c r="BL1053" s="76"/>
      <c r="BM1053" s="76"/>
      <c r="BN1053" s="76"/>
      <c r="BO1053" s="76"/>
      <c r="BP1053" s="76"/>
      <c r="BQ1053" s="76"/>
    </row>
    <row r="1054" spans="1:69" x14ac:dyDescent="0.25">
      <c r="A1054" s="76"/>
      <c r="B1054" s="76"/>
      <c r="C1054" s="76"/>
      <c r="D1054" s="76"/>
      <c r="E1054" s="76"/>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c r="AY1054" s="76"/>
      <c r="AZ1054" s="76"/>
      <c r="BA1054" s="76"/>
      <c r="BB1054" s="76"/>
      <c r="BC1054" s="76"/>
      <c r="BD1054" s="76"/>
      <c r="BE1054" s="76"/>
      <c r="BF1054" s="76"/>
      <c r="BG1054" s="76"/>
      <c r="BH1054" s="76"/>
      <c r="BI1054" s="76"/>
      <c r="BJ1054" s="76"/>
      <c r="BK1054" s="76"/>
      <c r="BL1054" s="76"/>
      <c r="BM1054" s="76"/>
      <c r="BN1054" s="76"/>
      <c r="BO1054" s="76"/>
      <c r="BP1054" s="76"/>
      <c r="BQ1054" s="76"/>
    </row>
    <row r="1055" spans="1:69" x14ac:dyDescent="0.25">
      <c r="A1055" s="76"/>
      <c r="B1055" s="76"/>
      <c r="C1055" s="76"/>
      <c r="D1055" s="76"/>
      <c r="E1055" s="76"/>
      <c r="F1055" s="76"/>
      <c r="G1055" s="76"/>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s="76"/>
      <c r="AH1055" s="76"/>
      <c r="AI1055" s="76"/>
      <c r="AJ1055" s="76"/>
      <c r="AK1055" s="76"/>
      <c r="AL1055" s="76"/>
      <c r="AM1055" s="76"/>
      <c r="AN1055" s="76"/>
      <c r="AO1055" s="76"/>
      <c r="AP1055" s="76"/>
      <c r="AQ1055" s="76"/>
      <c r="AR1055" s="76"/>
      <c r="AS1055" s="76"/>
      <c r="AT1055" s="76"/>
      <c r="AU1055" s="76"/>
      <c r="AV1055" s="76"/>
      <c r="AW1055" s="76"/>
      <c r="AX1055" s="76"/>
      <c r="AY1055" s="76"/>
      <c r="AZ1055" s="76"/>
      <c r="BA1055" s="76"/>
      <c r="BB1055" s="76"/>
      <c r="BC1055" s="76"/>
      <c r="BD1055" s="76"/>
      <c r="BE1055" s="76"/>
      <c r="BF1055" s="76"/>
      <c r="BG1055" s="76"/>
      <c r="BH1055" s="76"/>
      <c r="BI1055" s="76"/>
      <c r="BJ1055" s="76"/>
      <c r="BK1055" s="76"/>
      <c r="BL1055" s="76"/>
      <c r="BM1055" s="76"/>
      <c r="BN1055" s="76"/>
      <c r="BO1055" s="76"/>
      <c r="BP1055" s="76"/>
      <c r="BQ1055" s="76"/>
    </row>
    <row r="1056" spans="1:69" x14ac:dyDescent="0.25">
      <c r="A1056" s="76"/>
      <c r="B1056" s="76"/>
      <c r="C1056" s="76"/>
      <c r="D1056" s="76"/>
      <c r="E1056" s="76"/>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c r="AY1056" s="76"/>
      <c r="AZ1056" s="76"/>
      <c r="BA1056" s="76"/>
      <c r="BB1056" s="76"/>
      <c r="BC1056" s="76"/>
      <c r="BD1056" s="76"/>
      <c r="BE1056" s="76"/>
      <c r="BF1056" s="76"/>
      <c r="BG1056" s="76"/>
      <c r="BH1056" s="76"/>
      <c r="BI1056" s="76"/>
      <c r="BJ1056" s="76"/>
      <c r="BK1056" s="76"/>
      <c r="BL1056" s="76"/>
      <c r="BM1056" s="76"/>
      <c r="BN1056" s="76"/>
      <c r="BO1056" s="76"/>
      <c r="BP1056" s="76"/>
      <c r="BQ1056" s="76"/>
    </row>
    <row r="1057" spans="1:69" x14ac:dyDescent="0.25">
      <c r="A1057" s="76"/>
      <c r="B1057" s="76"/>
      <c r="C1057" s="76"/>
      <c r="D1057" s="76"/>
      <c r="E1057" s="76"/>
      <c r="F1057" s="76"/>
      <c r="G1057" s="76"/>
      <c r="H1057" s="76"/>
      <c r="I1057" s="76"/>
      <c r="J1057" s="76"/>
      <c r="K1057" s="76"/>
      <c r="L1057" s="76"/>
      <c r="M1057" s="76"/>
      <c r="N1057" s="76"/>
      <c r="O1057" s="76"/>
      <c r="P1057" s="76"/>
      <c r="Q1057" s="76"/>
      <c r="R1057" s="76"/>
      <c r="S1057" s="76"/>
      <c r="T1057" s="76"/>
      <c r="U1057" s="76"/>
      <c r="V1057" s="76"/>
      <c r="W1057" s="76"/>
      <c r="X1057" s="76"/>
      <c r="Y1057" s="76"/>
      <c r="Z1057" s="76"/>
      <c r="AA1057" s="76"/>
      <c r="AB1057" s="76"/>
      <c r="AC1057" s="76"/>
      <c r="AD1057" s="76"/>
      <c r="AE1057" s="76"/>
      <c r="AF1057" s="76"/>
      <c r="AG1057" s="76"/>
      <c r="AH1057" s="76"/>
      <c r="AI1057" s="76"/>
      <c r="AJ1057" s="76"/>
      <c r="AK1057" s="76"/>
      <c r="AL1057" s="76"/>
      <c r="AM1057" s="76"/>
      <c r="AN1057" s="76"/>
      <c r="AO1057" s="76"/>
      <c r="AP1057" s="76"/>
      <c r="AQ1057" s="76"/>
      <c r="AR1057" s="76"/>
      <c r="AS1057" s="76"/>
      <c r="AT1057" s="76"/>
      <c r="AU1057" s="76"/>
      <c r="AV1057" s="76"/>
      <c r="AW1057" s="76"/>
      <c r="AX1057" s="76"/>
      <c r="AY1057" s="76"/>
      <c r="AZ1057" s="76"/>
      <c r="BA1057" s="76"/>
      <c r="BB1057" s="76"/>
      <c r="BC1057" s="76"/>
      <c r="BD1057" s="76"/>
      <c r="BE1057" s="76"/>
      <c r="BF1057" s="76"/>
      <c r="BG1057" s="76"/>
      <c r="BH1057" s="76"/>
      <c r="BI1057" s="76"/>
      <c r="BJ1057" s="76"/>
      <c r="BK1057" s="76"/>
      <c r="BL1057" s="76"/>
      <c r="BM1057" s="76"/>
      <c r="BN1057" s="76"/>
      <c r="BO1057" s="76"/>
      <c r="BP1057" s="76"/>
      <c r="BQ1057" s="76"/>
    </row>
    <row r="1058" spans="1:69" x14ac:dyDescent="0.25">
      <c r="A1058" s="76"/>
      <c r="B1058" s="76"/>
      <c r="C1058" s="76"/>
      <c r="D1058" s="76"/>
      <c r="E1058" s="76"/>
      <c r="F1058" s="76"/>
      <c r="G1058" s="76"/>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76"/>
      <c r="AV1058" s="76"/>
      <c r="AW1058" s="76"/>
      <c r="AX1058" s="76"/>
      <c r="AY1058" s="76"/>
      <c r="AZ1058" s="76"/>
      <c r="BA1058" s="76"/>
      <c r="BB1058" s="76"/>
      <c r="BC1058" s="76"/>
      <c r="BD1058" s="76"/>
      <c r="BE1058" s="76"/>
      <c r="BF1058" s="76"/>
      <c r="BG1058" s="76"/>
      <c r="BH1058" s="76"/>
      <c r="BI1058" s="76"/>
      <c r="BJ1058" s="76"/>
      <c r="BK1058" s="76"/>
      <c r="BL1058" s="76"/>
      <c r="BM1058" s="76"/>
      <c r="BN1058" s="76"/>
      <c r="BO1058" s="76"/>
      <c r="BP1058" s="76"/>
      <c r="BQ1058" s="76"/>
    </row>
    <row r="1059" spans="1:69" x14ac:dyDescent="0.25">
      <c r="A1059" s="76"/>
      <c r="B1059" s="76"/>
      <c r="C1059" s="76"/>
      <c r="D1059" s="76"/>
      <c r="E1059" s="76"/>
      <c r="F1059" s="76"/>
      <c r="G1059" s="76"/>
      <c r="H1059" s="76"/>
      <c r="I1059" s="76"/>
      <c r="J1059" s="76"/>
      <c r="K1059" s="76"/>
      <c r="L1059" s="76"/>
      <c r="M1059" s="76"/>
      <c r="N1059" s="76"/>
      <c r="O1059" s="76"/>
      <c r="P1059" s="76"/>
      <c r="Q1059" s="76"/>
      <c r="R1059" s="76"/>
      <c r="S1059" s="76"/>
      <c r="T1059" s="76"/>
      <c r="U1059" s="76"/>
      <c r="V1059" s="76"/>
      <c r="W1059" s="76"/>
      <c r="X1059" s="76"/>
      <c r="Y1059" s="76"/>
      <c r="Z1059" s="76"/>
      <c r="AA1059" s="76"/>
      <c r="AB1059" s="76"/>
      <c r="AC1059" s="76"/>
      <c r="AD1059" s="76"/>
      <c r="AE1059" s="76"/>
      <c r="AF1059" s="76"/>
      <c r="AG1059" s="76"/>
      <c r="AH1059" s="76"/>
      <c r="AI1059" s="76"/>
      <c r="AJ1059" s="76"/>
      <c r="AK1059" s="76"/>
      <c r="AL1059" s="76"/>
      <c r="AM1059" s="76"/>
      <c r="AN1059" s="76"/>
      <c r="AO1059" s="76"/>
      <c r="AP1059" s="76"/>
      <c r="AQ1059" s="76"/>
      <c r="AR1059" s="76"/>
      <c r="AS1059" s="76"/>
      <c r="AT1059" s="76"/>
      <c r="AU1059" s="76"/>
      <c r="AV1059" s="76"/>
      <c r="AW1059" s="76"/>
      <c r="AX1059" s="76"/>
      <c r="AY1059" s="76"/>
      <c r="AZ1059" s="76"/>
      <c r="BA1059" s="76"/>
      <c r="BB1059" s="76"/>
      <c r="BC1059" s="76"/>
      <c r="BD1059" s="76"/>
      <c r="BE1059" s="76"/>
      <c r="BF1059" s="76"/>
      <c r="BG1059" s="76"/>
      <c r="BH1059" s="76"/>
      <c r="BI1059" s="76"/>
      <c r="BJ1059" s="76"/>
      <c r="BK1059" s="76"/>
      <c r="BL1059" s="76"/>
      <c r="BM1059" s="76"/>
      <c r="BN1059" s="76"/>
      <c r="BO1059" s="76"/>
      <c r="BP1059" s="76"/>
      <c r="BQ1059" s="76"/>
    </row>
    <row r="1060" spans="1:69" x14ac:dyDescent="0.25">
      <c r="A1060" s="76"/>
      <c r="B1060" s="76"/>
      <c r="C1060" s="76"/>
      <c r="D1060" s="76"/>
      <c r="E1060" s="76"/>
      <c r="F1060" s="76"/>
      <c r="G1060" s="76"/>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76"/>
      <c r="AV1060" s="76"/>
      <c r="AW1060" s="76"/>
      <c r="AX1060" s="76"/>
      <c r="AY1060" s="76"/>
      <c r="AZ1060" s="76"/>
      <c r="BA1060" s="76"/>
      <c r="BB1060" s="76"/>
      <c r="BC1060" s="76"/>
      <c r="BD1060" s="76"/>
      <c r="BE1060" s="76"/>
      <c r="BF1060" s="76"/>
      <c r="BG1060" s="76"/>
      <c r="BH1060" s="76"/>
      <c r="BI1060" s="76"/>
      <c r="BJ1060" s="76"/>
      <c r="BK1060" s="76"/>
      <c r="BL1060" s="76"/>
      <c r="BM1060" s="76"/>
      <c r="BN1060" s="76"/>
      <c r="BO1060" s="76"/>
      <c r="BP1060" s="76"/>
      <c r="BQ1060" s="76"/>
    </row>
    <row r="1061" spans="1:69" x14ac:dyDescent="0.25">
      <c r="A1061" s="76"/>
      <c r="B1061" s="76"/>
      <c r="C1061" s="76"/>
      <c r="D1061" s="76"/>
      <c r="E1061" s="76"/>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c r="AY1061" s="76"/>
      <c r="AZ1061" s="76"/>
      <c r="BA1061" s="76"/>
      <c r="BB1061" s="76"/>
      <c r="BC1061" s="76"/>
      <c r="BD1061" s="76"/>
      <c r="BE1061" s="76"/>
      <c r="BF1061" s="76"/>
      <c r="BG1061" s="76"/>
      <c r="BH1061" s="76"/>
      <c r="BI1061" s="76"/>
      <c r="BJ1061" s="76"/>
      <c r="BK1061" s="76"/>
      <c r="BL1061" s="76"/>
      <c r="BM1061" s="76"/>
      <c r="BN1061" s="76"/>
      <c r="BO1061" s="76"/>
      <c r="BP1061" s="76"/>
      <c r="BQ1061" s="76"/>
    </row>
    <row r="1062" spans="1:69" x14ac:dyDescent="0.25">
      <c r="A1062" s="76"/>
      <c r="B1062" s="76"/>
      <c r="C1062" s="76"/>
      <c r="D1062" s="76"/>
      <c r="E1062" s="76"/>
      <c r="F1062" s="76"/>
      <c r="G1062" s="76"/>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s="76"/>
      <c r="AH1062" s="76"/>
      <c r="AI1062" s="76"/>
      <c r="AJ1062" s="76"/>
      <c r="AK1062" s="76"/>
      <c r="AL1062" s="76"/>
      <c r="AM1062" s="76"/>
      <c r="AN1062" s="76"/>
      <c r="AO1062" s="76"/>
      <c r="AP1062" s="76"/>
      <c r="AQ1062" s="76"/>
      <c r="AR1062" s="76"/>
      <c r="AS1062" s="76"/>
      <c r="AT1062" s="76"/>
      <c r="AU1062" s="76"/>
      <c r="AV1062" s="76"/>
      <c r="AW1062" s="76"/>
      <c r="AX1062" s="76"/>
      <c r="AY1062" s="76"/>
      <c r="AZ1062" s="76"/>
      <c r="BA1062" s="76"/>
      <c r="BB1062" s="76"/>
      <c r="BC1062" s="76"/>
      <c r="BD1062" s="76"/>
      <c r="BE1062" s="76"/>
      <c r="BF1062" s="76"/>
      <c r="BG1062" s="76"/>
      <c r="BH1062" s="76"/>
      <c r="BI1062" s="76"/>
      <c r="BJ1062" s="76"/>
      <c r="BK1062" s="76"/>
      <c r="BL1062" s="76"/>
      <c r="BM1062" s="76"/>
      <c r="BN1062" s="76"/>
      <c r="BO1062" s="76"/>
      <c r="BP1062" s="76"/>
      <c r="BQ1062" s="76"/>
    </row>
    <row r="1063" spans="1:69" x14ac:dyDescent="0.25">
      <c r="A1063" s="76"/>
      <c r="B1063" s="76"/>
      <c r="C1063" s="76"/>
      <c r="D1063" s="76"/>
      <c r="E1063" s="76"/>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c r="AY1063" s="76"/>
      <c r="AZ1063" s="76"/>
      <c r="BA1063" s="76"/>
      <c r="BB1063" s="76"/>
      <c r="BC1063" s="76"/>
      <c r="BD1063" s="76"/>
      <c r="BE1063" s="76"/>
      <c r="BF1063" s="76"/>
      <c r="BG1063" s="76"/>
      <c r="BH1063" s="76"/>
      <c r="BI1063" s="76"/>
      <c r="BJ1063" s="76"/>
      <c r="BK1063" s="76"/>
      <c r="BL1063" s="76"/>
      <c r="BM1063" s="76"/>
      <c r="BN1063" s="76"/>
      <c r="BO1063" s="76"/>
      <c r="BP1063" s="76"/>
      <c r="BQ1063" s="76"/>
    </row>
    <row r="1064" spans="1:69" x14ac:dyDescent="0.25">
      <c r="A1064" s="76"/>
      <c r="B1064" s="76"/>
      <c r="C1064" s="76"/>
      <c r="D1064" s="76"/>
      <c r="E1064" s="76"/>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c r="AY1064" s="76"/>
      <c r="AZ1064" s="76"/>
      <c r="BA1064" s="76"/>
      <c r="BB1064" s="76"/>
      <c r="BC1064" s="76"/>
      <c r="BD1064" s="76"/>
      <c r="BE1064" s="76"/>
      <c r="BF1064" s="76"/>
      <c r="BG1064" s="76"/>
      <c r="BH1064" s="76"/>
      <c r="BI1064" s="76"/>
      <c r="BJ1064" s="76"/>
      <c r="BK1064" s="76"/>
      <c r="BL1064" s="76"/>
      <c r="BM1064" s="76"/>
      <c r="BN1064" s="76"/>
      <c r="BO1064" s="76"/>
      <c r="BP1064" s="76"/>
      <c r="BQ1064" s="76"/>
    </row>
    <row r="1065" spans="1:69" x14ac:dyDescent="0.25">
      <c r="A1065" s="76"/>
      <c r="B1065" s="76"/>
      <c r="C1065" s="76"/>
      <c r="D1065" s="76"/>
      <c r="E1065" s="76"/>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c r="AY1065" s="76"/>
      <c r="AZ1065" s="76"/>
      <c r="BA1065" s="76"/>
      <c r="BB1065" s="76"/>
      <c r="BC1065" s="76"/>
      <c r="BD1065" s="76"/>
      <c r="BE1065" s="76"/>
      <c r="BF1065" s="76"/>
      <c r="BG1065" s="76"/>
      <c r="BH1065" s="76"/>
      <c r="BI1065" s="76"/>
      <c r="BJ1065" s="76"/>
      <c r="BK1065" s="76"/>
      <c r="BL1065" s="76"/>
      <c r="BM1065" s="76"/>
      <c r="BN1065" s="76"/>
      <c r="BO1065" s="76"/>
      <c r="BP1065" s="76"/>
      <c r="BQ1065" s="76"/>
    </row>
    <row r="1066" spans="1:69" x14ac:dyDescent="0.25">
      <c r="A1066" s="76"/>
      <c r="B1066" s="76"/>
      <c r="C1066" s="76"/>
      <c r="D1066" s="76"/>
      <c r="E1066" s="76"/>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c r="AY1066" s="76"/>
      <c r="AZ1066" s="76"/>
      <c r="BA1066" s="76"/>
      <c r="BB1066" s="76"/>
      <c r="BC1066" s="76"/>
      <c r="BD1066" s="76"/>
      <c r="BE1066" s="76"/>
      <c r="BF1066" s="76"/>
      <c r="BG1066" s="76"/>
      <c r="BH1066" s="76"/>
      <c r="BI1066" s="76"/>
      <c r="BJ1066" s="76"/>
      <c r="BK1066" s="76"/>
      <c r="BL1066" s="76"/>
      <c r="BM1066" s="76"/>
      <c r="BN1066" s="76"/>
      <c r="BO1066" s="76"/>
      <c r="BP1066" s="76"/>
      <c r="BQ1066" s="76"/>
    </row>
    <row r="1067" spans="1:69" x14ac:dyDescent="0.25">
      <c r="A1067" s="76"/>
      <c r="B1067" s="76"/>
      <c r="C1067" s="76"/>
      <c r="D1067" s="76"/>
      <c r="E1067" s="76"/>
      <c r="F1067" s="76"/>
      <c r="G1067" s="76"/>
      <c r="H1067" s="76"/>
      <c r="I1067" s="76"/>
      <c r="J1067" s="76"/>
      <c r="K1067" s="76"/>
      <c r="L1067" s="76"/>
      <c r="M1067" s="76"/>
      <c r="N1067" s="76"/>
      <c r="O1067" s="76"/>
      <c r="P1067" s="76"/>
      <c r="Q1067" s="76"/>
      <c r="R1067" s="76"/>
      <c r="S1067" s="76"/>
      <c r="T1067" s="76"/>
      <c r="U1067" s="76"/>
      <c r="V1067" s="76"/>
      <c r="W1067" s="76"/>
      <c r="X1067" s="76"/>
      <c r="Y1067" s="76"/>
      <c r="Z1067" s="76"/>
      <c r="AA1067" s="76"/>
      <c r="AB1067" s="76"/>
      <c r="AC1067" s="76"/>
      <c r="AD1067" s="76"/>
      <c r="AE1067" s="76"/>
      <c r="AF1067" s="76"/>
      <c r="AG1067" s="76"/>
      <c r="AH1067" s="76"/>
      <c r="AI1067" s="76"/>
      <c r="AJ1067" s="76"/>
      <c r="AK1067" s="76"/>
      <c r="AL1067" s="76"/>
      <c r="AM1067" s="76"/>
      <c r="AN1067" s="76"/>
      <c r="AO1067" s="76"/>
      <c r="AP1067" s="76"/>
      <c r="AQ1067" s="76"/>
      <c r="AR1067" s="76"/>
      <c r="AS1067" s="76"/>
      <c r="AT1067" s="76"/>
      <c r="AU1067" s="76"/>
      <c r="AV1067" s="76"/>
      <c r="AW1067" s="76"/>
      <c r="AX1067" s="76"/>
      <c r="AY1067" s="76"/>
      <c r="AZ1067" s="76"/>
      <c r="BA1067" s="76"/>
      <c r="BB1067" s="76"/>
      <c r="BC1067" s="76"/>
      <c r="BD1067" s="76"/>
      <c r="BE1067" s="76"/>
      <c r="BF1067" s="76"/>
      <c r="BG1067" s="76"/>
      <c r="BH1067" s="76"/>
      <c r="BI1067" s="76"/>
      <c r="BJ1067" s="76"/>
      <c r="BK1067" s="76"/>
      <c r="BL1067" s="76"/>
      <c r="BM1067" s="76"/>
      <c r="BN1067" s="76"/>
      <c r="BO1067" s="76"/>
      <c r="BP1067" s="76"/>
      <c r="BQ1067" s="76"/>
    </row>
    <row r="1068" spans="1:69" x14ac:dyDescent="0.25">
      <c r="A1068" s="76"/>
      <c r="B1068" s="76"/>
      <c r="C1068" s="76"/>
      <c r="D1068" s="76"/>
      <c r="E1068" s="76"/>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c r="AY1068" s="76"/>
      <c r="AZ1068" s="76"/>
      <c r="BA1068" s="76"/>
      <c r="BB1068" s="76"/>
      <c r="BC1068" s="76"/>
      <c r="BD1068" s="76"/>
      <c r="BE1068" s="76"/>
      <c r="BF1068" s="76"/>
      <c r="BG1068" s="76"/>
      <c r="BH1068" s="76"/>
      <c r="BI1068" s="76"/>
      <c r="BJ1068" s="76"/>
      <c r="BK1068" s="76"/>
      <c r="BL1068" s="76"/>
      <c r="BM1068" s="76"/>
      <c r="BN1068" s="76"/>
      <c r="BO1068" s="76"/>
      <c r="BP1068" s="76"/>
      <c r="BQ1068" s="76"/>
    </row>
    <row r="1069" spans="1:69" x14ac:dyDescent="0.25">
      <c r="A1069" s="76"/>
      <c r="B1069" s="76"/>
      <c r="C1069" s="76"/>
      <c r="D1069" s="76"/>
      <c r="E1069" s="76"/>
      <c r="F1069" s="76"/>
      <c r="G1069" s="76"/>
      <c r="H1069" s="76"/>
      <c r="I1069" s="76"/>
      <c r="J1069" s="76"/>
      <c r="K1069" s="76"/>
      <c r="L1069" s="76"/>
      <c r="M1069" s="76"/>
      <c r="N1069" s="76"/>
      <c r="O1069" s="76"/>
      <c r="P1069" s="76"/>
      <c r="Q1069" s="76"/>
      <c r="R1069" s="76"/>
      <c r="S1069" s="76"/>
      <c r="T1069" s="76"/>
      <c r="U1069" s="76"/>
      <c r="V1069" s="76"/>
      <c r="W1069" s="76"/>
      <c r="X1069" s="76"/>
      <c r="Y1069" s="76"/>
      <c r="Z1069" s="76"/>
      <c r="AA1069" s="76"/>
      <c r="AB1069" s="76"/>
      <c r="AC1069" s="76"/>
      <c r="AD1069" s="76"/>
      <c r="AE1069" s="76"/>
      <c r="AF1069" s="76"/>
      <c r="AG1069" s="76"/>
      <c r="AH1069" s="76"/>
      <c r="AI1069" s="76"/>
      <c r="AJ1069" s="76"/>
      <c r="AK1069" s="76"/>
      <c r="AL1069" s="76"/>
      <c r="AM1069" s="76"/>
      <c r="AN1069" s="76"/>
      <c r="AO1069" s="76"/>
      <c r="AP1069" s="76"/>
      <c r="AQ1069" s="76"/>
      <c r="AR1069" s="76"/>
      <c r="AS1069" s="76"/>
      <c r="AT1069" s="76"/>
      <c r="AU1069" s="76"/>
      <c r="AV1069" s="76"/>
      <c r="AW1069" s="76"/>
      <c r="AX1069" s="76"/>
      <c r="AY1069" s="76"/>
      <c r="AZ1069" s="76"/>
      <c r="BA1069" s="76"/>
      <c r="BB1069" s="76"/>
      <c r="BC1069" s="76"/>
      <c r="BD1069" s="76"/>
      <c r="BE1069" s="76"/>
      <c r="BF1069" s="76"/>
      <c r="BG1069" s="76"/>
      <c r="BH1069" s="76"/>
      <c r="BI1069" s="76"/>
      <c r="BJ1069" s="76"/>
      <c r="BK1069" s="76"/>
      <c r="BL1069" s="76"/>
      <c r="BM1069" s="76"/>
      <c r="BN1069" s="76"/>
      <c r="BO1069" s="76"/>
      <c r="BP1069" s="76"/>
      <c r="BQ1069" s="76"/>
    </row>
    <row r="1070" spans="1:69" x14ac:dyDescent="0.25">
      <c r="A1070" s="76"/>
      <c r="B1070" s="76"/>
      <c r="C1070" s="76"/>
      <c r="D1070" s="76"/>
      <c r="E1070" s="76"/>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c r="AY1070" s="76"/>
      <c r="AZ1070" s="76"/>
      <c r="BA1070" s="76"/>
      <c r="BB1070" s="76"/>
      <c r="BC1070" s="76"/>
      <c r="BD1070" s="76"/>
      <c r="BE1070" s="76"/>
      <c r="BF1070" s="76"/>
      <c r="BG1070" s="76"/>
      <c r="BH1070" s="76"/>
      <c r="BI1070" s="76"/>
      <c r="BJ1070" s="76"/>
      <c r="BK1070" s="76"/>
      <c r="BL1070" s="76"/>
      <c r="BM1070" s="76"/>
      <c r="BN1070" s="76"/>
      <c r="BO1070" s="76"/>
      <c r="BP1070" s="76"/>
      <c r="BQ1070" s="76"/>
    </row>
    <row r="1071" spans="1:69" x14ac:dyDescent="0.25">
      <c r="A1071" s="76"/>
      <c r="B1071" s="76"/>
      <c r="C1071" s="76"/>
      <c r="D1071" s="76"/>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row>
    <row r="1072" spans="1:69" x14ac:dyDescent="0.25">
      <c r="A1072" s="76"/>
      <c r="B1072" s="76"/>
      <c r="C1072" s="76"/>
      <c r="D1072" s="76"/>
      <c r="E1072" s="76"/>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c r="AY1072" s="76"/>
      <c r="AZ1072" s="76"/>
      <c r="BA1072" s="76"/>
      <c r="BB1072" s="76"/>
      <c r="BC1072" s="76"/>
      <c r="BD1072" s="76"/>
      <c r="BE1072" s="76"/>
      <c r="BF1072" s="76"/>
      <c r="BG1072" s="76"/>
      <c r="BH1072" s="76"/>
      <c r="BI1072" s="76"/>
      <c r="BJ1072" s="76"/>
      <c r="BK1072" s="76"/>
      <c r="BL1072" s="76"/>
      <c r="BM1072" s="76"/>
      <c r="BN1072" s="76"/>
      <c r="BO1072" s="76"/>
      <c r="BP1072" s="76"/>
      <c r="BQ1072" s="76"/>
    </row>
    <row r="1073" spans="1:69" x14ac:dyDescent="0.25">
      <c r="A1073" s="76"/>
      <c r="B1073" s="76"/>
      <c r="C1073" s="76"/>
      <c r="D1073" s="76"/>
      <c r="E1073" s="76"/>
      <c r="F1073" s="76"/>
      <c r="G1073" s="76"/>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76"/>
      <c r="AV1073" s="76"/>
      <c r="AW1073" s="76"/>
      <c r="AX1073" s="76"/>
      <c r="AY1073" s="76"/>
      <c r="AZ1073" s="76"/>
      <c r="BA1073" s="76"/>
      <c r="BB1073" s="76"/>
      <c r="BC1073" s="76"/>
      <c r="BD1073" s="76"/>
      <c r="BE1073" s="76"/>
      <c r="BF1073" s="76"/>
      <c r="BG1073" s="76"/>
      <c r="BH1073" s="76"/>
      <c r="BI1073" s="76"/>
      <c r="BJ1073" s="76"/>
      <c r="BK1073" s="76"/>
      <c r="BL1073" s="76"/>
      <c r="BM1073" s="76"/>
      <c r="BN1073" s="76"/>
      <c r="BO1073" s="76"/>
      <c r="BP1073" s="76"/>
      <c r="BQ1073" s="76"/>
    </row>
    <row r="1074" spans="1:69" x14ac:dyDescent="0.25">
      <c r="A1074" s="76"/>
      <c r="B1074" s="76"/>
      <c r="C1074" s="76"/>
      <c r="D1074" s="76"/>
      <c r="E1074" s="76"/>
      <c r="F1074" s="76"/>
      <c r="G1074" s="76"/>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76"/>
      <c r="AV1074" s="76"/>
      <c r="AW1074" s="76"/>
      <c r="AX1074" s="76"/>
      <c r="AY1074" s="76"/>
      <c r="AZ1074" s="76"/>
      <c r="BA1074" s="76"/>
      <c r="BB1074" s="76"/>
      <c r="BC1074" s="76"/>
      <c r="BD1074" s="76"/>
      <c r="BE1074" s="76"/>
      <c r="BF1074" s="76"/>
      <c r="BG1074" s="76"/>
      <c r="BH1074" s="76"/>
      <c r="BI1074" s="76"/>
      <c r="BJ1074" s="76"/>
      <c r="BK1074" s="76"/>
      <c r="BL1074" s="76"/>
      <c r="BM1074" s="76"/>
      <c r="BN1074" s="76"/>
      <c r="BO1074" s="76"/>
      <c r="BP1074" s="76"/>
      <c r="BQ1074" s="76"/>
    </row>
    <row r="1075" spans="1:69" x14ac:dyDescent="0.25">
      <c r="A1075" s="76"/>
      <c r="B1075" s="76"/>
      <c r="C1075" s="76"/>
      <c r="D1075" s="76"/>
      <c r="E1075" s="76"/>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c r="AY1075" s="76"/>
      <c r="AZ1075" s="76"/>
      <c r="BA1075" s="76"/>
      <c r="BB1075" s="76"/>
      <c r="BC1075" s="76"/>
      <c r="BD1075" s="76"/>
      <c r="BE1075" s="76"/>
      <c r="BF1075" s="76"/>
      <c r="BG1075" s="76"/>
      <c r="BH1075" s="76"/>
      <c r="BI1075" s="76"/>
      <c r="BJ1075" s="76"/>
      <c r="BK1075" s="76"/>
      <c r="BL1075" s="76"/>
      <c r="BM1075" s="76"/>
      <c r="BN1075" s="76"/>
      <c r="BO1075" s="76"/>
      <c r="BP1075" s="76"/>
      <c r="BQ1075" s="76"/>
    </row>
    <row r="1076" spans="1:69" x14ac:dyDescent="0.25">
      <c r="A1076" s="76"/>
      <c r="B1076" s="76"/>
      <c r="C1076" s="76"/>
      <c r="D1076" s="76"/>
      <c r="E1076" s="76"/>
      <c r="F1076" s="76"/>
      <c r="G1076" s="76"/>
      <c r="H1076" s="76"/>
      <c r="I1076" s="76"/>
      <c r="J1076" s="76"/>
      <c r="K1076" s="76"/>
      <c r="L1076" s="76"/>
      <c r="M1076" s="76"/>
      <c r="N1076" s="76"/>
      <c r="O1076" s="76"/>
      <c r="P1076" s="76"/>
      <c r="Q1076" s="76"/>
      <c r="R1076" s="76"/>
      <c r="S1076" s="76"/>
      <c r="T1076" s="76"/>
      <c r="U1076" s="76"/>
      <c r="V1076" s="76"/>
      <c r="W1076" s="76"/>
      <c r="X1076" s="76"/>
      <c r="Y1076" s="76"/>
      <c r="Z1076" s="76"/>
      <c r="AA1076" s="76"/>
      <c r="AB1076" s="76"/>
      <c r="AC1076" s="76"/>
      <c r="AD1076" s="76"/>
      <c r="AE1076" s="76"/>
      <c r="AF1076" s="76"/>
      <c r="AG1076" s="76"/>
      <c r="AH1076" s="76"/>
      <c r="AI1076" s="76"/>
      <c r="AJ1076" s="76"/>
      <c r="AK1076" s="76"/>
      <c r="AL1076" s="76"/>
      <c r="AM1076" s="76"/>
      <c r="AN1076" s="76"/>
      <c r="AO1076" s="76"/>
      <c r="AP1076" s="76"/>
      <c r="AQ1076" s="76"/>
      <c r="AR1076" s="76"/>
      <c r="AS1076" s="76"/>
      <c r="AT1076" s="76"/>
      <c r="AU1076" s="76"/>
      <c r="AV1076" s="76"/>
      <c r="AW1076" s="76"/>
      <c r="AX1076" s="76"/>
      <c r="AY1076" s="76"/>
      <c r="AZ1076" s="76"/>
      <c r="BA1076" s="76"/>
      <c r="BB1076" s="76"/>
      <c r="BC1076" s="76"/>
      <c r="BD1076" s="76"/>
      <c r="BE1076" s="76"/>
      <c r="BF1076" s="76"/>
      <c r="BG1076" s="76"/>
      <c r="BH1076" s="76"/>
      <c r="BI1076" s="76"/>
      <c r="BJ1076" s="76"/>
      <c r="BK1076" s="76"/>
      <c r="BL1076" s="76"/>
      <c r="BM1076" s="76"/>
      <c r="BN1076" s="76"/>
      <c r="BO1076" s="76"/>
      <c r="BP1076" s="76"/>
      <c r="BQ1076" s="76"/>
    </row>
    <row r="1077" spans="1:69" x14ac:dyDescent="0.25">
      <c r="A1077" s="76"/>
      <c r="B1077" s="76"/>
      <c r="C1077" s="76"/>
      <c r="D1077" s="76"/>
      <c r="E1077" s="76"/>
      <c r="F1077" s="76"/>
      <c r="G1077" s="76"/>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76"/>
      <c r="AV1077" s="76"/>
      <c r="AW1077" s="76"/>
      <c r="AX1077" s="76"/>
      <c r="AY1077" s="76"/>
      <c r="AZ1077" s="76"/>
      <c r="BA1077" s="76"/>
      <c r="BB1077" s="76"/>
      <c r="BC1077" s="76"/>
      <c r="BD1077" s="76"/>
      <c r="BE1077" s="76"/>
      <c r="BF1077" s="76"/>
      <c r="BG1077" s="76"/>
      <c r="BH1077" s="76"/>
      <c r="BI1077" s="76"/>
      <c r="BJ1077" s="76"/>
      <c r="BK1077" s="76"/>
      <c r="BL1077" s="76"/>
      <c r="BM1077" s="76"/>
      <c r="BN1077" s="76"/>
      <c r="BO1077" s="76"/>
      <c r="BP1077" s="76"/>
      <c r="BQ1077" s="76"/>
    </row>
    <row r="1078" spans="1:69" x14ac:dyDescent="0.25">
      <c r="A1078" s="76"/>
      <c r="B1078" s="76"/>
      <c r="C1078" s="76"/>
      <c r="D1078" s="76"/>
      <c r="E1078" s="76"/>
      <c r="F1078" s="76"/>
      <c r="G1078" s="76"/>
      <c r="H1078" s="76"/>
      <c r="I1078" s="76"/>
      <c r="J1078" s="76"/>
      <c r="K1078" s="76"/>
      <c r="L1078" s="76"/>
      <c r="M1078" s="76"/>
      <c r="N1078" s="76"/>
      <c r="O1078" s="76"/>
      <c r="P1078" s="76"/>
      <c r="Q1078" s="76"/>
      <c r="R1078" s="76"/>
      <c r="S1078" s="76"/>
      <c r="T1078" s="76"/>
      <c r="U1078" s="76"/>
      <c r="V1078" s="76"/>
      <c r="W1078" s="76"/>
      <c r="X1078" s="76"/>
      <c r="Y1078" s="76"/>
      <c r="Z1078" s="76"/>
      <c r="AA1078" s="76"/>
      <c r="AB1078" s="76"/>
      <c r="AC1078" s="76"/>
      <c r="AD1078" s="76"/>
      <c r="AE1078" s="76"/>
      <c r="AF1078" s="76"/>
      <c r="AG1078" s="76"/>
      <c r="AH1078" s="76"/>
      <c r="AI1078" s="76"/>
      <c r="AJ1078" s="76"/>
      <c r="AK1078" s="76"/>
      <c r="AL1078" s="76"/>
      <c r="AM1078" s="76"/>
      <c r="AN1078" s="76"/>
      <c r="AO1078" s="76"/>
      <c r="AP1078" s="76"/>
      <c r="AQ1078" s="76"/>
      <c r="AR1078" s="76"/>
      <c r="AS1078" s="76"/>
      <c r="AT1078" s="76"/>
      <c r="AU1078" s="76"/>
      <c r="AV1078" s="76"/>
      <c r="AW1078" s="76"/>
      <c r="AX1078" s="76"/>
      <c r="AY1078" s="76"/>
      <c r="AZ1078" s="76"/>
      <c r="BA1078" s="76"/>
      <c r="BB1078" s="76"/>
      <c r="BC1078" s="76"/>
      <c r="BD1078" s="76"/>
      <c r="BE1078" s="76"/>
      <c r="BF1078" s="76"/>
      <c r="BG1078" s="76"/>
      <c r="BH1078" s="76"/>
      <c r="BI1078" s="76"/>
      <c r="BJ1078" s="76"/>
      <c r="BK1078" s="76"/>
      <c r="BL1078" s="76"/>
      <c r="BM1078" s="76"/>
      <c r="BN1078" s="76"/>
      <c r="BO1078" s="76"/>
      <c r="BP1078" s="76"/>
      <c r="BQ1078" s="76"/>
    </row>
    <row r="1079" spans="1:69" x14ac:dyDescent="0.25">
      <c r="A1079" s="76"/>
      <c r="B1079" s="76"/>
      <c r="C1079" s="76"/>
      <c r="D1079" s="76"/>
      <c r="E1079" s="76"/>
      <c r="F1079" s="76"/>
      <c r="G1079" s="76"/>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s="76"/>
      <c r="AH1079" s="76"/>
      <c r="AI1079" s="76"/>
      <c r="AJ1079" s="76"/>
      <c r="AK1079" s="76"/>
      <c r="AL1079" s="76"/>
      <c r="AM1079" s="76"/>
      <c r="AN1079" s="76"/>
      <c r="AO1079" s="76"/>
      <c r="AP1079" s="76"/>
      <c r="AQ1079" s="76"/>
      <c r="AR1079" s="76"/>
      <c r="AS1079" s="76"/>
      <c r="AT1079" s="76"/>
      <c r="AU1079" s="76"/>
      <c r="AV1079" s="76"/>
      <c r="AW1079" s="76"/>
      <c r="AX1079" s="76"/>
      <c r="AY1079" s="76"/>
      <c r="AZ1079" s="76"/>
      <c r="BA1079" s="76"/>
      <c r="BB1079" s="76"/>
      <c r="BC1079" s="76"/>
      <c r="BD1079" s="76"/>
      <c r="BE1079" s="76"/>
      <c r="BF1079" s="76"/>
      <c r="BG1079" s="76"/>
      <c r="BH1079" s="76"/>
      <c r="BI1079" s="76"/>
      <c r="BJ1079" s="76"/>
      <c r="BK1079" s="76"/>
      <c r="BL1079" s="76"/>
      <c r="BM1079" s="76"/>
      <c r="BN1079" s="76"/>
      <c r="BO1079" s="76"/>
      <c r="BP1079" s="76"/>
      <c r="BQ1079" s="76"/>
    </row>
    <row r="1080" spans="1:69" x14ac:dyDescent="0.25">
      <c r="A1080" s="76"/>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AK1080" s="76"/>
      <c r="AL1080" s="76"/>
      <c r="AM1080" s="76"/>
      <c r="AN1080" s="76"/>
      <c r="AO1080" s="76"/>
      <c r="AP1080" s="76"/>
      <c r="AQ1080" s="76"/>
      <c r="AR1080" s="76"/>
      <c r="AS1080" s="76"/>
      <c r="AT1080" s="76"/>
      <c r="AU1080" s="76"/>
      <c r="AV1080" s="76"/>
      <c r="AW1080" s="76"/>
      <c r="AX1080" s="76"/>
      <c r="AY1080" s="76"/>
      <c r="AZ1080" s="76"/>
      <c r="BA1080" s="76"/>
      <c r="BB1080" s="76"/>
      <c r="BC1080" s="76"/>
      <c r="BD1080" s="76"/>
      <c r="BE1080" s="76"/>
      <c r="BF1080" s="76"/>
      <c r="BG1080" s="76"/>
      <c r="BH1080" s="76"/>
      <c r="BI1080" s="76"/>
      <c r="BJ1080" s="76"/>
      <c r="BK1080" s="76"/>
      <c r="BL1080" s="76"/>
      <c r="BM1080" s="76"/>
      <c r="BN1080" s="76"/>
      <c r="BO1080" s="76"/>
      <c r="BP1080" s="76"/>
      <c r="BQ1080" s="76"/>
    </row>
    <row r="1081" spans="1:69" x14ac:dyDescent="0.25">
      <c r="A1081" s="76"/>
      <c r="B1081" s="76"/>
      <c r="C1081" s="76"/>
      <c r="D1081" s="76"/>
      <c r="E1081" s="76"/>
      <c r="F1081" s="76"/>
      <c r="G1081" s="76"/>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c r="AU1081" s="76"/>
      <c r="AV1081" s="76"/>
      <c r="AW1081" s="76"/>
      <c r="AX1081" s="76"/>
      <c r="AY1081" s="76"/>
      <c r="AZ1081" s="76"/>
      <c r="BA1081" s="76"/>
      <c r="BB1081" s="76"/>
      <c r="BC1081" s="76"/>
      <c r="BD1081" s="76"/>
      <c r="BE1081" s="76"/>
      <c r="BF1081" s="76"/>
      <c r="BG1081" s="76"/>
      <c r="BH1081" s="76"/>
      <c r="BI1081" s="76"/>
      <c r="BJ1081" s="76"/>
      <c r="BK1081" s="76"/>
      <c r="BL1081" s="76"/>
      <c r="BM1081" s="76"/>
      <c r="BN1081" s="76"/>
      <c r="BO1081" s="76"/>
      <c r="BP1081" s="76"/>
      <c r="BQ1081" s="76"/>
    </row>
    <row r="1082" spans="1:69" x14ac:dyDescent="0.25">
      <c r="A1082" s="76"/>
      <c r="B1082" s="76"/>
      <c r="C1082" s="76"/>
      <c r="D1082" s="76"/>
      <c r="E1082" s="76"/>
      <c r="F1082" s="76"/>
      <c r="G1082" s="76"/>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s="76"/>
      <c r="AH1082" s="76"/>
      <c r="AI1082" s="76"/>
      <c r="AJ1082" s="76"/>
      <c r="AK1082" s="76"/>
      <c r="AL1082" s="76"/>
      <c r="AM1082" s="76"/>
      <c r="AN1082" s="76"/>
      <c r="AO1082" s="76"/>
      <c r="AP1082" s="76"/>
      <c r="AQ1082" s="76"/>
      <c r="AR1082" s="76"/>
      <c r="AS1082" s="76"/>
      <c r="AT1082" s="76"/>
      <c r="AU1082" s="76"/>
      <c r="AV1082" s="76"/>
      <c r="AW1082" s="76"/>
      <c r="AX1082" s="76"/>
      <c r="AY1082" s="76"/>
      <c r="AZ1082" s="76"/>
      <c r="BA1082" s="76"/>
      <c r="BB1082" s="76"/>
      <c r="BC1082" s="76"/>
      <c r="BD1082" s="76"/>
      <c r="BE1082" s="76"/>
      <c r="BF1082" s="76"/>
      <c r="BG1082" s="76"/>
      <c r="BH1082" s="76"/>
      <c r="BI1082" s="76"/>
      <c r="BJ1082" s="76"/>
      <c r="BK1082" s="76"/>
      <c r="BL1082" s="76"/>
      <c r="BM1082" s="76"/>
      <c r="BN1082" s="76"/>
      <c r="BO1082" s="76"/>
      <c r="BP1082" s="76"/>
      <c r="BQ1082" s="76"/>
    </row>
    <row r="1083" spans="1:69" x14ac:dyDescent="0.25">
      <c r="A1083" s="76"/>
      <c r="B1083" s="76"/>
      <c r="C1083" s="76"/>
      <c r="D1083" s="76"/>
      <c r="E1083" s="76"/>
      <c r="F1083" s="76"/>
      <c r="G1083" s="76"/>
      <c r="H1083" s="76"/>
      <c r="I1083" s="76"/>
      <c r="J1083" s="76"/>
      <c r="K1083" s="76"/>
      <c r="L1083" s="76"/>
      <c r="M1083" s="76"/>
      <c r="N1083" s="76"/>
      <c r="O1083" s="76"/>
      <c r="P1083" s="76"/>
      <c r="Q1083" s="76"/>
      <c r="R1083" s="76"/>
      <c r="S1083" s="76"/>
      <c r="T1083" s="76"/>
      <c r="U1083" s="76"/>
      <c r="V1083" s="76"/>
      <c r="W1083" s="76"/>
      <c r="X1083" s="76"/>
      <c r="Y1083" s="76"/>
      <c r="Z1083" s="76"/>
      <c r="AA1083" s="76"/>
      <c r="AB1083" s="76"/>
      <c r="AC1083" s="76"/>
      <c r="AD1083" s="76"/>
      <c r="AE1083" s="76"/>
      <c r="AF1083" s="76"/>
      <c r="AG1083" s="76"/>
      <c r="AH1083" s="76"/>
      <c r="AI1083" s="76"/>
      <c r="AJ1083" s="76"/>
      <c r="AK1083" s="76"/>
      <c r="AL1083" s="76"/>
      <c r="AM1083" s="76"/>
      <c r="AN1083" s="76"/>
      <c r="AO1083" s="76"/>
      <c r="AP1083" s="76"/>
      <c r="AQ1083" s="76"/>
      <c r="AR1083" s="76"/>
      <c r="AS1083" s="76"/>
      <c r="AT1083" s="76"/>
      <c r="AU1083" s="76"/>
      <c r="AV1083" s="76"/>
      <c r="AW1083" s="76"/>
      <c r="AX1083" s="76"/>
      <c r="AY1083" s="76"/>
      <c r="AZ1083" s="76"/>
      <c r="BA1083" s="76"/>
      <c r="BB1083" s="76"/>
      <c r="BC1083" s="76"/>
      <c r="BD1083" s="76"/>
      <c r="BE1083" s="76"/>
      <c r="BF1083" s="76"/>
      <c r="BG1083" s="76"/>
      <c r="BH1083" s="76"/>
      <c r="BI1083" s="76"/>
      <c r="BJ1083" s="76"/>
      <c r="BK1083" s="76"/>
      <c r="BL1083" s="76"/>
      <c r="BM1083" s="76"/>
      <c r="BN1083" s="76"/>
      <c r="BO1083" s="76"/>
      <c r="BP1083" s="76"/>
      <c r="BQ1083" s="76"/>
    </row>
    <row r="1084" spans="1:69" x14ac:dyDescent="0.25">
      <c r="A1084" s="76"/>
      <c r="B1084" s="76"/>
      <c r="C1084" s="76"/>
      <c r="D1084" s="76"/>
      <c r="E1084" s="76"/>
      <c r="F1084" s="76"/>
      <c r="G1084" s="76"/>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76"/>
      <c r="AV1084" s="76"/>
      <c r="AW1084" s="76"/>
      <c r="AX1084" s="76"/>
      <c r="AY1084" s="76"/>
      <c r="AZ1084" s="76"/>
      <c r="BA1084" s="76"/>
      <c r="BB1084" s="76"/>
      <c r="BC1084" s="76"/>
      <c r="BD1084" s="76"/>
      <c r="BE1084" s="76"/>
      <c r="BF1084" s="76"/>
      <c r="BG1084" s="76"/>
      <c r="BH1084" s="76"/>
      <c r="BI1084" s="76"/>
      <c r="BJ1084" s="76"/>
      <c r="BK1084" s="76"/>
      <c r="BL1084" s="76"/>
      <c r="BM1084" s="76"/>
      <c r="BN1084" s="76"/>
      <c r="BO1084" s="76"/>
      <c r="BP1084" s="76"/>
      <c r="BQ1084" s="76"/>
    </row>
    <row r="1085" spans="1:69" x14ac:dyDescent="0.25">
      <c r="A1085" s="76"/>
      <c r="B1085" s="76"/>
      <c r="C1085" s="76"/>
      <c r="D1085" s="76"/>
      <c r="E1085" s="76"/>
      <c r="F1085" s="76"/>
      <c r="G1085" s="76"/>
      <c r="H1085" s="76"/>
      <c r="I1085" s="76"/>
      <c r="J1085" s="76"/>
      <c r="K1085" s="76"/>
      <c r="L1085" s="76"/>
      <c r="M1085" s="76"/>
      <c r="N1085" s="76"/>
      <c r="O1085" s="76"/>
      <c r="P1085" s="76"/>
      <c r="Q1085" s="76"/>
      <c r="R1085" s="76"/>
      <c r="S1085" s="76"/>
      <c r="T1085" s="76"/>
      <c r="U1085" s="76"/>
      <c r="V1085" s="76"/>
      <c r="W1085" s="76"/>
      <c r="X1085" s="76"/>
      <c r="Y1085" s="76"/>
      <c r="Z1085" s="76"/>
      <c r="AA1085" s="76"/>
      <c r="AB1085" s="76"/>
      <c r="AC1085" s="76"/>
      <c r="AD1085" s="76"/>
      <c r="AE1085" s="76"/>
      <c r="AF1085" s="76"/>
      <c r="AG1085" s="76"/>
      <c r="AH1085" s="76"/>
      <c r="AI1085" s="76"/>
      <c r="AJ1085" s="76"/>
      <c r="AK1085" s="76"/>
      <c r="AL1085" s="76"/>
      <c r="AM1085" s="76"/>
      <c r="AN1085" s="76"/>
      <c r="AO1085" s="76"/>
      <c r="AP1085" s="76"/>
      <c r="AQ1085" s="76"/>
      <c r="AR1085" s="76"/>
      <c r="AS1085" s="76"/>
      <c r="AT1085" s="76"/>
      <c r="AU1085" s="76"/>
      <c r="AV1085" s="76"/>
      <c r="AW1085" s="76"/>
      <c r="AX1085" s="76"/>
      <c r="AY1085" s="76"/>
      <c r="AZ1085" s="76"/>
      <c r="BA1085" s="76"/>
      <c r="BB1085" s="76"/>
      <c r="BC1085" s="76"/>
      <c r="BD1085" s="76"/>
      <c r="BE1085" s="76"/>
      <c r="BF1085" s="76"/>
      <c r="BG1085" s="76"/>
      <c r="BH1085" s="76"/>
      <c r="BI1085" s="76"/>
      <c r="BJ1085" s="76"/>
      <c r="BK1085" s="76"/>
      <c r="BL1085" s="76"/>
      <c r="BM1085" s="76"/>
      <c r="BN1085" s="76"/>
      <c r="BO1085" s="76"/>
      <c r="BP1085" s="76"/>
      <c r="BQ1085" s="76"/>
    </row>
    <row r="1086" spans="1:69" x14ac:dyDescent="0.25">
      <c r="A1086" s="76"/>
      <c r="B1086" s="76"/>
      <c r="C1086" s="76"/>
      <c r="D1086" s="76"/>
      <c r="E1086" s="76"/>
      <c r="F1086" s="76"/>
      <c r="G1086" s="76"/>
      <c r="H1086" s="76"/>
      <c r="I1086" s="76"/>
      <c r="J1086" s="76"/>
      <c r="K1086" s="76"/>
      <c r="L1086" s="76"/>
      <c r="M1086" s="76"/>
      <c r="N1086" s="76"/>
      <c r="O1086" s="76"/>
      <c r="P1086" s="76"/>
      <c r="Q1086" s="76"/>
      <c r="R1086" s="76"/>
      <c r="S1086" s="76"/>
      <c r="T1086" s="76"/>
      <c r="U1086" s="76"/>
      <c r="V1086" s="76"/>
      <c r="W1086" s="76"/>
      <c r="X1086" s="76"/>
      <c r="Y1086" s="76"/>
      <c r="Z1086" s="76"/>
      <c r="AA1086" s="76"/>
      <c r="AB1086" s="76"/>
      <c r="AC1086" s="76"/>
      <c r="AD1086" s="76"/>
      <c r="AE1086" s="76"/>
      <c r="AF1086" s="76"/>
      <c r="AG1086" s="76"/>
      <c r="AH1086" s="76"/>
      <c r="AI1086" s="76"/>
      <c r="AJ1086" s="76"/>
      <c r="AK1086" s="76"/>
      <c r="AL1086" s="76"/>
      <c r="AM1086" s="76"/>
      <c r="AN1086" s="76"/>
      <c r="AO1086" s="76"/>
      <c r="AP1086" s="76"/>
      <c r="AQ1086" s="76"/>
      <c r="AR1086" s="76"/>
      <c r="AS1086" s="76"/>
      <c r="AT1086" s="76"/>
      <c r="AU1086" s="76"/>
      <c r="AV1086" s="76"/>
      <c r="AW1086" s="76"/>
      <c r="AX1086" s="76"/>
      <c r="AY1086" s="76"/>
      <c r="AZ1086" s="76"/>
      <c r="BA1086" s="76"/>
      <c r="BB1086" s="76"/>
      <c r="BC1086" s="76"/>
      <c r="BD1086" s="76"/>
      <c r="BE1086" s="76"/>
      <c r="BF1086" s="76"/>
      <c r="BG1086" s="76"/>
      <c r="BH1086" s="76"/>
      <c r="BI1086" s="76"/>
      <c r="BJ1086" s="76"/>
      <c r="BK1086" s="76"/>
      <c r="BL1086" s="76"/>
      <c r="BM1086" s="76"/>
      <c r="BN1086" s="76"/>
      <c r="BO1086" s="76"/>
      <c r="BP1086" s="76"/>
      <c r="BQ1086" s="76"/>
    </row>
    <row r="1087" spans="1:69" x14ac:dyDescent="0.25">
      <c r="A1087" s="76"/>
      <c r="B1087" s="76"/>
      <c r="C1087" s="76"/>
      <c r="D1087" s="76"/>
      <c r="E1087" s="76"/>
      <c r="F1087" s="76"/>
      <c r="G1087" s="76"/>
      <c r="H1087" s="76"/>
      <c r="I1087" s="76"/>
      <c r="J1087" s="76"/>
      <c r="K1087" s="76"/>
      <c r="L1087" s="76"/>
      <c r="M1087" s="76"/>
      <c r="N1087" s="76"/>
      <c r="O1087" s="76"/>
      <c r="P1087" s="76"/>
      <c r="Q1087" s="76"/>
      <c r="R1087" s="76"/>
      <c r="S1087" s="76"/>
      <c r="T1087" s="76"/>
      <c r="U1087" s="76"/>
      <c r="V1087" s="76"/>
      <c r="W1087" s="76"/>
      <c r="X1087" s="76"/>
      <c r="Y1087" s="76"/>
      <c r="Z1087" s="76"/>
      <c r="AA1087" s="76"/>
      <c r="AB1087" s="76"/>
      <c r="AC1087" s="76"/>
      <c r="AD1087" s="76"/>
      <c r="AE1087" s="76"/>
      <c r="AF1087" s="76"/>
      <c r="AG1087" s="76"/>
      <c r="AH1087" s="76"/>
      <c r="AI1087" s="76"/>
      <c r="AJ1087" s="76"/>
      <c r="AK1087" s="76"/>
      <c r="AL1087" s="76"/>
      <c r="AM1087" s="76"/>
      <c r="AN1087" s="76"/>
      <c r="AO1087" s="76"/>
      <c r="AP1087" s="76"/>
      <c r="AQ1087" s="76"/>
      <c r="AR1087" s="76"/>
      <c r="AS1087" s="76"/>
      <c r="AT1087" s="76"/>
      <c r="AU1087" s="76"/>
      <c r="AV1087" s="76"/>
      <c r="AW1087" s="76"/>
      <c r="AX1087" s="76"/>
      <c r="AY1087" s="76"/>
      <c r="AZ1087" s="76"/>
      <c r="BA1087" s="76"/>
      <c r="BB1087" s="76"/>
      <c r="BC1087" s="76"/>
      <c r="BD1087" s="76"/>
      <c r="BE1087" s="76"/>
      <c r="BF1087" s="76"/>
      <c r="BG1087" s="76"/>
      <c r="BH1087" s="76"/>
      <c r="BI1087" s="76"/>
      <c r="BJ1087" s="76"/>
      <c r="BK1087" s="76"/>
      <c r="BL1087" s="76"/>
      <c r="BM1087" s="76"/>
      <c r="BN1087" s="76"/>
      <c r="BO1087" s="76"/>
      <c r="BP1087" s="76"/>
      <c r="BQ1087" s="76"/>
    </row>
    <row r="1088" spans="1:69" x14ac:dyDescent="0.25">
      <c r="A1088" s="76"/>
      <c r="B1088" s="76"/>
      <c r="C1088" s="76"/>
      <c r="D1088" s="76"/>
      <c r="E1088" s="76"/>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c r="AY1088" s="76"/>
      <c r="AZ1088" s="76"/>
      <c r="BA1088" s="76"/>
      <c r="BB1088" s="76"/>
      <c r="BC1088" s="76"/>
      <c r="BD1088" s="76"/>
      <c r="BE1088" s="76"/>
      <c r="BF1088" s="76"/>
      <c r="BG1088" s="76"/>
      <c r="BH1088" s="76"/>
      <c r="BI1088" s="76"/>
      <c r="BJ1088" s="76"/>
      <c r="BK1088" s="76"/>
      <c r="BL1088" s="76"/>
      <c r="BM1088" s="76"/>
      <c r="BN1088" s="76"/>
      <c r="BO1088" s="76"/>
      <c r="BP1088" s="76"/>
      <c r="BQ1088" s="76"/>
    </row>
    <row r="1089" spans="1:69" x14ac:dyDescent="0.25">
      <c r="A1089" s="76"/>
      <c r="B1089" s="76"/>
      <c r="C1089" s="76"/>
      <c r="D1089" s="76"/>
      <c r="E1089" s="76"/>
      <c r="F1089" s="76"/>
      <c r="G1089" s="76"/>
      <c r="H1089" s="76"/>
      <c r="I1089" s="76"/>
      <c r="J1089" s="76"/>
      <c r="K1089" s="76"/>
      <c r="L1089" s="76"/>
      <c r="M1089" s="76"/>
      <c r="N1089" s="76"/>
      <c r="O1089" s="76"/>
      <c r="P1089" s="76"/>
      <c r="Q1089" s="76"/>
      <c r="R1089" s="76"/>
      <c r="S1089" s="76"/>
      <c r="T1089" s="76"/>
      <c r="U1089" s="76"/>
      <c r="V1089" s="76"/>
      <c r="W1089" s="76"/>
      <c r="X1089" s="76"/>
      <c r="Y1089" s="76"/>
      <c r="Z1089" s="76"/>
      <c r="AA1089" s="76"/>
      <c r="AB1089" s="76"/>
      <c r="AC1089" s="76"/>
      <c r="AD1089" s="76"/>
      <c r="AE1089" s="76"/>
      <c r="AF1089" s="76"/>
      <c r="AG1089" s="76"/>
      <c r="AH1089" s="76"/>
      <c r="AI1089" s="76"/>
      <c r="AJ1089" s="76"/>
      <c r="AK1089" s="76"/>
      <c r="AL1089" s="76"/>
      <c r="AM1089" s="76"/>
      <c r="AN1089" s="76"/>
      <c r="AO1089" s="76"/>
      <c r="AP1089" s="76"/>
      <c r="AQ1089" s="76"/>
      <c r="AR1089" s="76"/>
      <c r="AS1089" s="76"/>
      <c r="AT1089" s="76"/>
      <c r="AU1089" s="76"/>
      <c r="AV1089" s="76"/>
      <c r="AW1089" s="76"/>
      <c r="AX1089" s="76"/>
      <c r="AY1089" s="76"/>
      <c r="AZ1089" s="76"/>
      <c r="BA1089" s="76"/>
      <c r="BB1089" s="76"/>
      <c r="BC1089" s="76"/>
      <c r="BD1089" s="76"/>
      <c r="BE1089" s="76"/>
      <c r="BF1089" s="76"/>
      <c r="BG1089" s="76"/>
      <c r="BH1089" s="76"/>
      <c r="BI1089" s="76"/>
      <c r="BJ1089" s="76"/>
      <c r="BK1089" s="76"/>
      <c r="BL1089" s="76"/>
      <c r="BM1089" s="76"/>
      <c r="BN1089" s="76"/>
      <c r="BO1089" s="76"/>
      <c r="BP1089" s="76"/>
      <c r="BQ1089" s="76"/>
    </row>
    <row r="1090" spans="1:69" x14ac:dyDescent="0.25">
      <c r="A1090" s="76"/>
      <c r="B1090" s="76"/>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c r="AY1090" s="76"/>
      <c r="AZ1090" s="76"/>
      <c r="BA1090" s="76"/>
      <c r="BB1090" s="76"/>
      <c r="BC1090" s="76"/>
      <c r="BD1090" s="76"/>
      <c r="BE1090" s="76"/>
      <c r="BF1090" s="76"/>
      <c r="BG1090" s="76"/>
      <c r="BH1090" s="76"/>
      <c r="BI1090" s="76"/>
      <c r="BJ1090" s="76"/>
      <c r="BK1090" s="76"/>
      <c r="BL1090" s="76"/>
      <c r="BM1090" s="76"/>
      <c r="BN1090" s="76"/>
      <c r="BO1090" s="76"/>
      <c r="BP1090" s="76"/>
      <c r="BQ1090" s="76"/>
    </row>
    <row r="1091" spans="1:69" x14ac:dyDescent="0.25">
      <c r="A1091" s="76"/>
      <c r="B1091" s="76"/>
      <c r="C1091" s="76"/>
      <c r="D1091" s="76"/>
      <c r="E1091" s="76"/>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c r="AY1091" s="76"/>
      <c r="AZ1091" s="76"/>
      <c r="BA1091" s="76"/>
      <c r="BB1091" s="76"/>
      <c r="BC1091" s="76"/>
      <c r="BD1091" s="76"/>
      <c r="BE1091" s="76"/>
      <c r="BF1091" s="76"/>
      <c r="BG1091" s="76"/>
      <c r="BH1091" s="76"/>
      <c r="BI1091" s="76"/>
      <c r="BJ1091" s="76"/>
      <c r="BK1091" s="76"/>
      <c r="BL1091" s="76"/>
      <c r="BM1091" s="76"/>
      <c r="BN1091" s="76"/>
      <c r="BO1091" s="76"/>
      <c r="BP1091" s="76"/>
      <c r="BQ1091" s="76"/>
    </row>
    <row r="1092" spans="1:69" x14ac:dyDescent="0.25">
      <c r="A1092" s="76"/>
      <c r="B1092" s="76"/>
      <c r="C1092" s="76"/>
      <c r="D1092" s="76"/>
      <c r="E1092" s="76"/>
      <c r="F1092" s="76"/>
      <c r="G1092" s="76"/>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s="76"/>
      <c r="AH1092" s="76"/>
      <c r="AI1092" s="76"/>
      <c r="AJ1092" s="76"/>
      <c r="AK1092" s="76"/>
      <c r="AL1092" s="76"/>
      <c r="AM1092" s="76"/>
      <c r="AN1092" s="76"/>
      <c r="AO1092" s="76"/>
      <c r="AP1092" s="76"/>
      <c r="AQ1092" s="76"/>
      <c r="AR1092" s="76"/>
      <c r="AS1092" s="76"/>
      <c r="AT1092" s="76"/>
      <c r="AU1092" s="76"/>
      <c r="AV1092" s="76"/>
      <c r="AW1092" s="76"/>
      <c r="AX1092" s="76"/>
      <c r="AY1092" s="76"/>
      <c r="AZ1092" s="76"/>
      <c r="BA1092" s="76"/>
      <c r="BB1092" s="76"/>
      <c r="BC1092" s="76"/>
      <c r="BD1092" s="76"/>
      <c r="BE1092" s="76"/>
      <c r="BF1092" s="76"/>
      <c r="BG1092" s="76"/>
      <c r="BH1092" s="76"/>
      <c r="BI1092" s="76"/>
      <c r="BJ1092" s="76"/>
      <c r="BK1092" s="76"/>
      <c r="BL1092" s="76"/>
      <c r="BM1092" s="76"/>
      <c r="BN1092" s="76"/>
      <c r="BO1092" s="76"/>
      <c r="BP1092" s="76"/>
      <c r="BQ1092" s="76"/>
    </row>
    <row r="1093" spans="1:69" x14ac:dyDescent="0.25">
      <c r="A1093" s="76"/>
      <c r="B1093" s="76"/>
      <c r="C1093" s="76"/>
      <c r="D1093" s="76"/>
      <c r="E1093" s="76"/>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c r="AY1093" s="76"/>
      <c r="AZ1093" s="76"/>
      <c r="BA1093" s="76"/>
      <c r="BB1093" s="76"/>
      <c r="BC1093" s="76"/>
      <c r="BD1093" s="76"/>
      <c r="BE1093" s="76"/>
      <c r="BF1093" s="76"/>
      <c r="BG1093" s="76"/>
      <c r="BH1093" s="76"/>
      <c r="BI1093" s="76"/>
      <c r="BJ1093" s="76"/>
      <c r="BK1093" s="76"/>
      <c r="BL1093" s="76"/>
      <c r="BM1093" s="76"/>
      <c r="BN1093" s="76"/>
      <c r="BO1093" s="76"/>
      <c r="BP1093" s="76"/>
      <c r="BQ1093" s="76"/>
    </row>
    <row r="1094" spans="1:69" x14ac:dyDescent="0.25">
      <c r="A1094" s="76"/>
      <c r="B1094" s="76"/>
      <c r="C1094" s="76"/>
      <c r="D1094" s="76"/>
      <c r="E1094" s="76"/>
      <c r="F1094" s="76"/>
      <c r="G1094" s="76"/>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s="76"/>
      <c r="AH1094" s="76"/>
      <c r="AI1094" s="76"/>
      <c r="AJ1094" s="76"/>
      <c r="AK1094" s="76"/>
      <c r="AL1094" s="76"/>
      <c r="AM1094" s="76"/>
      <c r="AN1094" s="76"/>
      <c r="AO1094" s="76"/>
      <c r="AP1094" s="76"/>
      <c r="AQ1094" s="76"/>
      <c r="AR1094" s="76"/>
      <c r="AS1094" s="76"/>
      <c r="AT1094" s="76"/>
      <c r="AU1094" s="76"/>
      <c r="AV1094" s="76"/>
      <c r="AW1094" s="76"/>
      <c r="AX1094" s="76"/>
      <c r="AY1094" s="76"/>
      <c r="AZ1094" s="76"/>
      <c r="BA1094" s="76"/>
      <c r="BB1094" s="76"/>
      <c r="BC1094" s="76"/>
      <c r="BD1094" s="76"/>
      <c r="BE1094" s="76"/>
      <c r="BF1094" s="76"/>
      <c r="BG1094" s="76"/>
      <c r="BH1094" s="76"/>
      <c r="BI1094" s="76"/>
      <c r="BJ1094" s="76"/>
      <c r="BK1094" s="76"/>
      <c r="BL1094" s="76"/>
      <c r="BM1094" s="76"/>
      <c r="BN1094" s="76"/>
      <c r="BO1094" s="76"/>
      <c r="BP1094" s="76"/>
      <c r="BQ1094" s="76"/>
    </row>
    <row r="1095" spans="1:69" x14ac:dyDescent="0.25">
      <c r="A1095" s="76"/>
      <c r="B1095" s="76"/>
      <c r="C1095" s="76"/>
      <c r="D1095" s="76"/>
      <c r="E1095" s="76"/>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c r="AY1095" s="76"/>
      <c r="AZ1095" s="76"/>
      <c r="BA1095" s="76"/>
      <c r="BB1095" s="76"/>
      <c r="BC1095" s="76"/>
      <c r="BD1095" s="76"/>
      <c r="BE1095" s="76"/>
      <c r="BF1095" s="76"/>
      <c r="BG1095" s="76"/>
      <c r="BH1095" s="76"/>
      <c r="BI1095" s="76"/>
      <c r="BJ1095" s="76"/>
      <c r="BK1095" s="76"/>
      <c r="BL1095" s="76"/>
      <c r="BM1095" s="76"/>
      <c r="BN1095" s="76"/>
      <c r="BO1095" s="76"/>
      <c r="BP1095" s="76"/>
      <c r="BQ1095" s="76"/>
    </row>
    <row r="1096" spans="1:69" x14ac:dyDescent="0.25">
      <c r="A1096" s="76"/>
      <c r="B1096" s="76"/>
      <c r="C1096" s="76"/>
      <c r="D1096" s="76"/>
      <c r="E1096" s="76"/>
      <c r="F1096" s="76"/>
      <c r="G1096" s="76"/>
      <c r="H1096" s="76"/>
      <c r="I1096" s="76"/>
      <c r="J1096" s="76"/>
      <c r="K1096" s="76"/>
      <c r="L1096" s="76"/>
      <c r="M1096" s="76"/>
      <c r="N1096" s="76"/>
      <c r="O1096" s="76"/>
      <c r="P1096" s="76"/>
      <c r="Q1096" s="76"/>
      <c r="R1096" s="76"/>
      <c r="S1096" s="76"/>
      <c r="T1096" s="76"/>
      <c r="U1096" s="76"/>
      <c r="V1096" s="76"/>
      <c r="W1096" s="76"/>
      <c r="X1096" s="76"/>
      <c r="Y1096" s="76"/>
      <c r="Z1096" s="76"/>
      <c r="AA1096" s="76"/>
      <c r="AB1096" s="76"/>
      <c r="AC1096" s="76"/>
      <c r="AD1096" s="76"/>
      <c r="AE1096" s="76"/>
      <c r="AF1096" s="76"/>
      <c r="AG1096" s="76"/>
      <c r="AH1096" s="76"/>
      <c r="AI1096" s="76"/>
      <c r="AJ1096" s="76"/>
      <c r="AK1096" s="76"/>
      <c r="AL1096" s="76"/>
      <c r="AM1096" s="76"/>
      <c r="AN1096" s="76"/>
      <c r="AO1096" s="76"/>
      <c r="AP1096" s="76"/>
      <c r="AQ1096" s="76"/>
      <c r="AR1096" s="76"/>
      <c r="AS1096" s="76"/>
      <c r="AT1096" s="76"/>
      <c r="AU1096" s="76"/>
      <c r="AV1096" s="76"/>
      <c r="AW1096" s="76"/>
      <c r="AX1096" s="76"/>
      <c r="AY1096" s="76"/>
      <c r="AZ1096" s="76"/>
      <c r="BA1096" s="76"/>
      <c r="BB1096" s="76"/>
      <c r="BC1096" s="76"/>
      <c r="BD1096" s="76"/>
      <c r="BE1096" s="76"/>
      <c r="BF1096" s="76"/>
      <c r="BG1096" s="76"/>
      <c r="BH1096" s="76"/>
      <c r="BI1096" s="76"/>
      <c r="BJ1096" s="76"/>
      <c r="BK1096" s="76"/>
      <c r="BL1096" s="76"/>
      <c r="BM1096" s="76"/>
      <c r="BN1096" s="76"/>
      <c r="BO1096" s="76"/>
      <c r="BP1096" s="76"/>
      <c r="BQ1096" s="76"/>
    </row>
    <row r="1097" spans="1:69" x14ac:dyDescent="0.25">
      <c r="A1097" s="76"/>
      <c r="B1097" s="76"/>
      <c r="C1097" s="76"/>
      <c r="D1097" s="76"/>
      <c r="E1097" s="76"/>
      <c r="F1097" s="76"/>
      <c r="G1097" s="76"/>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76"/>
      <c r="AV1097" s="76"/>
      <c r="AW1097" s="76"/>
      <c r="AX1097" s="76"/>
      <c r="AY1097" s="76"/>
      <c r="AZ1097" s="76"/>
      <c r="BA1097" s="76"/>
      <c r="BB1097" s="76"/>
      <c r="BC1097" s="76"/>
      <c r="BD1097" s="76"/>
      <c r="BE1097" s="76"/>
      <c r="BF1097" s="76"/>
      <c r="BG1097" s="76"/>
      <c r="BH1097" s="76"/>
      <c r="BI1097" s="76"/>
      <c r="BJ1097" s="76"/>
      <c r="BK1097" s="76"/>
      <c r="BL1097" s="76"/>
      <c r="BM1097" s="76"/>
      <c r="BN1097" s="76"/>
      <c r="BO1097" s="76"/>
      <c r="BP1097" s="76"/>
      <c r="BQ1097" s="76"/>
    </row>
    <row r="1098" spans="1:69" x14ac:dyDescent="0.25">
      <c r="A1098" s="76"/>
      <c r="B1098" s="76"/>
      <c r="C1098" s="76"/>
      <c r="D1098" s="76"/>
      <c r="E1098" s="76"/>
      <c r="F1098" s="76"/>
      <c r="G1098" s="76"/>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c r="AY1098" s="76"/>
      <c r="AZ1098" s="76"/>
      <c r="BA1098" s="76"/>
      <c r="BB1098" s="76"/>
      <c r="BC1098" s="76"/>
      <c r="BD1098" s="76"/>
      <c r="BE1098" s="76"/>
      <c r="BF1098" s="76"/>
      <c r="BG1098" s="76"/>
      <c r="BH1098" s="76"/>
      <c r="BI1098" s="76"/>
      <c r="BJ1098" s="76"/>
      <c r="BK1098" s="76"/>
      <c r="BL1098" s="76"/>
      <c r="BM1098" s="76"/>
      <c r="BN1098" s="76"/>
      <c r="BO1098" s="76"/>
      <c r="BP1098" s="76"/>
      <c r="BQ1098" s="76"/>
    </row>
    <row r="1099" spans="1:69" x14ac:dyDescent="0.25">
      <c r="A1099" s="76"/>
      <c r="B1099" s="76"/>
      <c r="C1099" s="76"/>
      <c r="D1099" s="76"/>
      <c r="E1099" s="76"/>
      <c r="F1099" s="76"/>
      <c r="G1099" s="76"/>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c r="AY1099" s="76"/>
      <c r="AZ1099" s="76"/>
      <c r="BA1099" s="76"/>
      <c r="BB1099" s="76"/>
      <c r="BC1099" s="76"/>
      <c r="BD1099" s="76"/>
      <c r="BE1099" s="76"/>
      <c r="BF1099" s="76"/>
      <c r="BG1099" s="76"/>
      <c r="BH1099" s="76"/>
      <c r="BI1099" s="76"/>
      <c r="BJ1099" s="76"/>
      <c r="BK1099" s="76"/>
      <c r="BL1099" s="76"/>
      <c r="BM1099" s="76"/>
      <c r="BN1099" s="76"/>
      <c r="BO1099" s="76"/>
      <c r="BP1099" s="76"/>
      <c r="BQ1099" s="76"/>
    </row>
    <row r="1100" spans="1:69" x14ac:dyDescent="0.25">
      <c r="A1100" s="76"/>
      <c r="B1100" s="76"/>
      <c r="C1100" s="76"/>
      <c r="D1100" s="76"/>
      <c r="E1100" s="76"/>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c r="AY1100" s="76"/>
      <c r="AZ1100" s="76"/>
      <c r="BA1100" s="76"/>
      <c r="BB1100" s="76"/>
      <c r="BC1100" s="76"/>
      <c r="BD1100" s="76"/>
      <c r="BE1100" s="76"/>
      <c r="BF1100" s="76"/>
      <c r="BG1100" s="76"/>
      <c r="BH1100" s="76"/>
      <c r="BI1100" s="76"/>
      <c r="BJ1100" s="76"/>
      <c r="BK1100" s="76"/>
      <c r="BL1100" s="76"/>
      <c r="BM1100" s="76"/>
      <c r="BN1100" s="76"/>
      <c r="BO1100" s="76"/>
      <c r="BP1100" s="76"/>
      <c r="BQ1100" s="76"/>
    </row>
    <row r="1101" spans="1:69" x14ac:dyDescent="0.25">
      <c r="A1101" s="76"/>
      <c r="B1101" s="76"/>
      <c r="C1101" s="76"/>
      <c r="D1101" s="76"/>
      <c r="E1101" s="76"/>
      <c r="F1101" s="76"/>
      <c r="G1101" s="76"/>
      <c r="H1101" s="76"/>
      <c r="I1101" s="76"/>
      <c r="J1101" s="76"/>
      <c r="K1101" s="76"/>
      <c r="L1101" s="76"/>
      <c r="M1101" s="76"/>
      <c r="N1101" s="76"/>
      <c r="O1101" s="76"/>
      <c r="P1101" s="76"/>
      <c r="Q1101" s="76"/>
      <c r="R1101" s="76"/>
      <c r="S1101" s="76"/>
      <c r="T1101" s="76"/>
      <c r="U1101" s="76"/>
      <c r="V1101" s="76"/>
      <c r="W1101" s="76"/>
      <c r="X1101" s="76"/>
      <c r="Y1101" s="76"/>
      <c r="Z1101" s="76"/>
      <c r="AA1101" s="76"/>
      <c r="AB1101" s="76"/>
      <c r="AC1101" s="76"/>
      <c r="AD1101" s="76"/>
      <c r="AE1101" s="76"/>
      <c r="AF1101" s="76"/>
      <c r="AG1101" s="76"/>
      <c r="AH1101" s="76"/>
      <c r="AI1101" s="76"/>
      <c r="AJ1101" s="76"/>
      <c r="AK1101" s="76"/>
      <c r="AL1101" s="76"/>
      <c r="AM1101" s="76"/>
      <c r="AN1101" s="76"/>
      <c r="AO1101" s="76"/>
      <c r="AP1101" s="76"/>
      <c r="AQ1101" s="76"/>
      <c r="AR1101" s="76"/>
      <c r="AS1101" s="76"/>
      <c r="AT1101" s="76"/>
      <c r="AU1101" s="76"/>
      <c r="AV1101" s="76"/>
      <c r="AW1101" s="76"/>
      <c r="AX1101" s="76"/>
      <c r="AY1101" s="76"/>
      <c r="AZ1101" s="76"/>
      <c r="BA1101" s="76"/>
      <c r="BB1101" s="76"/>
      <c r="BC1101" s="76"/>
      <c r="BD1101" s="76"/>
      <c r="BE1101" s="76"/>
      <c r="BF1101" s="76"/>
      <c r="BG1101" s="76"/>
      <c r="BH1101" s="76"/>
      <c r="BI1101" s="76"/>
      <c r="BJ1101" s="76"/>
      <c r="BK1101" s="76"/>
      <c r="BL1101" s="76"/>
      <c r="BM1101" s="76"/>
      <c r="BN1101" s="76"/>
      <c r="BO1101" s="76"/>
      <c r="BP1101" s="76"/>
      <c r="BQ1101" s="76"/>
    </row>
    <row r="1102" spans="1:69" x14ac:dyDescent="0.25">
      <c r="A1102" s="76"/>
      <c r="B1102" s="76"/>
      <c r="C1102" s="76"/>
      <c r="D1102" s="76"/>
      <c r="E1102" s="76"/>
      <c r="F1102" s="76"/>
      <c r="G1102" s="76"/>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76"/>
      <c r="AV1102" s="76"/>
      <c r="AW1102" s="76"/>
      <c r="AX1102" s="76"/>
      <c r="AY1102" s="76"/>
      <c r="AZ1102" s="76"/>
      <c r="BA1102" s="76"/>
      <c r="BB1102" s="76"/>
      <c r="BC1102" s="76"/>
      <c r="BD1102" s="76"/>
      <c r="BE1102" s="76"/>
      <c r="BF1102" s="76"/>
      <c r="BG1102" s="76"/>
      <c r="BH1102" s="76"/>
      <c r="BI1102" s="76"/>
      <c r="BJ1102" s="76"/>
      <c r="BK1102" s="76"/>
      <c r="BL1102" s="76"/>
      <c r="BM1102" s="76"/>
      <c r="BN1102" s="76"/>
      <c r="BO1102" s="76"/>
      <c r="BP1102" s="76"/>
      <c r="BQ1102" s="76"/>
    </row>
    <row r="1103" spans="1:69" x14ac:dyDescent="0.25">
      <c r="A1103" s="76"/>
      <c r="B1103" s="76"/>
      <c r="C1103" s="76"/>
      <c r="D1103" s="76"/>
      <c r="E1103" s="76"/>
      <c r="F1103" s="76"/>
      <c r="G1103" s="76"/>
      <c r="H1103" s="76"/>
      <c r="I1103" s="76"/>
      <c r="J1103" s="76"/>
      <c r="K1103" s="76"/>
      <c r="L1103" s="76"/>
      <c r="M1103" s="76"/>
      <c r="N1103" s="76"/>
      <c r="O1103" s="76"/>
      <c r="P1103" s="76"/>
      <c r="Q1103" s="76"/>
      <c r="R1103" s="76"/>
      <c r="S1103" s="76"/>
      <c r="T1103" s="76"/>
      <c r="U1103" s="76"/>
      <c r="V1103" s="76"/>
      <c r="W1103" s="76"/>
      <c r="X1103" s="76"/>
      <c r="Y1103" s="76"/>
      <c r="Z1103" s="76"/>
      <c r="AA1103" s="76"/>
      <c r="AB1103" s="76"/>
      <c r="AC1103" s="76"/>
      <c r="AD1103" s="76"/>
      <c r="AE1103" s="76"/>
      <c r="AF1103" s="76"/>
      <c r="AG1103" s="76"/>
      <c r="AH1103" s="76"/>
      <c r="AI1103" s="76"/>
      <c r="AJ1103" s="76"/>
      <c r="AK1103" s="76"/>
      <c r="AL1103" s="76"/>
      <c r="AM1103" s="76"/>
      <c r="AN1103" s="76"/>
      <c r="AO1103" s="76"/>
      <c r="AP1103" s="76"/>
      <c r="AQ1103" s="76"/>
      <c r="AR1103" s="76"/>
      <c r="AS1103" s="76"/>
      <c r="AT1103" s="76"/>
      <c r="AU1103" s="76"/>
      <c r="AV1103" s="76"/>
      <c r="AW1103" s="76"/>
      <c r="AX1103" s="76"/>
      <c r="AY1103" s="76"/>
      <c r="AZ1103" s="76"/>
      <c r="BA1103" s="76"/>
      <c r="BB1103" s="76"/>
      <c r="BC1103" s="76"/>
      <c r="BD1103" s="76"/>
      <c r="BE1103" s="76"/>
      <c r="BF1103" s="76"/>
      <c r="BG1103" s="76"/>
      <c r="BH1103" s="76"/>
      <c r="BI1103" s="76"/>
      <c r="BJ1103" s="76"/>
      <c r="BK1103" s="76"/>
      <c r="BL1103" s="76"/>
      <c r="BM1103" s="76"/>
      <c r="BN1103" s="76"/>
      <c r="BO1103" s="76"/>
      <c r="BP1103" s="76"/>
      <c r="BQ1103" s="76"/>
    </row>
    <row r="1104" spans="1:69" x14ac:dyDescent="0.25">
      <c r="A1104" s="76"/>
      <c r="B1104" s="76"/>
      <c r="C1104" s="76"/>
      <c r="D1104" s="76"/>
      <c r="E1104" s="76"/>
      <c r="F1104" s="76"/>
      <c r="G1104" s="76"/>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s="76"/>
      <c r="AH1104" s="76"/>
      <c r="AI1104" s="76"/>
      <c r="AJ1104" s="76"/>
      <c r="AK1104" s="76"/>
      <c r="AL1104" s="76"/>
      <c r="AM1104" s="76"/>
      <c r="AN1104" s="76"/>
      <c r="AO1104" s="76"/>
      <c r="AP1104" s="76"/>
      <c r="AQ1104" s="76"/>
      <c r="AR1104" s="76"/>
      <c r="AS1104" s="76"/>
      <c r="AT1104" s="76"/>
      <c r="AU1104" s="76"/>
      <c r="AV1104" s="76"/>
      <c r="AW1104" s="76"/>
      <c r="AX1104" s="76"/>
      <c r="AY1104" s="76"/>
      <c r="AZ1104" s="76"/>
      <c r="BA1104" s="76"/>
      <c r="BB1104" s="76"/>
      <c r="BC1104" s="76"/>
      <c r="BD1104" s="76"/>
      <c r="BE1104" s="76"/>
      <c r="BF1104" s="76"/>
      <c r="BG1104" s="76"/>
      <c r="BH1104" s="76"/>
      <c r="BI1104" s="76"/>
      <c r="BJ1104" s="76"/>
      <c r="BK1104" s="76"/>
      <c r="BL1104" s="76"/>
      <c r="BM1104" s="76"/>
      <c r="BN1104" s="76"/>
      <c r="BO1104" s="76"/>
      <c r="BP1104" s="76"/>
      <c r="BQ1104" s="76"/>
    </row>
    <row r="1105" spans="1:69" x14ac:dyDescent="0.25">
      <c r="A1105" s="76"/>
      <c r="B1105" s="76"/>
      <c r="C1105" s="76"/>
      <c r="D1105" s="76"/>
      <c r="E1105" s="76"/>
      <c r="F1105" s="76"/>
      <c r="G1105" s="76"/>
      <c r="H1105" s="76"/>
      <c r="I1105" s="76"/>
      <c r="J1105" s="76"/>
      <c r="K1105" s="76"/>
      <c r="L1105" s="76"/>
      <c r="M1105" s="76"/>
      <c r="N1105" s="76"/>
      <c r="O1105" s="76"/>
      <c r="P1105" s="76"/>
      <c r="Q1105" s="76"/>
      <c r="R1105" s="76"/>
      <c r="S1105" s="76"/>
      <c r="T1105" s="76"/>
      <c r="U1105" s="76"/>
      <c r="V1105" s="76"/>
      <c r="W1105" s="76"/>
      <c r="X1105" s="76"/>
      <c r="Y1105" s="76"/>
      <c r="Z1105" s="76"/>
      <c r="AA1105" s="76"/>
      <c r="AB1105" s="76"/>
      <c r="AC1105" s="76"/>
      <c r="AD1105" s="76"/>
      <c r="AE1105" s="76"/>
      <c r="AF1105" s="76"/>
      <c r="AG1105" s="76"/>
      <c r="AH1105" s="76"/>
      <c r="AI1105" s="76"/>
      <c r="AJ1105" s="76"/>
      <c r="AK1105" s="76"/>
      <c r="AL1105" s="76"/>
      <c r="AM1105" s="76"/>
      <c r="AN1105" s="76"/>
      <c r="AO1105" s="76"/>
      <c r="AP1105" s="76"/>
      <c r="AQ1105" s="76"/>
      <c r="AR1105" s="76"/>
      <c r="AS1105" s="76"/>
      <c r="AT1105" s="76"/>
      <c r="AU1105" s="76"/>
      <c r="AV1105" s="76"/>
      <c r="AW1105" s="76"/>
      <c r="AX1105" s="76"/>
      <c r="AY1105" s="76"/>
      <c r="AZ1105" s="76"/>
      <c r="BA1105" s="76"/>
      <c r="BB1105" s="76"/>
      <c r="BC1105" s="76"/>
      <c r="BD1105" s="76"/>
      <c r="BE1105" s="76"/>
      <c r="BF1105" s="76"/>
      <c r="BG1105" s="76"/>
      <c r="BH1105" s="76"/>
      <c r="BI1105" s="76"/>
      <c r="BJ1105" s="76"/>
      <c r="BK1105" s="76"/>
      <c r="BL1105" s="76"/>
      <c r="BM1105" s="76"/>
      <c r="BN1105" s="76"/>
      <c r="BO1105" s="76"/>
      <c r="BP1105" s="76"/>
      <c r="BQ1105" s="76"/>
    </row>
    <row r="1106" spans="1:69" x14ac:dyDescent="0.25">
      <c r="A1106" s="76"/>
      <c r="B1106" s="76"/>
      <c r="C1106" s="76"/>
      <c r="D1106" s="76"/>
      <c r="E1106" s="76"/>
      <c r="F1106" s="76"/>
      <c r="G1106" s="76"/>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76"/>
      <c r="AV1106" s="76"/>
      <c r="AW1106" s="76"/>
      <c r="AX1106" s="76"/>
      <c r="AY1106" s="76"/>
      <c r="AZ1106" s="76"/>
      <c r="BA1106" s="76"/>
      <c r="BB1106" s="76"/>
      <c r="BC1106" s="76"/>
      <c r="BD1106" s="76"/>
      <c r="BE1106" s="76"/>
      <c r="BF1106" s="76"/>
      <c r="BG1106" s="76"/>
      <c r="BH1106" s="76"/>
      <c r="BI1106" s="76"/>
      <c r="BJ1106" s="76"/>
      <c r="BK1106" s="76"/>
      <c r="BL1106" s="76"/>
      <c r="BM1106" s="76"/>
      <c r="BN1106" s="76"/>
      <c r="BO1106" s="76"/>
      <c r="BP1106" s="76"/>
      <c r="BQ1106" s="76"/>
    </row>
    <row r="1107" spans="1:69" x14ac:dyDescent="0.25">
      <c r="A1107" s="76"/>
      <c r="B1107" s="76"/>
      <c r="C1107" s="76"/>
      <c r="D1107" s="76"/>
      <c r="E1107" s="76"/>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row>
    <row r="1108" spans="1:69" x14ac:dyDescent="0.25">
      <c r="A1108" s="76"/>
      <c r="B1108" s="76"/>
      <c r="C1108" s="76"/>
      <c r="D1108" s="76"/>
      <c r="E1108" s="76"/>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c r="AY1108" s="76"/>
      <c r="AZ1108" s="76"/>
      <c r="BA1108" s="76"/>
      <c r="BB1108" s="76"/>
      <c r="BC1108" s="76"/>
      <c r="BD1108" s="76"/>
      <c r="BE1108" s="76"/>
      <c r="BF1108" s="76"/>
      <c r="BG1108" s="76"/>
      <c r="BH1108" s="76"/>
      <c r="BI1108" s="76"/>
      <c r="BJ1108" s="76"/>
      <c r="BK1108" s="76"/>
      <c r="BL1108" s="76"/>
      <c r="BM1108" s="76"/>
      <c r="BN1108" s="76"/>
      <c r="BO1108" s="76"/>
      <c r="BP1108" s="76"/>
      <c r="BQ1108" s="76"/>
    </row>
    <row r="1109" spans="1:69" x14ac:dyDescent="0.25">
      <c r="A1109" s="76"/>
      <c r="B1109" s="76"/>
      <c r="C1109" s="76"/>
      <c r="D1109" s="76"/>
      <c r="E1109" s="76"/>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c r="AY1109" s="76"/>
      <c r="AZ1109" s="76"/>
      <c r="BA1109" s="76"/>
      <c r="BB1109" s="76"/>
      <c r="BC1109" s="76"/>
      <c r="BD1109" s="76"/>
      <c r="BE1109" s="76"/>
      <c r="BF1109" s="76"/>
      <c r="BG1109" s="76"/>
      <c r="BH1109" s="76"/>
      <c r="BI1109" s="76"/>
      <c r="BJ1109" s="76"/>
      <c r="BK1109" s="76"/>
      <c r="BL1109" s="76"/>
      <c r="BM1109" s="76"/>
      <c r="BN1109" s="76"/>
      <c r="BO1109" s="76"/>
      <c r="BP1109" s="76"/>
      <c r="BQ1109" s="76"/>
    </row>
    <row r="1110" spans="1:69" x14ac:dyDescent="0.25">
      <c r="A1110" s="76"/>
      <c r="B1110" s="76"/>
      <c r="C1110" s="76"/>
      <c r="D1110" s="76"/>
      <c r="E1110" s="76"/>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c r="AY1110" s="76"/>
      <c r="AZ1110" s="76"/>
      <c r="BA1110" s="76"/>
      <c r="BB1110" s="76"/>
      <c r="BC1110" s="76"/>
      <c r="BD1110" s="76"/>
      <c r="BE1110" s="76"/>
      <c r="BF1110" s="76"/>
      <c r="BG1110" s="76"/>
      <c r="BH1110" s="76"/>
      <c r="BI1110" s="76"/>
      <c r="BJ1110" s="76"/>
      <c r="BK1110" s="76"/>
      <c r="BL1110" s="76"/>
      <c r="BM1110" s="76"/>
      <c r="BN1110" s="76"/>
      <c r="BO1110" s="76"/>
      <c r="BP1110" s="76"/>
      <c r="BQ1110" s="76"/>
    </row>
    <row r="1111" spans="1:69" x14ac:dyDescent="0.25">
      <c r="A1111" s="76"/>
      <c r="B1111" s="76"/>
      <c r="C1111" s="76"/>
      <c r="D1111" s="76"/>
      <c r="E1111" s="76"/>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c r="AY1111" s="76"/>
      <c r="AZ1111" s="76"/>
      <c r="BA1111" s="76"/>
      <c r="BB1111" s="76"/>
      <c r="BC1111" s="76"/>
      <c r="BD1111" s="76"/>
      <c r="BE1111" s="76"/>
      <c r="BF1111" s="76"/>
      <c r="BG1111" s="76"/>
      <c r="BH1111" s="76"/>
      <c r="BI1111" s="76"/>
      <c r="BJ1111" s="76"/>
      <c r="BK1111" s="76"/>
      <c r="BL1111" s="76"/>
      <c r="BM1111" s="76"/>
      <c r="BN1111" s="76"/>
      <c r="BO1111" s="76"/>
      <c r="BP1111" s="76"/>
      <c r="BQ1111" s="76"/>
    </row>
    <row r="1112" spans="1:69" x14ac:dyDescent="0.25">
      <c r="A1112" s="76"/>
      <c r="B1112" s="76"/>
      <c r="C1112" s="76"/>
      <c r="D1112" s="76"/>
      <c r="E1112" s="76"/>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c r="AY1112" s="76"/>
      <c r="AZ1112" s="76"/>
      <c r="BA1112" s="76"/>
      <c r="BB1112" s="76"/>
      <c r="BC1112" s="76"/>
      <c r="BD1112" s="76"/>
      <c r="BE1112" s="76"/>
      <c r="BF1112" s="76"/>
      <c r="BG1112" s="76"/>
      <c r="BH1112" s="76"/>
      <c r="BI1112" s="76"/>
      <c r="BJ1112" s="76"/>
      <c r="BK1112" s="76"/>
      <c r="BL1112" s="76"/>
      <c r="BM1112" s="76"/>
      <c r="BN1112" s="76"/>
      <c r="BO1112" s="76"/>
      <c r="BP1112" s="76"/>
      <c r="BQ1112" s="76"/>
    </row>
    <row r="1113" spans="1:69" x14ac:dyDescent="0.25">
      <c r="A1113" s="76"/>
      <c r="B1113" s="76"/>
      <c r="C1113" s="76"/>
      <c r="D1113" s="76"/>
      <c r="E1113" s="76"/>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c r="AY1113" s="76"/>
      <c r="AZ1113" s="76"/>
      <c r="BA1113" s="76"/>
      <c r="BB1113" s="76"/>
      <c r="BC1113" s="76"/>
      <c r="BD1113" s="76"/>
      <c r="BE1113" s="76"/>
      <c r="BF1113" s="76"/>
      <c r="BG1113" s="76"/>
      <c r="BH1113" s="76"/>
      <c r="BI1113" s="76"/>
      <c r="BJ1113" s="76"/>
      <c r="BK1113" s="76"/>
      <c r="BL1113" s="76"/>
      <c r="BM1113" s="76"/>
      <c r="BN1113" s="76"/>
      <c r="BO1113" s="76"/>
      <c r="BP1113" s="76"/>
      <c r="BQ1113" s="76"/>
    </row>
    <row r="1114" spans="1:69" x14ac:dyDescent="0.25">
      <c r="A1114" s="76"/>
      <c r="B1114" s="76"/>
      <c r="C1114" s="76"/>
      <c r="D1114" s="76"/>
      <c r="E1114" s="76"/>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c r="AY1114" s="76"/>
      <c r="AZ1114" s="76"/>
      <c r="BA1114" s="76"/>
      <c r="BB1114" s="76"/>
      <c r="BC1114" s="76"/>
      <c r="BD1114" s="76"/>
      <c r="BE1114" s="76"/>
      <c r="BF1114" s="76"/>
      <c r="BG1114" s="76"/>
      <c r="BH1114" s="76"/>
      <c r="BI1114" s="76"/>
      <c r="BJ1114" s="76"/>
      <c r="BK1114" s="76"/>
      <c r="BL1114" s="76"/>
      <c r="BM1114" s="76"/>
      <c r="BN1114" s="76"/>
      <c r="BO1114" s="76"/>
      <c r="BP1114" s="76"/>
      <c r="BQ1114" s="76"/>
    </row>
    <row r="1115" spans="1:69" x14ac:dyDescent="0.25">
      <c r="A1115" s="76"/>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c r="AY1115" s="76"/>
      <c r="AZ1115" s="76"/>
      <c r="BA1115" s="76"/>
      <c r="BB1115" s="76"/>
      <c r="BC1115" s="76"/>
      <c r="BD1115" s="76"/>
      <c r="BE1115" s="76"/>
      <c r="BF1115" s="76"/>
      <c r="BG1115" s="76"/>
      <c r="BH1115" s="76"/>
      <c r="BI1115" s="76"/>
      <c r="BJ1115" s="76"/>
      <c r="BK1115" s="76"/>
      <c r="BL1115" s="76"/>
      <c r="BM1115" s="76"/>
      <c r="BN1115" s="76"/>
      <c r="BO1115" s="76"/>
      <c r="BP1115" s="76"/>
      <c r="BQ1115" s="76"/>
    </row>
    <row r="1116" spans="1:69" x14ac:dyDescent="0.25">
      <c r="A1116" s="76"/>
      <c r="B1116" s="76"/>
      <c r="C1116" s="76"/>
      <c r="D1116" s="76"/>
      <c r="E1116" s="76"/>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c r="AY1116" s="76"/>
      <c r="AZ1116" s="76"/>
      <c r="BA1116" s="76"/>
      <c r="BB1116" s="76"/>
      <c r="BC1116" s="76"/>
      <c r="BD1116" s="76"/>
      <c r="BE1116" s="76"/>
      <c r="BF1116" s="76"/>
      <c r="BG1116" s="76"/>
      <c r="BH1116" s="76"/>
      <c r="BI1116" s="76"/>
      <c r="BJ1116" s="76"/>
      <c r="BK1116" s="76"/>
      <c r="BL1116" s="76"/>
      <c r="BM1116" s="76"/>
      <c r="BN1116" s="76"/>
      <c r="BO1116" s="76"/>
      <c r="BP1116" s="76"/>
      <c r="BQ1116" s="76"/>
    </row>
    <row r="1117" spans="1:69" x14ac:dyDescent="0.25">
      <c r="A1117" s="76"/>
      <c r="B1117" s="76"/>
      <c r="C1117" s="76"/>
      <c r="D1117" s="76"/>
      <c r="E1117" s="76"/>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c r="AY1117" s="76"/>
      <c r="AZ1117" s="76"/>
      <c r="BA1117" s="76"/>
      <c r="BB1117" s="76"/>
      <c r="BC1117" s="76"/>
      <c r="BD1117" s="76"/>
      <c r="BE1117" s="76"/>
      <c r="BF1117" s="76"/>
      <c r="BG1117" s="76"/>
      <c r="BH1117" s="76"/>
      <c r="BI1117" s="76"/>
      <c r="BJ1117" s="76"/>
      <c r="BK1117" s="76"/>
      <c r="BL1117" s="76"/>
      <c r="BM1117" s="76"/>
      <c r="BN1117" s="76"/>
      <c r="BO1117" s="76"/>
      <c r="BP1117" s="76"/>
      <c r="BQ1117" s="76"/>
    </row>
    <row r="1118" spans="1:69" x14ac:dyDescent="0.25">
      <c r="A1118" s="76"/>
      <c r="B1118" s="76"/>
      <c r="C1118" s="76"/>
      <c r="D1118" s="76"/>
      <c r="E1118" s="76"/>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c r="AY1118" s="76"/>
      <c r="AZ1118" s="76"/>
      <c r="BA1118" s="76"/>
      <c r="BB1118" s="76"/>
      <c r="BC1118" s="76"/>
      <c r="BD1118" s="76"/>
      <c r="BE1118" s="76"/>
      <c r="BF1118" s="76"/>
      <c r="BG1118" s="76"/>
      <c r="BH1118" s="76"/>
      <c r="BI1118" s="76"/>
      <c r="BJ1118" s="76"/>
      <c r="BK1118" s="76"/>
      <c r="BL1118" s="76"/>
      <c r="BM1118" s="76"/>
      <c r="BN1118" s="76"/>
      <c r="BO1118" s="76"/>
      <c r="BP1118" s="76"/>
      <c r="BQ1118" s="76"/>
    </row>
    <row r="1119" spans="1:69" x14ac:dyDescent="0.25">
      <c r="A1119" s="76"/>
      <c r="B1119" s="76"/>
      <c r="C1119" s="76"/>
      <c r="D1119" s="76"/>
      <c r="E1119" s="76"/>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c r="AY1119" s="76"/>
      <c r="AZ1119" s="76"/>
      <c r="BA1119" s="76"/>
      <c r="BB1119" s="76"/>
      <c r="BC1119" s="76"/>
      <c r="BD1119" s="76"/>
      <c r="BE1119" s="76"/>
      <c r="BF1119" s="76"/>
      <c r="BG1119" s="76"/>
      <c r="BH1119" s="76"/>
      <c r="BI1119" s="76"/>
      <c r="BJ1119" s="76"/>
      <c r="BK1119" s="76"/>
      <c r="BL1119" s="76"/>
      <c r="BM1119" s="76"/>
      <c r="BN1119" s="76"/>
      <c r="BO1119" s="76"/>
      <c r="BP1119" s="76"/>
      <c r="BQ1119" s="76"/>
    </row>
    <row r="1120" spans="1:69" x14ac:dyDescent="0.25">
      <c r="A1120" s="76"/>
      <c r="B1120" s="76"/>
      <c r="C1120" s="76"/>
      <c r="D1120" s="76"/>
      <c r="E1120" s="76"/>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c r="AY1120" s="76"/>
      <c r="AZ1120" s="76"/>
      <c r="BA1120" s="76"/>
      <c r="BB1120" s="76"/>
      <c r="BC1120" s="76"/>
      <c r="BD1120" s="76"/>
      <c r="BE1120" s="76"/>
      <c r="BF1120" s="76"/>
      <c r="BG1120" s="76"/>
      <c r="BH1120" s="76"/>
      <c r="BI1120" s="76"/>
      <c r="BJ1120" s="76"/>
      <c r="BK1120" s="76"/>
      <c r="BL1120" s="76"/>
      <c r="BM1120" s="76"/>
      <c r="BN1120" s="76"/>
      <c r="BO1120" s="76"/>
      <c r="BP1120" s="76"/>
      <c r="BQ1120" s="76"/>
    </row>
    <row r="1121" spans="1:69" x14ac:dyDescent="0.25">
      <c r="A1121" s="76"/>
      <c r="B1121" s="76"/>
      <c r="C1121" s="76"/>
      <c r="D1121" s="76"/>
      <c r="E1121" s="76"/>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c r="AY1121" s="76"/>
      <c r="AZ1121" s="76"/>
      <c r="BA1121" s="76"/>
      <c r="BB1121" s="76"/>
      <c r="BC1121" s="76"/>
      <c r="BD1121" s="76"/>
      <c r="BE1121" s="76"/>
      <c r="BF1121" s="76"/>
      <c r="BG1121" s="76"/>
      <c r="BH1121" s="76"/>
      <c r="BI1121" s="76"/>
      <c r="BJ1121" s="76"/>
      <c r="BK1121" s="76"/>
      <c r="BL1121" s="76"/>
      <c r="BM1121" s="76"/>
      <c r="BN1121" s="76"/>
      <c r="BO1121" s="76"/>
      <c r="BP1121" s="76"/>
      <c r="BQ1121" s="76"/>
    </row>
    <row r="1122" spans="1:69" x14ac:dyDescent="0.25">
      <c r="A1122" s="76"/>
      <c r="B1122" s="76"/>
      <c r="C1122" s="76"/>
      <c r="D1122" s="76"/>
      <c r="E1122" s="76"/>
      <c r="F1122" s="76"/>
      <c r="G1122" s="76"/>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s="76"/>
      <c r="AH1122" s="76"/>
      <c r="AI1122" s="76"/>
      <c r="AJ1122" s="76"/>
      <c r="AK1122" s="76"/>
      <c r="AL1122" s="76"/>
      <c r="AM1122" s="76"/>
      <c r="AN1122" s="76"/>
      <c r="AO1122" s="76"/>
      <c r="AP1122" s="76"/>
      <c r="AQ1122" s="76"/>
      <c r="AR1122" s="76"/>
      <c r="AS1122" s="76"/>
      <c r="AT1122" s="76"/>
      <c r="AU1122" s="76"/>
      <c r="AV1122" s="76"/>
      <c r="AW1122" s="76"/>
      <c r="AX1122" s="76"/>
      <c r="AY1122" s="76"/>
      <c r="AZ1122" s="76"/>
      <c r="BA1122" s="76"/>
      <c r="BB1122" s="76"/>
      <c r="BC1122" s="76"/>
      <c r="BD1122" s="76"/>
      <c r="BE1122" s="76"/>
      <c r="BF1122" s="76"/>
      <c r="BG1122" s="76"/>
      <c r="BH1122" s="76"/>
      <c r="BI1122" s="76"/>
      <c r="BJ1122" s="76"/>
      <c r="BK1122" s="76"/>
      <c r="BL1122" s="76"/>
      <c r="BM1122" s="76"/>
      <c r="BN1122" s="76"/>
      <c r="BO1122" s="76"/>
      <c r="BP1122" s="76"/>
      <c r="BQ1122" s="76"/>
    </row>
    <row r="1123" spans="1:69" x14ac:dyDescent="0.25">
      <c r="A1123" s="76"/>
      <c r="B1123" s="76"/>
      <c r="C1123" s="76"/>
      <c r="D1123" s="76"/>
      <c r="E1123" s="76"/>
      <c r="F1123" s="76"/>
      <c r="G1123" s="76"/>
      <c r="H1123" s="76"/>
      <c r="I1123" s="76"/>
      <c r="J1123" s="76"/>
      <c r="K1123" s="76"/>
      <c r="L1123" s="76"/>
      <c r="M1123" s="76"/>
      <c r="N1123" s="76"/>
      <c r="O1123" s="76"/>
      <c r="P1123" s="76"/>
      <c r="Q1123" s="76"/>
      <c r="R1123" s="76"/>
      <c r="S1123" s="76"/>
      <c r="T1123" s="76"/>
      <c r="U1123" s="76"/>
      <c r="V1123" s="76"/>
      <c r="W1123" s="76"/>
      <c r="X1123" s="76"/>
      <c r="Y1123" s="76"/>
      <c r="Z1123" s="76"/>
      <c r="AA1123" s="76"/>
      <c r="AB1123" s="76"/>
      <c r="AC1123" s="76"/>
      <c r="AD1123" s="76"/>
      <c r="AE1123" s="76"/>
      <c r="AF1123" s="76"/>
      <c r="AG1123" s="76"/>
      <c r="AH1123" s="76"/>
      <c r="AI1123" s="76"/>
      <c r="AJ1123" s="76"/>
      <c r="AK1123" s="76"/>
      <c r="AL1123" s="76"/>
      <c r="AM1123" s="76"/>
      <c r="AN1123" s="76"/>
      <c r="AO1123" s="76"/>
      <c r="AP1123" s="76"/>
      <c r="AQ1123" s="76"/>
      <c r="AR1123" s="76"/>
      <c r="AS1123" s="76"/>
      <c r="AT1123" s="76"/>
      <c r="AU1123" s="76"/>
      <c r="AV1123" s="76"/>
      <c r="AW1123" s="76"/>
      <c r="AX1123" s="76"/>
      <c r="AY1123" s="76"/>
      <c r="AZ1123" s="76"/>
      <c r="BA1123" s="76"/>
      <c r="BB1123" s="76"/>
      <c r="BC1123" s="76"/>
      <c r="BD1123" s="76"/>
      <c r="BE1123" s="76"/>
      <c r="BF1123" s="76"/>
      <c r="BG1123" s="76"/>
      <c r="BH1123" s="76"/>
      <c r="BI1123" s="76"/>
      <c r="BJ1123" s="76"/>
      <c r="BK1123" s="76"/>
      <c r="BL1123" s="76"/>
      <c r="BM1123" s="76"/>
      <c r="BN1123" s="76"/>
      <c r="BO1123" s="76"/>
      <c r="BP1123" s="76"/>
      <c r="BQ1123" s="76"/>
    </row>
    <row r="1124" spans="1:69" x14ac:dyDescent="0.25">
      <c r="A1124" s="76"/>
      <c r="B1124" s="76"/>
      <c r="C1124" s="76"/>
      <c r="D1124" s="76"/>
      <c r="E1124" s="76"/>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c r="AY1124" s="76"/>
      <c r="AZ1124" s="76"/>
      <c r="BA1124" s="76"/>
      <c r="BB1124" s="76"/>
      <c r="BC1124" s="76"/>
      <c r="BD1124" s="76"/>
      <c r="BE1124" s="76"/>
      <c r="BF1124" s="76"/>
      <c r="BG1124" s="76"/>
      <c r="BH1124" s="76"/>
      <c r="BI1124" s="76"/>
      <c r="BJ1124" s="76"/>
      <c r="BK1124" s="76"/>
      <c r="BL1124" s="76"/>
      <c r="BM1124" s="76"/>
      <c r="BN1124" s="76"/>
      <c r="BO1124" s="76"/>
      <c r="BP1124" s="76"/>
      <c r="BQ1124" s="76"/>
    </row>
    <row r="1125" spans="1:69" x14ac:dyDescent="0.25">
      <c r="A1125" s="76"/>
      <c r="B1125" s="76"/>
      <c r="C1125" s="76"/>
      <c r="D1125" s="76"/>
      <c r="E1125" s="76"/>
      <c r="F1125" s="76"/>
      <c r="G1125" s="76"/>
      <c r="H1125" s="76"/>
      <c r="I1125" s="76"/>
      <c r="J1125" s="76"/>
      <c r="K1125" s="76"/>
      <c r="L1125" s="76"/>
      <c r="M1125" s="76"/>
      <c r="N1125" s="76"/>
      <c r="O1125" s="76"/>
      <c r="P1125" s="76"/>
      <c r="Q1125" s="76"/>
      <c r="R1125" s="76"/>
      <c r="S1125" s="76"/>
      <c r="T1125" s="76"/>
      <c r="U1125" s="76"/>
      <c r="V1125" s="76"/>
      <c r="W1125" s="76"/>
      <c r="X1125" s="76"/>
      <c r="Y1125" s="76"/>
      <c r="Z1125" s="76"/>
      <c r="AA1125" s="76"/>
      <c r="AB1125" s="76"/>
      <c r="AC1125" s="76"/>
      <c r="AD1125" s="76"/>
      <c r="AE1125" s="76"/>
      <c r="AF1125" s="76"/>
      <c r="AG1125" s="76"/>
      <c r="AH1125" s="76"/>
      <c r="AI1125" s="76"/>
      <c r="AJ1125" s="76"/>
      <c r="AK1125" s="76"/>
      <c r="AL1125" s="76"/>
      <c r="AM1125" s="76"/>
      <c r="AN1125" s="76"/>
      <c r="AO1125" s="76"/>
      <c r="AP1125" s="76"/>
      <c r="AQ1125" s="76"/>
      <c r="AR1125" s="76"/>
      <c r="AS1125" s="76"/>
      <c r="AT1125" s="76"/>
      <c r="AU1125" s="76"/>
      <c r="AV1125" s="76"/>
      <c r="AW1125" s="76"/>
      <c r="AX1125" s="76"/>
      <c r="AY1125" s="76"/>
      <c r="AZ1125" s="76"/>
      <c r="BA1125" s="76"/>
      <c r="BB1125" s="76"/>
      <c r="BC1125" s="76"/>
      <c r="BD1125" s="76"/>
      <c r="BE1125" s="76"/>
      <c r="BF1125" s="76"/>
      <c r="BG1125" s="76"/>
      <c r="BH1125" s="76"/>
      <c r="BI1125" s="76"/>
      <c r="BJ1125" s="76"/>
      <c r="BK1125" s="76"/>
      <c r="BL1125" s="76"/>
      <c r="BM1125" s="76"/>
      <c r="BN1125" s="76"/>
      <c r="BO1125" s="76"/>
      <c r="BP1125" s="76"/>
      <c r="BQ1125" s="76"/>
    </row>
    <row r="1126" spans="1:69" x14ac:dyDescent="0.25">
      <c r="A1126" s="76"/>
      <c r="B1126" s="76"/>
      <c r="C1126" s="76"/>
      <c r="D1126" s="76"/>
      <c r="E1126" s="76"/>
      <c r="F1126" s="76"/>
      <c r="G1126" s="76"/>
      <c r="H1126" s="76"/>
      <c r="I1126" s="76"/>
      <c r="J1126" s="76"/>
      <c r="K1126" s="76"/>
      <c r="L1126" s="76"/>
      <c r="M1126" s="76"/>
      <c r="N1126" s="76"/>
      <c r="O1126" s="76"/>
      <c r="P1126" s="76"/>
      <c r="Q1126" s="76"/>
      <c r="R1126" s="76"/>
      <c r="S1126" s="76"/>
      <c r="T1126" s="76"/>
      <c r="U1126" s="76"/>
      <c r="V1126" s="76"/>
      <c r="W1126" s="76"/>
      <c r="X1126" s="76"/>
      <c r="Y1126" s="76"/>
      <c r="Z1126" s="76"/>
      <c r="AA1126" s="76"/>
      <c r="AB1126" s="76"/>
      <c r="AC1126" s="76"/>
      <c r="AD1126" s="76"/>
      <c r="AE1126" s="76"/>
      <c r="AF1126" s="76"/>
      <c r="AG1126" s="76"/>
      <c r="AH1126" s="76"/>
      <c r="AI1126" s="76"/>
      <c r="AJ1126" s="76"/>
      <c r="AK1126" s="76"/>
      <c r="AL1126" s="76"/>
      <c r="AM1126" s="76"/>
      <c r="AN1126" s="76"/>
      <c r="AO1126" s="76"/>
      <c r="AP1126" s="76"/>
      <c r="AQ1126" s="76"/>
      <c r="AR1126" s="76"/>
      <c r="AS1126" s="76"/>
      <c r="AT1126" s="76"/>
      <c r="AU1126" s="76"/>
      <c r="AV1126" s="76"/>
      <c r="AW1126" s="76"/>
      <c r="AX1126" s="76"/>
      <c r="AY1126" s="76"/>
      <c r="AZ1126" s="76"/>
      <c r="BA1126" s="76"/>
      <c r="BB1126" s="76"/>
      <c r="BC1126" s="76"/>
      <c r="BD1126" s="76"/>
      <c r="BE1126" s="76"/>
      <c r="BF1126" s="76"/>
      <c r="BG1126" s="76"/>
      <c r="BH1126" s="76"/>
      <c r="BI1126" s="76"/>
      <c r="BJ1126" s="76"/>
      <c r="BK1126" s="76"/>
      <c r="BL1126" s="76"/>
      <c r="BM1126" s="76"/>
      <c r="BN1126" s="76"/>
      <c r="BO1126" s="76"/>
      <c r="BP1126" s="76"/>
      <c r="BQ1126" s="76"/>
    </row>
    <row r="1127" spans="1:69" x14ac:dyDescent="0.25">
      <c r="A1127" s="76"/>
      <c r="B1127" s="76"/>
      <c r="C1127" s="76"/>
      <c r="D1127" s="76"/>
      <c r="E1127" s="76"/>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c r="AY1127" s="76"/>
      <c r="AZ1127" s="76"/>
      <c r="BA1127" s="76"/>
      <c r="BB1127" s="76"/>
      <c r="BC1127" s="76"/>
      <c r="BD1127" s="76"/>
      <c r="BE1127" s="76"/>
      <c r="BF1127" s="76"/>
      <c r="BG1127" s="76"/>
      <c r="BH1127" s="76"/>
      <c r="BI1127" s="76"/>
      <c r="BJ1127" s="76"/>
      <c r="BK1127" s="76"/>
      <c r="BL1127" s="76"/>
      <c r="BM1127" s="76"/>
      <c r="BN1127" s="76"/>
      <c r="BO1127" s="76"/>
      <c r="BP1127" s="76"/>
      <c r="BQ1127" s="76"/>
    </row>
    <row r="1128" spans="1:69" x14ac:dyDescent="0.25">
      <c r="A1128" s="76"/>
      <c r="B1128" s="76"/>
      <c r="C1128" s="76"/>
      <c r="D1128" s="76"/>
      <c r="E1128" s="76"/>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c r="AY1128" s="76"/>
      <c r="AZ1128" s="76"/>
      <c r="BA1128" s="76"/>
      <c r="BB1128" s="76"/>
      <c r="BC1128" s="76"/>
      <c r="BD1128" s="76"/>
      <c r="BE1128" s="76"/>
      <c r="BF1128" s="76"/>
      <c r="BG1128" s="76"/>
      <c r="BH1128" s="76"/>
      <c r="BI1128" s="76"/>
      <c r="BJ1128" s="76"/>
      <c r="BK1128" s="76"/>
      <c r="BL1128" s="76"/>
      <c r="BM1128" s="76"/>
      <c r="BN1128" s="76"/>
      <c r="BO1128" s="76"/>
      <c r="BP1128" s="76"/>
      <c r="BQ1128" s="76"/>
    </row>
    <row r="1129" spans="1:69" x14ac:dyDescent="0.25">
      <c r="A1129" s="76"/>
      <c r="B1129" s="76"/>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c r="AY1129" s="76"/>
      <c r="AZ1129" s="76"/>
      <c r="BA1129" s="76"/>
      <c r="BB1129" s="76"/>
      <c r="BC1129" s="76"/>
      <c r="BD1129" s="76"/>
      <c r="BE1129" s="76"/>
      <c r="BF1129" s="76"/>
      <c r="BG1129" s="76"/>
      <c r="BH1129" s="76"/>
      <c r="BI1129" s="76"/>
      <c r="BJ1129" s="76"/>
      <c r="BK1129" s="76"/>
      <c r="BL1129" s="76"/>
      <c r="BM1129" s="76"/>
      <c r="BN1129" s="76"/>
      <c r="BO1129" s="76"/>
      <c r="BP1129" s="76"/>
      <c r="BQ1129" s="76"/>
    </row>
    <row r="1130" spans="1:69" x14ac:dyDescent="0.25">
      <c r="A1130" s="76"/>
      <c r="B1130" s="76"/>
      <c r="C1130" s="76"/>
      <c r="D1130" s="76"/>
      <c r="E1130" s="76"/>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c r="AY1130" s="76"/>
      <c r="AZ1130" s="76"/>
      <c r="BA1130" s="76"/>
      <c r="BB1130" s="76"/>
      <c r="BC1130" s="76"/>
      <c r="BD1130" s="76"/>
      <c r="BE1130" s="76"/>
      <c r="BF1130" s="76"/>
      <c r="BG1130" s="76"/>
      <c r="BH1130" s="76"/>
      <c r="BI1130" s="76"/>
      <c r="BJ1130" s="76"/>
      <c r="BK1130" s="76"/>
      <c r="BL1130" s="76"/>
      <c r="BM1130" s="76"/>
      <c r="BN1130" s="76"/>
      <c r="BO1130" s="76"/>
      <c r="BP1130" s="76"/>
      <c r="BQ1130" s="76"/>
    </row>
    <row r="1131" spans="1:69" x14ac:dyDescent="0.25">
      <c r="A1131" s="76"/>
      <c r="B1131" s="76"/>
      <c r="C1131" s="76"/>
      <c r="D1131" s="76"/>
      <c r="E1131" s="76"/>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c r="AY1131" s="76"/>
      <c r="AZ1131" s="76"/>
      <c r="BA1131" s="76"/>
      <c r="BB1131" s="76"/>
      <c r="BC1131" s="76"/>
      <c r="BD1131" s="76"/>
      <c r="BE1131" s="76"/>
      <c r="BF1131" s="76"/>
      <c r="BG1131" s="76"/>
      <c r="BH1131" s="76"/>
      <c r="BI1131" s="76"/>
      <c r="BJ1131" s="76"/>
      <c r="BK1131" s="76"/>
      <c r="BL1131" s="76"/>
      <c r="BM1131" s="76"/>
      <c r="BN1131" s="76"/>
      <c r="BO1131" s="76"/>
      <c r="BP1131" s="76"/>
      <c r="BQ1131" s="76"/>
    </row>
    <row r="1132" spans="1:69" x14ac:dyDescent="0.25">
      <c r="A1132" s="76"/>
      <c r="B1132" s="76"/>
      <c r="C1132" s="76"/>
      <c r="D1132" s="76"/>
      <c r="E1132" s="76"/>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c r="AY1132" s="76"/>
      <c r="AZ1132" s="76"/>
      <c r="BA1132" s="76"/>
      <c r="BB1132" s="76"/>
      <c r="BC1132" s="76"/>
      <c r="BD1132" s="76"/>
      <c r="BE1132" s="76"/>
      <c r="BF1132" s="76"/>
      <c r="BG1132" s="76"/>
      <c r="BH1132" s="76"/>
      <c r="BI1132" s="76"/>
      <c r="BJ1132" s="76"/>
      <c r="BK1132" s="76"/>
      <c r="BL1132" s="76"/>
      <c r="BM1132" s="76"/>
      <c r="BN1132" s="76"/>
      <c r="BO1132" s="76"/>
      <c r="BP1132" s="76"/>
      <c r="BQ1132" s="76"/>
    </row>
    <row r="1133" spans="1:69" x14ac:dyDescent="0.25">
      <c r="A1133" s="76"/>
      <c r="B1133" s="76"/>
      <c r="C1133" s="76"/>
      <c r="D1133" s="76"/>
      <c r="E1133" s="76"/>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c r="AY1133" s="76"/>
      <c r="AZ1133" s="76"/>
      <c r="BA1133" s="76"/>
      <c r="BB1133" s="76"/>
      <c r="BC1133" s="76"/>
      <c r="BD1133" s="76"/>
      <c r="BE1133" s="76"/>
      <c r="BF1133" s="76"/>
      <c r="BG1133" s="76"/>
      <c r="BH1133" s="76"/>
      <c r="BI1133" s="76"/>
      <c r="BJ1133" s="76"/>
      <c r="BK1133" s="76"/>
      <c r="BL1133" s="76"/>
      <c r="BM1133" s="76"/>
      <c r="BN1133" s="76"/>
      <c r="BO1133" s="76"/>
      <c r="BP1133" s="76"/>
      <c r="BQ1133" s="76"/>
    </row>
    <row r="1134" spans="1:69" x14ac:dyDescent="0.25">
      <c r="A1134" s="76"/>
      <c r="B1134" s="76"/>
      <c r="C1134" s="76"/>
      <c r="D1134" s="76"/>
      <c r="E1134" s="76"/>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c r="AY1134" s="76"/>
      <c r="AZ1134" s="76"/>
      <c r="BA1134" s="76"/>
      <c r="BB1134" s="76"/>
      <c r="BC1134" s="76"/>
      <c r="BD1134" s="76"/>
      <c r="BE1134" s="76"/>
      <c r="BF1134" s="76"/>
      <c r="BG1134" s="76"/>
      <c r="BH1134" s="76"/>
      <c r="BI1134" s="76"/>
      <c r="BJ1134" s="76"/>
      <c r="BK1134" s="76"/>
      <c r="BL1134" s="76"/>
      <c r="BM1134" s="76"/>
      <c r="BN1134" s="76"/>
      <c r="BO1134" s="76"/>
      <c r="BP1134" s="76"/>
      <c r="BQ1134" s="76"/>
    </row>
    <row r="1135" spans="1:69" x14ac:dyDescent="0.25">
      <c r="A1135" s="76"/>
      <c r="B1135" s="76"/>
      <c r="C1135" s="76"/>
      <c r="D1135" s="76"/>
      <c r="E1135" s="76"/>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c r="AY1135" s="76"/>
      <c r="AZ1135" s="76"/>
      <c r="BA1135" s="76"/>
      <c r="BB1135" s="76"/>
      <c r="BC1135" s="76"/>
      <c r="BD1135" s="76"/>
      <c r="BE1135" s="76"/>
      <c r="BF1135" s="76"/>
      <c r="BG1135" s="76"/>
      <c r="BH1135" s="76"/>
      <c r="BI1135" s="76"/>
      <c r="BJ1135" s="76"/>
      <c r="BK1135" s="76"/>
      <c r="BL1135" s="76"/>
      <c r="BM1135" s="76"/>
      <c r="BN1135" s="76"/>
      <c r="BO1135" s="76"/>
      <c r="BP1135" s="76"/>
      <c r="BQ1135" s="76"/>
    </row>
    <row r="1136" spans="1:69" x14ac:dyDescent="0.25">
      <c r="A1136" s="76"/>
      <c r="B1136" s="76"/>
      <c r="C1136" s="76"/>
      <c r="D1136" s="76"/>
      <c r="E1136" s="76"/>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c r="AY1136" s="76"/>
      <c r="AZ1136" s="76"/>
      <c r="BA1136" s="76"/>
      <c r="BB1136" s="76"/>
      <c r="BC1136" s="76"/>
      <c r="BD1136" s="76"/>
      <c r="BE1136" s="76"/>
      <c r="BF1136" s="76"/>
      <c r="BG1136" s="76"/>
      <c r="BH1136" s="76"/>
      <c r="BI1136" s="76"/>
      <c r="BJ1136" s="76"/>
      <c r="BK1136" s="76"/>
      <c r="BL1136" s="76"/>
      <c r="BM1136" s="76"/>
      <c r="BN1136" s="76"/>
      <c r="BO1136" s="76"/>
      <c r="BP1136" s="76"/>
      <c r="BQ1136" s="76"/>
    </row>
    <row r="1137" spans="1:69" x14ac:dyDescent="0.25">
      <c r="A1137" s="76"/>
      <c r="B1137" s="76"/>
      <c r="C1137" s="76"/>
      <c r="D1137" s="76"/>
      <c r="E1137" s="76"/>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c r="AY1137" s="76"/>
      <c r="AZ1137" s="76"/>
      <c r="BA1137" s="76"/>
      <c r="BB1137" s="76"/>
      <c r="BC1137" s="76"/>
      <c r="BD1137" s="76"/>
      <c r="BE1137" s="76"/>
      <c r="BF1137" s="76"/>
      <c r="BG1137" s="76"/>
      <c r="BH1137" s="76"/>
      <c r="BI1137" s="76"/>
      <c r="BJ1137" s="76"/>
      <c r="BK1137" s="76"/>
      <c r="BL1137" s="76"/>
      <c r="BM1137" s="76"/>
      <c r="BN1137" s="76"/>
      <c r="BO1137" s="76"/>
      <c r="BP1137" s="76"/>
      <c r="BQ1137" s="76"/>
    </row>
    <row r="1138" spans="1:69" x14ac:dyDescent="0.25">
      <c r="A1138" s="76"/>
      <c r="B1138" s="76"/>
      <c r="C1138" s="76"/>
      <c r="D1138" s="76"/>
      <c r="E1138" s="76"/>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c r="AY1138" s="76"/>
      <c r="AZ1138" s="76"/>
      <c r="BA1138" s="76"/>
      <c r="BB1138" s="76"/>
      <c r="BC1138" s="76"/>
      <c r="BD1138" s="76"/>
      <c r="BE1138" s="76"/>
      <c r="BF1138" s="76"/>
      <c r="BG1138" s="76"/>
      <c r="BH1138" s="76"/>
      <c r="BI1138" s="76"/>
      <c r="BJ1138" s="76"/>
      <c r="BK1138" s="76"/>
      <c r="BL1138" s="76"/>
      <c r="BM1138" s="76"/>
      <c r="BN1138" s="76"/>
      <c r="BO1138" s="76"/>
      <c r="BP1138" s="76"/>
      <c r="BQ1138" s="76"/>
    </row>
    <row r="1139" spans="1:69" x14ac:dyDescent="0.25">
      <c r="A1139" s="76"/>
      <c r="B1139" s="76"/>
      <c r="C1139" s="76"/>
      <c r="D1139" s="76"/>
      <c r="E1139" s="76"/>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c r="AY1139" s="76"/>
      <c r="AZ1139" s="76"/>
      <c r="BA1139" s="76"/>
      <c r="BB1139" s="76"/>
      <c r="BC1139" s="76"/>
      <c r="BD1139" s="76"/>
      <c r="BE1139" s="76"/>
      <c r="BF1139" s="76"/>
      <c r="BG1139" s="76"/>
      <c r="BH1139" s="76"/>
      <c r="BI1139" s="76"/>
      <c r="BJ1139" s="76"/>
      <c r="BK1139" s="76"/>
      <c r="BL1139" s="76"/>
      <c r="BM1139" s="76"/>
      <c r="BN1139" s="76"/>
      <c r="BO1139" s="76"/>
      <c r="BP1139" s="76"/>
      <c r="BQ1139" s="76"/>
    </row>
    <row r="1140" spans="1:69" x14ac:dyDescent="0.25">
      <c r="A1140" s="76"/>
      <c r="B1140" s="76"/>
      <c r="C1140" s="76"/>
      <c r="D1140" s="76"/>
      <c r="E1140" s="76"/>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c r="AY1140" s="76"/>
      <c r="AZ1140" s="76"/>
      <c r="BA1140" s="76"/>
      <c r="BB1140" s="76"/>
      <c r="BC1140" s="76"/>
      <c r="BD1140" s="76"/>
      <c r="BE1140" s="76"/>
      <c r="BF1140" s="76"/>
      <c r="BG1140" s="76"/>
      <c r="BH1140" s="76"/>
      <c r="BI1140" s="76"/>
      <c r="BJ1140" s="76"/>
      <c r="BK1140" s="76"/>
      <c r="BL1140" s="76"/>
      <c r="BM1140" s="76"/>
      <c r="BN1140" s="76"/>
      <c r="BO1140" s="76"/>
      <c r="BP1140" s="76"/>
      <c r="BQ1140" s="76"/>
    </row>
    <row r="1141" spans="1:69" x14ac:dyDescent="0.25">
      <c r="A1141" s="76"/>
      <c r="B1141" s="76"/>
      <c r="C1141" s="76"/>
      <c r="D1141" s="76"/>
      <c r="E1141" s="76"/>
      <c r="F1141" s="76"/>
      <c r="G1141" s="76"/>
      <c r="H1141" s="76"/>
      <c r="I1141" s="76"/>
      <c r="J1141" s="76"/>
      <c r="K1141" s="76"/>
      <c r="L1141" s="76"/>
      <c r="M1141" s="76"/>
      <c r="N1141" s="76"/>
      <c r="O1141" s="76"/>
      <c r="P1141" s="76"/>
      <c r="Q1141" s="76"/>
      <c r="R1141" s="76"/>
      <c r="S1141" s="76"/>
      <c r="T1141" s="76"/>
      <c r="U1141" s="76"/>
      <c r="V1141" s="76"/>
      <c r="W1141" s="76"/>
      <c r="X1141" s="76"/>
      <c r="Y1141" s="76"/>
      <c r="Z1141" s="76"/>
      <c r="AA1141" s="76"/>
      <c r="AB1141" s="76"/>
      <c r="AC1141" s="76"/>
      <c r="AD1141" s="76"/>
      <c r="AE1141" s="76"/>
      <c r="AF1141" s="76"/>
      <c r="AG1141" s="76"/>
      <c r="AH1141" s="76"/>
      <c r="AI1141" s="76"/>
      <c r="AJ1141" s="76"/>
      <c r="AK1141" s="76"/>
      <c r="AL1141" s="76"/>
      <c r="AM1141" s="76"/>
      <c r="AN1141" s="76"/>
      <c r="AO1141" s="76"/>
      <c r="AP1141" s="76"/>
      <c r="AQ1141" s="76"/>
      <c r="AR1141" s="76"/>
      <c r="AS1141" s="76"/>
      <c r="AT1141" s="76"/>
      <c r="AU1141" s="76"/>
      <c r="AV1141" s="76"/>
      <c r="AW1141" s="76"/>
      <c r="AX1141" s="76"/>
      <c r="AY1141" s="76"/>
      <c r="AZ1141" s="76"/>
      <c r="BA1141" s="76"/>
      <c r="BB1141" s="76"/>
      <c r="BC1141" s="76"/>
      <c r="BD1141" s="76"/>
      <c r="BE1141" s="76"/>
      <c r="BF1141" s="76"/>
      <c r="BG1141" s="76"/>
      <c r="BH1141" s="76"/>
      <c r="BI1141" s="76"/>
      <c r="BJ1141" s="76"/>
      <c r="BK1141" s="76"/>
      <c r="BL1141" s="76"/>
      <c r="BM1141" s="76"/>
      <c r="BN1141" s="76"/>
      <c r="BO1141" s="76"/>
      <c r="BP1141" s="76"/>
      <c r="BQ1141" s="76"/>
    </row>
    <row r="1142" spans="1:69" x14ac:dyDescent="0.25">
      <c r="A1142" s="76"/>
      <c r="B1142" s="76"/>
      <c r="C1142" s="76"/>
      <c r="D1142" s="76"/>
      <c r="E1142" s="76"/>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c r="AY1142" s="76"/>
      <c r="AZ1142" s="76"/>
      <c r="BA1142" s="76"/>
      <c r="BB1142" s="76"/>
      <c r="BC1142" s="76"/>
      <c r="BD1142" s="76"/>
      <c r="BE1142" s="76"/>
      <c r="BF1142" s="76"/>
      <c r="BG1142" s="76"/>
      <c r="BH1142" s="76"/>
      <c r="BI1142" s="76"/>
      <c r="BJ1142" s="76"/>
      <c r="BK1142" s="76"/>
      <c r="BL1142" s="76"/>
      <c r="BM1142" s="76"/>
      <c r="BN1142" s="76"/>
      <c r="BO1142" s="76"/>
      <c r="BP1142" s="76"/>
      <c r="BQ1142" s="76"/>
    </row>
    <row r="1143" spans="1:69" x14ac:dyDescent="0.25">
      <c r="A1143" s="76"/>
      <c r="B1143" s="76"/>
      <c r="C1143" s="76"/>
      <c r="D1143" s="76"/>
      <c r="E1143" s="76"/>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row>
    <row r="1144" spans="1:69" x14ac:dyDescent="0.25">
      <c r="A1144" s="76"/>
      <c r="B1144" s="76"/>
      <c r="C1144" s="76"/>
      <c r="D1144" s="76"/>
      <c r="E1144" s="76"/>
      <c r="F1144" s="76"/>
      <c r="G1144" s="76"/>
      <c r="H1144" s="76"/>
      <c r="I1144" s="76"/>
      <c r="J1144" s="76"/>
      <c r="K1144" s="76"/>
      <c r="L1144" s="76"/>
      <c r="M1144" s="76"/>
      <c r="N1144" s="76"/>
      <c r="O1144" s="76"/>
      <c r="P1144" s="76"/>
      <c r="Q1144" s="76"/>
      <c r="R1144" s="76"/>
      <c r="S1144" s="76"/>
      <c r="T1144" s="76"/>
      <c r="U1144" s="76"/>
      <c r="V1144" s="76"/>
      <c r="W1144" s="76"/>
      <c r="X1144" s="76"/>
      <c r="Y1144" s="76"/>
      <c r="Z1144" s="76"/>
      <c r="AA1144" s="76"/>
      <c r="AB1144" s="76"/>
      <c r="AC1144" s="76"/>
      <c r="AD1144" s="76"/>
      <c r="AE1144" s="76"/>
      <c r="AF1144" s="76"/>
      <c r="AG1144" s="76"/>
      <c r="AH1144" s="76"/>
      <c r="AI1144" s="76"/>
      <c r="AJ1144" s="76"/>
      <c r="AK1144" s="76"/>
      <c r="AL1144" s="76"/>
      <c r="AM1144" s="76"/>
      <c r="AN1144" s="76"/>
      <c r="AO1144" s="76"/>
      <c r="AP1144" s="76"/>
      <c r="AQ1144" s="76"/>
      <c r="AR1144" s="76"/>
      <c r="AS1144" s="76"/>
      <c r="AT1144" s="76"/>
      <c r="AU1144" s="76"/>
      <c r="AV1144" s="76"/>
      <c r="AW1144" s="76"/>
      <c r="AX1144" s="76"/>
      <c r="AY1144" s="76"/>
      <c r="AZ1144" s="76"/>
      <c r="BA1144" s="76"/>
      <c r="BB1144" s="76"/>
      <c r="BC1144" s="76"/>
      <c r="BD1144" s="76"/>
      <c r="BE1144" s="76"/>
      <c r="BF1144" s="76"/>
      <c r="BG1144" s="76"/>
      <c r="BH1144" s="76"/>
      <c r="BI1144" s="76"/>
      <c r="BJ1144" s="76"/>
      <c r="BK1144" s="76"/>
      <c r="BL1144" s="76"/>
      <c r="BM1144" s="76"/>
      <c r="BN1144" s="76"/>
      <c r="BO1144" s="76"/>
      <c r="BP1144" s="76"/>
      <c r="BQ1144" s="76"/>
    </row>
    <row r="1145" spans="1:69" x14ac:dyDescent="0.25">
      <c r="A1145" s="76"/>
      <c r="B1145" s="76"/>
      <c r="C1145" s="76"/>
      <c r="D1145" s="76"/>
      <c r="E1145" s="76"/>
      <c r="F1145" s="76"/>
      <c r="G1145" s="76"/>
      <c r="H1145" s="76"/>
      <c r="I1145" s="76"/>
      <c r="J1145" s="76"/>
      <c r="K1145" s="76"/>
      <c r="L1145" s="76"/>
      <c r="M1145" s="76"/>
      <c r="N1145" s="76"/>
      <c r="O1145" s="76"/>
      <c r="P1145" s="76"/>
      <c r="Q1145" s="76"/>
      <c r="R1145" s="76"/>
      <c r="S1145" s="76"/>
      <c r="T1145" s="76"/>
      <c r="U1145" s="76"/>
      <c r="V1145" s="76"/>
      <c r="W1145" s="76"/>
      <c r="X1145" s="76"/>
      <c r="Y1145" s="76"/>
      <c r="Z1145" s="76"/>
      <c r="AA1145" s="76"/>
      <c r="AB1145" s="76"/>
      <c r="AC1145" s="76"/>
      <c r="AD1145" s="76"/>
      <c r="AE1145" s="76"/>
      <c r="AF1145" s="76"/>
      <c r="AG1145" s="76"/>
      <c r="AH1145" s="76"/>
      <c r="AI1145" s="76"/>
      <c r="AJ1145" s="76"/>
      <c r="AK1145" s="76"/>
      <c r="AL1145" s="76"/>
      <c r="AM1145" s="76"/>
      <c r="AN1145" s="76"/>
      <c r="AO1145" s="76"/>
      <c r="AP1145" s="76"/>
      <c r="AQ1145" s="76"/>
      <c r="AR1145" s="76"/>
      <c r="AS1145" s="76"/>
      <c r="AT1145" s="76"/>
      <c r="AU1145" s="76"/>
      <c r="AV1145" s="76"/>
      <c r="AW1145" s="76"/>
      <c r="AX1145" s="76"/>
      <c r="AY1145" s="76"/>
      <c r="AZ1145" s="76"/>
      <c r="BA1145" s="76"/>
      <c r="BB1145" s="76"/>
      <c r="BC1145" s="76"/>
      <c r="BD1145" s="76"/>
      <c r="BE1145" s="76"/>
      <c r="BF1145" s="76"/>
      <c r="BG1145" s="76"/>
      <c r="BH1145" s="76"/>
      <c r="BI1145" s="76"/>
      <c r="BJ1145" s="76"/>
      <c r="BK1145" s="76"/>
      <c r="BL1145" s="76"/>
      <c r="BM1145" s="76"/>
      <c r="BN1145" s="76"/>
      <c r="BO1145" s="76"/>
      <c r="BP1145" s="76"/>
      <c r="BQ1145" s="76"/>
    </row>
    <row r="1146" spans="1:69" x14ac:dyDescent="0.25">
      <c r="A1146" s="76"/>
      <c r="B1146" s="76"/>
      <c r="C1146" s="76"/>
      <c r="D1146" s="76"/>
      <c r="E1146" s="76"/>
      <c r="F1146" s="76"/>
      <c r="G1146" s="76"/>
      <c r="H1146" s="76"/>
      <c r="I1146" s="76"/>
      <c r="J1146" s="76"/>
      <c r="K1146" s="76"/>
      <c r="L1146" s="76"/>
      <c r="M1146" s="76"/>
      <c r="N1146" s="76"/>
      <c r="O1146" s="76"/>
      <c r="P1146" s="76"/>
      <c r="Q1146" s="76"/>
      <c r="R1146" s="76"/>
      <c r="S1146" s="76"/>
      <c r="T1146" s="76"/>
      <c r="U1146" s="76"/>
      <c r="V1146" s="76"/>
      <c r="W1146" s="76"/>
      <c r="X1146" s="76"/>
      <c r="Y1146" s="76"/>
      <c r="Z1146" s="76"/>
      <c r="AA1146" s="76"/>
      <c r="AB1146" s="76"/>
      <c r="AC1146" s="76"/>
      <c r="AD1146" s="76"/>
      <c r="AE1146" s="76"/>
      <c r="AF1146" s="76"/>
      <c r="AG1146" s="76"/>
      <c r="AH1146" s="76"/>
      <c r="AI1146" s="76"/>
      <c r="AJ1146" s="76"/>
      <c r="AK1146" s="76"/>
      <c r="AL1146" s="76"/>
      <c r="AM1146" s="76"/>
      <c r="AN1146" s="76"/>
      <c r="AO1146" s="76"/>
      <c r="AP1146" s="76"/>
      <c r="AQ1146" s="76"/>
      <c r="AR1146" s="76"/>
      <c r="AS1146" s="76"/>
      <c r="AT1146" s="76"/>
      <c r="AU1146" s="76"/>
      <c r="AV1146" s="76"/>
      <c r="AW1146" s="76"/>
      <c r="AX1146" s="76"/>
      <c r="AY1146" s="76"/>
      <c r="AZ1146" s="76"/>
      <c r="BA1146" s="76"/>
      <c r="BB1146" s="76"/>
      <c r="BC1146" s="76"/>
      <c r="BD1146" s="76"/>
      <c r="BE1146" s="76"/>
      <c r="BF1146" s="76"/>
      <c r="BG1146" s="76"/>
      <c r="BH1146" s="76"/>
      <c r="BI1146" s="76"/>
      <c r="BJ1146" s="76"/>
      <c r="BK1146" s="76"/>
      <c r="BL1146" s="76"/>
      <c r="BM1146" s="76"/>
      <c r="BN1146" s="76"/>
      <c r="BO1146" s="76"/>
      <c r="BP1146" s="76"/>
      <c r="BQ1146" s="76"/>
    </row>
    <row r="1147" spans="1:69" x14ac:dyDescent="0.25">
      <c r="A1147" s="76"/>
      <c r="B1147" s="76"/>
      <c r="C1147" s="76"/>
      <c r="D1147" s="76"/>
      <c r="E1147" s="76"/>
      <c r="F1147" s="76"/>
      <c r="G1147" s="76"/>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c r="AY1147" s="76"/>
      <c r="AZ1147" s="76"/>
      <c r="BA1147" s="76"/>
      <c r="BB1147" s="76"/>
      <c r="BC1147" s="76"/>
      <c r="BD1147" s="76"/>
      <c r="BE1147" s="76"/>
      <c r="BF1147" s="76"/>
      <c r="BG1147" s="76"/>
      <c r="BH1147" s="76"/>
      <c r="BI1147" s="76"/>
      <c r="BJ1147" s="76"/>
      <c r="BK1147" s="76"/>
      <c r="BL1147" s="76"/>
      <c r="BM1147" s="76"/>
      <c r="BN1147" s="76"/>
      <c r="BO1147" s="76"/>
      <c r="BP1147" s="76"/>
      <c r="BQ1147" s="76"/>
    </row>
    <row r="1148" spans="1:69" x14ac:dyDescent="0.25">
      <c r="A1148" s="76"/>
      <c r="B1148" s="76"/>
      <c r="C1148" s="76"/>
      <c r="D1148" s="76"/>
      <c r="E1148" s="76"/>
      <c r="F1148" s="76"/>
      <c r="G1148" s="76"/>
      <c r="H1148" s="76"/>
      <c r="I1148" s="76"/>
      <c r="J1148" s="76"/>
      <c r="K1148" s="76"/>
      <c r="L1148" s="76"/>
      <c r="M1148" s="76"/>
      <c r="N1148" s="76"/>
      <c r="O1148" s="76"/>
      <c r="P1148" s="76"/>
      <c r="Q1148" s="76"/>
      <c r="R1148" s="76"/>
      <c r="S1148" s="76"/>
      <c r="T1148" s="76"/>
      <c r="U1148" s="76"/>
      <c r="V1148" s="76"/>
      <c r="W1148" s="76"/>
      <c r="X1148" s="76"/>
      <c r="Y1148" s="76"/>
      <c r="Z1148" s="76"/>
      <c r="AA1148" s="76"/>
      <c r="AB1148" s="76"/>
      <c r="AC1148" s="76"/>
      <c r="AD1148" s="76"/>
      <c r="AE1148" s="76"/>
      <c r="AF1148" s="76"/>
      <c r="AG1148" s="76"/>
      <c r="AH1148" s="76"/>
      <c r="AI1148" s="76"/>
      <c r="AJ1148" s="76"/>
      <c r="AK1148" s="76"/>
      <c r="AL1148" s="76"/>
      <c r="AM1148" s="76"/>
      <c r="AN1148" s="76"/>
      <c r="AO1148" s="76"/>
      <c r="AP1148" s="76"/>
      <c r="AQ1148" s="76"/>
      <c r="AR1148" s="76"/>
      <c r="AS1148" s="76"/>
      <c r="AT1148" s="76"/>
      <c r="AU1148" s="76"/>
      <c r="AV1148" s="76"/>
      <c r="AW1148" s="76"/>
      <c r="AX1148" s="76"/>
      <c r="AY1148" s="76"/>
      <c r="AZ1148" s="76"/>
      <c r="BA1148" s="76"/>
      <c r="BB1148" s="76"/>
      <c r="BC1148" s="76"/>
      <c r="BD1148" s="76"/>
      <c r="BE1148" s="76"/>
      <c r="BF1148" s="76"/>
      <c r="BG1148" s="76"/>
      <c r="BH1148" s="76"/>
      <c r="BI1148" s="76"/>
      <c r="BJ1148" s="76"/>
      <c r="BK1148" s="76"/>
      <c r="BL1148" s="76"/>
      <c r="BM1148" s="76"/>
      <c r="BN1148" s="76"/>
      <c r="BO1148" s="76"/>
      <c r="BP1148" s="76"/>
      <c r="BQ1148" s="76"/>
    </row>
    <row r="1149" spans="1:69" x14ac:dyDescent="0.25">
      <c r="A1149" s="76"/>
      <c r="B1149" s="76"/>
      <c r="C1149" s="76"/>
      <c r="D1149" s="76"/>
      <c r="E1149" s="76"/>
      <c r="F1149" s="76"/>
      <c r="G1149" s="76"/>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s="76"/>
      <c r="AH1149" s="76"/>
      <c r="AI1149" s="76"/>
      <c r="AJ1149" s="76"/>
      <c r="AK1149" s="76"/>
      <c r="AL1149" s="76"/>
      <c r="AM1149" s="76"/>
      <c r="AN1149" s="76"/>
      <c r="AO1149" s="76"/>
      <c r="AP1149" s="76"/>
      <c r="AQ1149" s="76"/>
      <c r="AR1149" s="76"/>
      <c r="AS1149" s="76"/>
      <c r="AT1149" s="76"/>
      <c r="AU1149" s="76"/>
      <c r="AV1149" s="76"/>
      <c r="AW1149" s="76"/>
      <c r="AX1149" s="76"/>
      <c r="AY1149" s="76"/>
      <c r="AZ1149" s="76"/>
      <c r="BA1149" s="76"/>
      <c r="BB1149" s="76"/>
      <c r="BC1149" s="76"/>
      <c r="BD1149" s="76"/>
      <c r="BE1149" s="76"/>
      <c r="BF1149" s="76"/>
      <c r="BG1149" s="76"/>
      <c r="BH1149" s="76"/>
      <c r="BI1149" s="76"/>
      <c r="BJ1149" s="76"/>
      <c r="BK1149" s="76"/>
      <c r="BL1149" s="76"/>
      <c r="BM1149" s="76"/>
      <c r="BN1149" s="76"/>
      <c r="BO1149" s="76"/>
      <c r="BP1149" s="76"/>
      <c r="BQ1149" s="76"/>
    </row>
    <row r="1150" spans="1:69" x14ac:dyDescent="0.25">
      <c r="A1150" s="76"/>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Y1150" s="76"/>
      <c r="AZ1150" s="76"/>
      <c r="BA1150" s="76"/>
      <c r="BB1150" s="76"/>
      <c r="BC1150" s="76"/>
      <c r="BD1150" s="76"/>
      <c r="BE1150" s="76"/>
      <c r="BF1150" s="76"/>
      <c r="BG1150" s="76"/>
      <c r="BH1150" s="76"/>
      <c r="BI1150" s="76"/>
      <c r="BJ1150" s="76"/>
      <c r="BK1150" s="76"/>
      <c r="BL1150" s="76"/>
      <c r="BM1150" s="76"/>
      <c r="BN1150" s="76"/>
      <c r="BO1150" s="76"/>
      <c r="BP1150" s="76"/>
      <c r="BQ1150" s="76"/>
    </row>
    <row r="1151" spans="1:69" x14ac:dyDescent="0.25">
      <c r="A1151" s="76"/>
      <c r="B1151" s="76"/>
      <c r="C1151" s="76"/>
      <c r="D1151" s="76"/>
      <c r="E1151" s="76"/>
      <c r="F1151" s="76"/>
      <c r="G1151" s="76"/>
      <c r="H1151" s="76"/>
      <c r="I1151" s="76"/>
      <c r="J1151" s="76"/>
      <c r="K1151" s="76"/>
      <c r="L1151" s="76"/>
      <c r="M1151" s="76"/>
      <c r="N1151" s="76"/>
      <c r="O1151" s="76"/>
      <c r="P1151" s="76"/>
      <c r="Q1151" s="76"/>
      <c r="R1151" s="76"/>
      <c r="S1151" s="76"/>
      <c r="T1151" s="76"/>
      <c r="U1151" s="76"/>
      <c r="V1151" s="76"/>
      <c r="W1151" s="76"/>
      <c r="X1151" s="76"/>
      <c r="Y1151" s="76"/>
      <c r="Z1151" s="76"/>
      <c r="AA1151" s="76"/>
      <c r="AB1151" s="76"/>
      <c r="AC1151" s="76"/>
      <c r="AD1151" s="76"/>
      <c r="AE1151" s="76"/>
      <c r="AF1151" s="76"/>
      <c r="AG1151" s="76"/>
      <c r="AH1151" s="76"/>
      <c r="AI1151" s="76"/>
      <c r="AJ1151" s="76"/>
      <c r="AK1151" s="76"/>
      <c r="AL1151" s="76"/>
      <c r="AM1151" s="76"/>
      <c r="AN1151" s="76"/>
      <c r="AO1151" s="76"/>
      <c r="AP1151" s="76"/>
      <c r="AQ1151" s="76"/>
      <c r="AR1151" s="76"/>
      <c r="AS1151" s="76"/>
      <c r="AT1151" s="76"/>
      <c r="AU1151" s="76"/>
      <c r="AV1151" s="76"/>
      <c r="AW1151" s="76"/>
      <c r="AX1151" s="76"/>
      <c r="AY1151" s="76"/>
      <c r="AZ1151" s="76"/>
      <c r="BA1151" s="76"/>
      <c r="BB1151" s="76"/>
      <c r="BC1151" s="76"/>
      <c r="BD1151" s="76"/>
      <c r="BE1151" s="76"/>
      <c r="BF1151" s="76"/>
      <c r="BG1151" s="76"/>
      <c r="BH1151" s="76"/>
      <c r="BI1151" s="76"/>
      <c r="BJ1151" s="76"/>
      <c r="BK1151" s="76"/>
      <c r="BL1151" s="76"/>
      <c r="BM1151" s="76"/>
      <c r="BN1151" s="76"/>
      <c r="BO1151" s="76"/>
      <c r="BP1151" s="76"/>
      <c r="BQ1151" s="76"/>
    </row>
    <row r="1152" spans="1:69" x14ac:dyDescent="0.25">
      <c r="A1152" s="76"/>
      <c r="B1152" s="76"/>
      <c r="C1152" s="76"/>
      <c r="D1152" s="76"/>
      <c r="E1152" s="76"/>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c r="AY1152" s="76"/>
      <c r="AZ1152" s="76"/>
      <c r="BA1152" s="76"/>
      <c r="BB1152" s="76"/>
      <c r="BC1152" s="76"/>
      <c r="BD1152" s="76"/>
      <c r="BE1152" s="76"/>
      <c r="BF1152" s="76"/>
      <c r="BG1152" s="76"/>
      <c r="BH1152" s="76"/>
      <c r="BI1152" s="76"/>
      <c r="BJ1152" s="76"/>
      <c r="BK1152" s="76"/>
      <c r="BL1152" s="76"/>
      <c r="BM1152" s="76"/>
      <c r="BN1152" s="76"/>
      <c r="BO1152" s="76"/>
      <c r="BP1152" s="76"/>
      <c r="BQ1152" s="76"/>
    </row>
    <row r="1153" spans="1:69" x14ac:dyDescent="0.25">
      <c r="A1153" s="76"/>
      <c r="B1153" s="76"/>
      <c r="C1153" s="76"/>
      <c r="D1153" s="76"/>
      <c r="E1153" s="76"/>
      <c r="F1153" s="76"/>
      <c r="G1153" s="76"/>
      <c r="H1153" s="76"/>
      <c r="I1153" s="76"/>
      <c r="J1153" s="76"/>
      <c r="K1153" s="76"/>
      <c r="L1153" s="76"/>
      <c r="M1153" s="76"/>
      <c r="N1153" s="76"/>
      <c r="O1153" s="76"/>
      <c r="P1153" s="76"/>
      <c r="Q1153" s="76"/>
      <c r="R1153" s="76"/>
      <c r="S1153" s="76"/>
      <c r="T1153" s="76"/>
      <c r="U1153" s="76"/>
      <c r="V1153" s="76"/>
      <c r="W1153" s="76"/>
      <c r="X1153" s="76"/>
      <c r="Y1153" s="76"/>
      <c r="Z1153" s="76"/>
      <c r="AA1153" s="76"/>
      <c r="AB1153" s="76"/>
      <c r="AC1153" s="76"/>
      <c r="AD1153" s="76"/>
      <c r="AE1153" s="76"/>
      <c r="AF1153" s="76"/>
      <c r="AG1153" s="76"/>
      <c r="AH1153" s="76"/>
      <c r="AI1153" s="76"/>
      <c r="AJ1153" s="76"/>
      <c r="AK1153" s="76"/>
      <c r="AL1153" s="76"/>
      <c r="AM1153" s="76"/>
      <c r="AN1153" s="76"/>
      <c r="AO1153" s="76"/>
      <c r="AP1153" s="76"/>
      <c r="AQ1153" s="76"/>
      <c r="AR1153" s="76"/>
      <c r="AS1153" s="76"/>
      <c r="AT1153" s="76"/>
      <c r="AU1153" s="76"/>
      <c r="AV1153" s="76"/>
      <c r="AW1153" s="76"/>
      <c r="AX1153" s="76"/>
      <c r="AY1153" s="76"/>
      <c r="AZ1153" s="76"/>
      <c r="BA1153" s="76"/>
      <c r="BB1153" s="76"/>
      <c r="BC1153" s="76"/>
      <c r="BD1153" s="76"/>
      <c r="BE1153" s="76"/>
      <c r="BF1153" s="76"/>
      <c r="BG1153" s="76"/>
      <c r="BH1153" s="76"/>
      <c r="BI1153" s="76"/>
      <c r="BJ1153" s="76"/>
      <c r="BK1153" s="76"/>
      <c r="BL1153" s="76"/>
      <c r="BM1153" s="76"/>
      <c r="BN1153" s="76"/>
      <c r="BO1153" s="76"/>
      <c r="BP1153" s="76"/>
      <c r="BQ1153" s="76"/>
    </row>
    <row r="1154" spans="1:69" x14ac:dyDescent="0.25">
      <c r="A1154" s="76"/>
      <c r="B1154" s="76"/>
      <c r="C1154" s="76"/>
      <c r="D1154" s="76"/>
      <c r="E1154" s="76"/>
      <c r="F1154" s="76"/>
      <c r="G1154" s="76"/>
      <c r="H1154" s="76"/>
      <c r="I1154" s="76"/>
      <c r="J1154" s="76"/>
      <c r="K1154" s="76"/>
      <c r="L1154" s="76"/>
      <c r="M1154" s="76"/>
      <c r="N1154" s="76"/>
      <c r="O1154" s="76"/>
      <c r="P1154" s="76"/>
      <c r="Q1154" s="76"/>
      <c r="R1154" s="76"/>
      <c r="S1154" s="76"/>
      <c r="T1154" s="76"/>
      <c r="U1154" s="76"/>
      <c r="V1154" s="76"/>
      <c r="W1154" s="76"/>
      <c r="X1154" s="76"/>
      <c r="Y1154" s="76"/>
      <c r="Z1154" s="76"/>
      <c r="AA1154" s="76"/>
      <c r="AB1154" s="76"/>
      <c r="AC1154" s="76"/>
      <c r="AD1154" s="76"/>
      <c r="AE1154" s="76"/>
      <c r="AF1154" s="76"/>
      <c r="AG1154" s="76"/>
      <c r="AH1154" s="76"/>
      <c r="AI1154" s="76"/>
      <c r="AJ1154" s="76"/>
      <c r="AK1154" s="76"/>
      <c r="AL1154" s="76"/>
      <c r="AM1154" s="76"/>
      <c r="AN1154" s="76"/>
      <c r="AO1154" s="76"/>
      <c r="AP1154" s="76"/>
      <c r="AQ1154" s="76"/>
      <c r="AR1154" s="76"/>
      <c r="AS1154" s="76"/>
      <c r="AT1154" s="76"/>
      <c r="AU1154" s="76"/>
      <c r="AV1154" s="76"/>
      <c r="AW1154" s="76"/>
      <c r="AX1154" s="76"/>
      <c r="AY1154" s="76"/>
      <c r="AZ1154" s="76"/>
      <c r="BA1154" s="76"/>
      <c r="BB1154" s="76"/>
      <c r="BC1154" s="76"/>
      <c r="BD1154" s="76"/>
      <c r="BE1154" s="76"/>
      <c r="BF1154" s="76"/>
      <c r="BG1154" s="76"/>
      <c r="BH1154" s="76"/>
      <c r="BI1154" s="76"/>
      <c r="BJ1154" s="76"/>
      <c r="BK1154" s="76"/>
      <c r="BL1154" s="76"/>
      <c r="BM1154" s="76"/>
      <c r="BN1154" s="76"/>
      <c r="BO1154" s="76"/>
      <c r="BP1154" s="76"/>
      <c r="BQ1154" s="76"/>
    </row>
    <row r="1155" spans="1:69" x14ac:dyDescent="0.25">
      <c r="A1155" s="76"/>
      <c r="B1155" s="76"/>
      <c r="C1155" s="76"/>
      <c r="D1155" s="76"/>
      <c r="E1155" s="76"/>
      <c r="F1155" s="76"/>
      <c r="G1155" s="76"/>
      <c r="H1155" s="76"/>
      <c r="I1155" s="76"/>
      <c r="J1155" s="76"/>
      <c r="K1155" s="76"/>
      <c r="L1155" s="76"/>
      <c r="M1155" s="76"/>
      <c r="N1155" s="76"/>
      <c r="O1155" s="76"/>
      <c r="P1155" s="76"/>
      <c r="Q1155" s="76"/>
      <c r="R1155" s="76"/>
      <c r="S1155" s="76"/>
      <c r="T1155" s="76"/>
      <c r="U1155" s="76"/>
      <c r="V1155" s="76"/>
      <c r="W1155" s="76"/>
      <c r="X1155" s="76"/>
      <c r="Y1155" s="76"/>
      <c r="Z1155" s="76"/>
      <c r="AA1155" s="76"/>
      <c r="AB1155" s="76"/>
      <c r="AC1155" s="76"/>
      <c r="AD1155" s="76"/>
      <c r="AE1155" s="76"/>
      <c r="AF1155" s="76"/>
      <c r="AG1155" s="76"/>
      <c r="AH1155" s="76"/>
      <c r="AI1155" s="76"/>
      <c r="AJ1155" s="76"/>
      <c r="AK1155" s="76"/>
      <c r="AL1155" s="76"/>
      <c r="AM1155" s="76"/>
      <c r="AN1155" s="76"/>
      <c r="AO1155" s="76"/>
      <c r="AP1155" s="76"/>
      <c r="AQ1155" s="76"/>
      <c r="AR1155" s="76"/>
      <c r="AS1155" s="76"/>
      <c r="AT1155" s="76"/>
      <c r="AU1155" s="76"/>
      <c r="AV1155" s="76"/>
      <c r="AW1155" s="76"/>
      <c r="AX1155" s="76"/>
      <c r="AY1155" s="76"/>
      <c r="AZ1155" s="76"/>
      <c r="BA1155" s="76"/>
      <c r="BB1155" s="76"/>
      <c r="BC1155" s="76"/>
      <c r="BD1155" s="76"/>
      <c r="BE1155" s="76"/>
      <c r="BF1155" s="76"/>
      <c r="BG1155" s="76"/>
      <c r="BH1155" s="76"/>
      <c r="BI1155" s="76"/>
      <c r="BJ1155" s="76"/>
      <c r="BK1155" s="76"/>
      <c r="BL1155" s="76"/>
      <c r="BM1155" s="76"/>
      <c r="BN1155" s="76"/>
      <c r="BO1155" s="76"/>
      <c r="BP1155" s="76"/>
      <c r="BQ1155" s="76"/>
    </row>
    <row r="1156" spans="1:69" x14ac:dyDescent="0.25">
      <c r="A1156" s="76"/>
      <c r="B1156" s="76"/>
      <c r="C1156" s="76"/>
      <c r="D1156" s="76"/>
      <c r="E1156" s="76"/>
      <c r="F1156" s="76"/>
      <c r="G1156" s="76"/>
      <c r="H1156" s="76"/>
      <c r="I1156" s="76"/>
      <c r="J1156" s="76"/>
      <c r="K1156" s="76"/>
      <c r="L1156" s="76"/>
      <c r="M1156" s="76"/>
      <c r="N1156" s="76"/>
      <c r="O1156" s="76"/>
      <c r="P1156" s="76"/>
      <c r="Q1156" s="76"/>
      <c r="R1156" s="76"/>
      <c r="S1156" s="76"/>
      <c r="T1156" s="76"/>
      <c r="U1156" s="76"/>
      <c r="V1156" s="76"/>
      <c r="W1156" s="76"/>
      <c r="X1156" s="76"/>
      <c r="Y1156" s="76"/>
      <c r="Z1156" s="76"/>
      <c r="AA1156" s="76"/>
      <c r="AB1156" s="76"/>
      <c r="AC1156" s="76"/>
      <c r="AD1156" s="76"/>
      <c r="AE1156" s="76"/>
      <c r="AF1156" s="76"/>
      <c r="AG1156" s="76"/>
      <c r="AH1156" s="76"/>
      <c r="AI1156" s="76"/>
      <c r="AJ1156" s="76"/>
      <c r="AK1156" s="76"/>
      <c r="AL1156" s="76"/>
      <c r="AM1156" s="76"/>
      <c r="AN1156" s="76"/>
      <c r="AO1156" s="76"/>
      <c r="AP1156" s="76"/>
      <c r="AQ1156" s="76"/>
      <c r="AR1156" s="76"/>
      <c r="AS1156" s="76"/>
      <c r="AT1156" s="76"/>
      <c r="AU1156" s="76"/>
      <c r="AV1156" s="76"/>
      <c r="AW1156" s="76"/>
      <c r="AX1156" s="76"/>
      <c r="AY1156" s="76"/>
      <c r="AZ1156" s="76"/>
      <c r="BA1156" s="76"/>
      <c r="BB1156" s="76"/>
      <c r="BC1156" s="76"/>
      <c r="BD1156" s="76"/>
      <c r="BE1156" s="76"/>
      <c r="BF1156" s="76"/>
      <c r="BG1156" s="76"/>
      <c r="BH1156" s="76"/>
      <c r="BI1156" s="76"/>
      <c r="BJ1156" s="76"/>
      <c r="BK1156" s="76"/>
      <c r="BL1156" s="76"/>
      <c r="BM1156" s="76"/>
      <c r="BN1156" s="76"/>
      <c r="BO1156" s="76"/>
      <c r="BP1156" s="76"/>
      <c r="BQ1156" s="76"/>
    </row>
    <row r="1157" spans="1:69" x14ac:dyDescent="0.25">
      <c r="A1157" s="76"/>
      <c r="B1157" s="76"/>
      <c r="C1157" s="76"/>
      <c r="D1157" s="76"/>
      <c r="E1157" s="76"/>
      <c r="F1157" s="76"/>
      <c r="G1157" s="76"/>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76"/>
      <c r="AV1157" s="76"/>
      <c r="AW1157" s="76"/>
      <c r="AX1157" s="76"/>
      <c r="AY1157" s="76"/>
      <c r="AZ1157" s="76"/>
      <c r="BA1157" s="76"/>
      <c r="BB1157" s="76"/>
      <c r="BC1157" s="76"/>
      <c r="BD1157" s="76"/>
      <c r="BE1157" s="76"/>
      <c r="BF1157" s="76"/>
      <c r="BG1157" s="76"/>
      <c r="BH1157" s="76"/>
      <c r="BI1157" s="76"/>
      <c r="BJ1157" s="76"/>
      <c r="BK1157" s="76"/>
      <c r="BL1157" s="76"/>
      <c r="BM1157" s="76"/>
      <c r="BN1157" s="76"/>
      <c r="BO1157" s="76"/>
      <c r="BP1157" s="76"/>
      <c r="BQ1157" s="76"/>
    </row>
    <row r="1158" spans="1:69" x14ac:dyDescent="0.25">
      <c r="A1158" s="76"/>
      <c r="B1158" s="76"/>
      <c r="C1158" s="76"/>
      <c r="D1158" s="76"/>
      <c r="E1158" s="76"/>
      <c r="F1158" s="76"/>
      <c r="G1158" s="76"/>
      <c r="H1158" s="76"/>
      <c r="I1158" s="76"/>
      <c r="J1158" s="76"/>
      <c r="K1158" s="76"/>
      <c r="L1158" s="76"/>
      <c r="M1158" s="76"/>
      <c r="N1158" s="76"/>
      <c r="O1158" s="76"/>
      <c r="P1158" s="76"/>
      <c r="Q1158" s="76"/>
      <c r="R1158" s="76"/>
      <c r="S1158" s="76"/>
      <c r="T1158" s="76"/>
      <c r="U1158" s="76"/>
      <c r="V1158" s="76"/>
      <c r="W1158" s="76"/>
      <c r="X1158" s="76"/>
      <c r="Y1158" s="76"/>
      <c r="Z1158" s="76"/>
      <c r="AA1158" s="76"/>
      <c r="AB1158" s="76"/>
      <c r="AC1158" s="76"/>
      <c r="AD1158" s="76"/>
      <c r="AE1158" s="76"/>
      <c r="AF1158" s="76"/>
      <c r="AG1158" s="76"/>
      <c r="AH1158" s="76"/>
      <c r="AI1158" s="76"/>
      <c r="AJ1158" s="76"/>
      <c r="AK1158" s="76"/>
      <c r="AL1158" s="76"/>
      <c r="AM1158" s="76"/>
      <c r="AN1158" s="76"/>
      <c r="AO1158" s="76"/>
      <c r="AP1158" s="76"/>
      <c r="AQ1158" s="76"/>
      <c r="AR1158" s="76"/>
      <c r="AS1158" s="76"/>
      <c r="AT1158" s="76"/>
      <c r="AU1158" s="76"/>
      <c r="AV1158" s="76"/>
      <c r="AW1158" s="76"/>
      <c r="AX1158" s="76"/>
      <c r="AY1158" s="76"/>
      <c r="AZ1158" s="76"/>
      <c r="BA1158" s="76"/>
      <c r="BB1158" s="76"/>
      <c r="BC1158" s="76"/>
      <c r="BD1158" s="76"/>
      <c r="BE1158" s="76"/>
      <c r="BF1158" s="76"/>
      <c r="BG1158" s="76"/>
      <c r="BH1158" s="76"/>
      <c r="BI1158" s="76"/>
      <c r="BJ1158" s="76"/>
      <c r="BK1158" s="76"/>
      <c r="BL1158" s="76"/>
      <c r="BM1158" s="76"/>
      <c r="BN1158" s="76"/>
      <c r="BO1158" s="76"/>
      <c r="BP1158" s="76"/>
      <c r="BQ1158" s="76"/>
    </row>
    <row r="1159" spans="1:69" x14ac:dyDescent="0.25">
      <c r="A1159" s="76"/>
      <c r="B1159" s="76"/>
      <c r="C1159" s="76"/>
      <c r="D1159" s="76"/>
      <c r="E1159" s="76"/>
      <c r="F1159" s="76"/>
      <c r="G1159" s="76"/>
      <c r="H1159" s="76"/>
      <c r="I1159" s="76"/>
      <c r="J1159" s="76"/>
      <c r="K1159" s="76"/>
      <c r="L1159" s="76"/>
      <c r="M1159" s="76"/>
      <c r="N1159" s="76"/>
      <c r="O1159" s="76"/>
      <c r="P1159" s="76"/>
      <c r="Q1159" s="76"/>
      <c r="R1159" s="76"/>
      <c r="S1159" s="76"/>
      <c r="T1159" s="76"/>
      <c r="U1159" s="76"/>
      <c r="V1159" s="76"/>
      <c r="W1159" s="76"/>
      <c r="X1159" s="76"/>
      <c r="Y1159" s="76"/>
      <c r="Z1159" s="76"/>
      <c r="AA1159" s="76"/>
      <c r="AB1159" s="76"/>
      <c r="AC1159" s="76"/>
      <c r="AD1159" s="76"/>
      <c r="AE1159" s="76"/>
      <c r="AF1159" s="76"/>
      <c r="AG1159" s="76"/>
      <c r="AH1159" s="76"/>
      <c r="AI1159" s="76"/>
      <c r="AJ1159" s="76"/>
      <c r="AK1159" s="76"/>
      <c r="AL1159" s="76"/>
      <c r="AM1159" s="76"/>
      <c r="AN1159" s="76"/>
      <c r="AO1159" s="76"/>
      <c r="AP1159" s="76"/>
      <c r="AQ1159" s="76"/>
      <c r="AR1159" s="76"/>
      <c r="AS1159" s="76"/>
      <c r="AT1159" s="76"/>
      <c r="AU1159" s="76"/>
      <c r="AV1159" s="76"/>
      <c r="AW1159" s="76"/>
      <c r="AX1159" s="76"/>
      <c r="AY1159" s="76"/>
      <c r="AZ1159" s="76"/>
      <c r="BA1159" s="76"/>
      <c r="BB1159" s="76"/>
      <c r="BC1159" s="76"/>
      <c r="BD1159" s="76"/>
      <c r="BE1159" s="76"/>
      <c r="BF1159" s="76"/>
      <c r="BG1159" s="76"/>
      <c r="BH1159" s="76"/>
      <c r="BI1159" s="76"/>
      <c r="BJ1159" s="76"/>
      <c r="BK1159" s="76"/>
      <c r="BL1159" s="76"/>
      <c r="BM1159" s="76"/>
      <c r="BN1159" s="76"/>
      <c r="BO1159" s="76"/>
      <c r="BP1159" s="76"/>
      <c r="BQ1159" s="76"/>
    </row>
    <row r="1160" spans="1:69" x14ac:dyDescent="0.25">
      <c r="A1160" s="76"/>
      <c r="B1160" s="76"/>
      <c r="C1160" s="76"/>
      <c r="D1160" s="76"/>
      <c r="E1160" s="76"/>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c r="AY1160" s="76"/>
      <c r="AZ1160" s="76"/>
      <c r="BA1160" s="76"/>
      <c r="BB1160" s="76"/>
      <c r="BC1160" s="76"/>
      <c r="BD1160" s="76"/>
      <c r="BE1160" s="76"/>
      <c r="BF1160" s="76"/>
      <c r="BG1160" s="76"/>
      <c r="BH1160" s="76"/>
      <c r="BI1160" s="76"/>
      <c r="BJ1160" s="76"/>
      <c r="BK1160" s="76"/>
      <c r="BL1160" s="76"/>
      <c r="BM1160" s="76"/>
      <c r="BN1160" s="76"/>
      <c r="BO1160" s="76"/>
      <c r="BP1160" s="76"/>
      <c r="BQ1160" s="76"/>
    </row>
    <row r="1161" spans="1:69" x14ac:dyDescent="0.25">
      <c r="A1161" s="76"/>
      <c r="B1161" s="76"/>
      <c r="C1161" s="76"/>
      <c r="D1161" s="76"/>
      <c r="E1161" s="76"/>
      <c r="F1161" s="76"/>
      <c r="G1161" s="76"/>
      <c r="H1161" s="76"/>
      <c r="I1161" s="76"/>
      <c r="J1161" s="76"/>
      <c r="K1161" s="76"/>
      <c r="L1161" s="76"/>
      <c r="M1161" s="76"/>
      <c r="N1161" s="76"/>
      <c r="O1161" s="76"/>
      <c r="P1161" s="76"/>
      <c r="Q1161" s="76"/>
      <c r="R1161" s="76"/>
      <c r="S1161" s="76"/>
      <c r="T1161" s="76"/>
      <c r="U1161" s="76"/>
      <c r="V1161" s="76"/>
      <c r="W1161" s="76"/>
      <c r="X1161" s="76"/>
      <c r="Y1161" s="76"/>
      <c r="Z1161" s="76"/>
      <c r="AA1161" s="76"/>
      <c r="AB1161" s="76"/>
      <c r="AC1161" s="76"/>
      <c r="AD1161" s="76"/>
      <c r="AE1161" s="76"/>
      <c r="AF1161" s="76"/>
      <c r="AG1161" s="76"/>
      <c r="AH1161" s="76"/>
      <c r="AI1161" s="76"/>
      <c r="AJ1161" s="76"/>
      <c r="AK1161" s="76"/>
      <c r="AL1161" s="76"/>
      <c r="AM1161" s="76"/>
      <c r="AN1161" s="76"/>
      <c r="AO1161" s="76"/>
      <c r="AP1161" s="76"/>
      <c r="AQ1161" s="76"/>
      <c r="AR1161" s="76"/>
      <c r="AS1161" s="76"/>
      <c r="AT1161" s="76"/>
      <c r="AU1161" s="76"/>
      <c r="AV1161" s="76"/>
      <c r="AW1161" s="76"/>
      <c r="AX1161" s="76"/>
      <c r="AY1161" s="76"/>
      <c r="AZ1161" s="76"/>
      <c r="BA1161" s="76"/>
      <c r="BB1161" s="76"/>
      <c r="BC1161" s="76"/>
      <c r="BD1161" s="76"/>
      <c r="BE1161" s="76"/>
      <c r="BF1161" s="76"/>
      <c r="BG1161" s="76"/>
      <c r="BH1161" s="76"/>
      <c r="BI1161" s="76"/>
      <c r="BJ1161" s="76"/>
      <c r="BK1161" s="76"/>
      <c r="BL1161" s="76"/>
      <c r="BM1161" s="76"/>
      <c r="BN1161" s="76"/>
      <c r="BO1161" s="76"/>
      <c r="BP1161" s="76"/>
      <c r="BQ1161" s="76"/>
    </row>
    <row r="1162" spans="1:69" x14ac:dyDescent="0.25">
      <c r="A1162" s="76"/>
      <c r="B1162" s="76"/>
      <c r="C1162" s="76"/>
      <c r="D1162" s="76"/>
      <c r="E1162" s="76"/>
      <c r="F1162" s="76"/>
      <c r="G1162" s="76"/>
      <c r="H1162" s="76"/>
      <c r="I1162" s="76"/>
      <c r="J1162" s="76"/>
      <c r="K1162" s="76"/>
      <c r="L1162" s="76"/>
      <c r="M1162" s="76"/>
      <c r="N1162" s="76"/>
      <c r="O1162" s="76"/>
      <c r="P1162" s="76"/>
      <c r="Q1162" s="76"/>
      <c r="R1162" s="76"/>
      <c r="S1162" s="76"/>
      <c r="T1162" s="76"/>
      <c r="U1162" s="76"/>
      <c r="V1162" s="76"/>
      <c r="W1162" s="76"/>
      <c r="X1162" s="76"/>
      <c r="Y1162" s="76"/>
      <c r="Z1162" s="76"/>
      <c r="AA1162" s="76"/>
      <c r="AB1162" s="76"/>
      <c r="AC1162" s="76"/>
      <c r="AD1162" s="76"/>
      <c r="AE1162" s="76"/>
      <c r="AF1162" s="76"/>
      <c r="AG1162" s="76"/>
      <c r="AH1162" s="76"/>
      <c r="AI1162" s="76"/>
      <c r="AJ1162" s="76"/>
      <c r="AK1162" s="76"/>
      <c r="AL1162" s="76"/>
      <c r="AM1162" s="76"/>
      <c r="AN1162" s="76"/>
      <c r="AO1162" s="76"/>
      <c r="AP1162" s="76"/>
      <c r="AQ1162" s="76"/>
      <c r="AR1162" s="76"/>
      <c r="AS1162" s="76"/>
      <c r="AT1162" s="76"/>
      <c r="AU1162" s="76"/>
      <c r="AV1162" s="76"/>
      <c r="AW1162" s="76"/>
      <c r="AX1162" s="76"/>
      <c r="AY1162" s="76"/>
      <c r="AZ1162" s="76"/>
      <c r="BA1162" s="76"/>
      <c r="BB1162" s="76"/>
      <c r="BC1162" s="76"/>
      <c r="BD1162" s="76"/>
      <c r="BE1162" s="76"/>
      <c r="BF1162" s="76"/>
      <c r="BG1162" s="76"/>
      <c r="BH1162" s="76"/>
      <c r="BI1162" s="76"/>
      <c r="BJ1162" s="76"/>
      <c r="BK1162" s="76"/>
      <c r="BL1162" s="76"/>
      <c r="BM1162" s="76"/>
      <c r="BN1162" s="76"/>
      <c r="BO1162" s="76"/>
      <c r="BP1162" s="76"/>
      <c r="BQ1162" s="76"/>
    </row>
    <row r="1163" spans="1:69" x14ac:dyDescent="0.25">
      <c r="A1163" s="76"/>
      <c r="B1163" s="76"/>
      <c r="C1163" s="76"/>
      <c r="D1163" s="76"/>
      <c r="E1163" s="76"/>
      <c r="F1163" s="76"/>
      <c r="G1163" s="76"/>
      <c r="H1163" s="76"/>
      <c r="I1163" s="76"/>
      <c r="J1163" s="76"/>
      <c r="K1163" s="76"/>
      <c r="L1163" s="76"/>
      <c r="M1163" s="76"/>
      <c r="N1163" s="76"/>
      <c r="O1163" s="76"/>
      <c r="P1163" s="76"/>
      <c r="Q1163" s="76"/>
      <c r="R1163" s="76"/>
      <c r="S1163" s="76"/>
      <c r="T1163" s="76"/>
      <c r="U1163" s="76"/>
      <c r="V1163" s="76"/>
      <c r="W1163" s="76"/>
      <c r="X1163" s="76"/>
      <c r="Y1163" s="76"/>
      <c r="Z1163" s="76"/>
      <c r="AA1163" s="76"/>
      <c r="AB1163" s="76"/>
      <c r="AC1163" s="76"/>
      <c r="AD1163" s="76"/>
      <c r="AE1163" s="76"/>
      <c r="AF1163" s="76"/>
      <c r="AG1163" s="76"/>
      <c r="AH1163" s="76"/>
      <c r="AI1163" s="76"/>
      <c r="AJ1163" s="76"/>
      <c r="AK1163" s="76"/>
      <c r="AL1163" s="76"/>
      <c r="AM1163" s="76"/>
      <c r="AN1163" s="76"/>
      <c r="AO1163" s="76"/>
      <c r="AP1163" s="76"/>
      <c r="AQ1163" s="76"/>
      <c r="AR1163" s="76"/>
      <c r="AS1163" s="76"/>
      <c r="AT1163" s="76"/>
      <c r="AU1163" s="76"/>
      <c r="AV1163" s="76"/>
      <c r="AW1163" s="76"/>
      <c r="AX1163" s="76"/>
      <c r="AY1163" s="76"/>
      <c r="AZ1163" s="76"/>
      <c r="BA1163" s="76"/>
      <c r="BB1163" s="76"/>
      <c r="BC1163" s="76"/>
      <c r="BD1163" s="76"/>
      <c r="BE1163" s="76"/>
      <c r="BF1163" s="76"/>
      <c r="BG1163" s="76"/>
      <c r="BH1163" s="76"/>
      <c r="BI1163" s="76"/>
      <c r="BJ1163" s="76"/>
      <c r="BK1163" s="76"/>
      <c r="BL1163" s="76"/>
      <c r="BM1163" s="76"/>
      <c r="BN1163" s="76"/>
      <c r="BO1163" s="76"/>
      <c r="BP1163" s="76"/>
      <c r="BQ1163" s="76"/>
    </row>
    <row r="1164" spans="1:69" x14ac:dyDescent="0.25">
      <c r="A1164" s="76"/>
      <c r="B1164" s="76"/>
      <c r="C1164" s="76"/>
      <c r="D1164" s="76"/>
      <c r="E1164" s="76"/>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c r="AY1164" s="76"/>
      <c r="AZ1164" s="76"/>
      <c r="BA1164" s="76"/>
      <c r="BB1164" s="76"/>
      <c r="BC1164" s="76"/>
      <c r="BD1164" s="76"/>
      <c r="BE1164" s="76"/>
      <c r="BF1164" s="76"/>
      <c r="BG1164" s="76"/>
      <c r="BH1164" s="76"/>
      <c r="BI1164" s="76"/>
      <c r="BJ1164" s="76"/>
      <c r="BK1164" s="76"/>
      <c r="BL1164" s="76"/>
      <c r="BM1164" s="76"/>
      <c r="BN1164" s="76"/>
      <c r="BO1164" s="76"/>
      <c r="BP1164" s="76"/>
      <c r="BQ1164" s="76"/>
    </row>
    <row r="1165" spans="1:69" x14ac:dyDescent="0.25">
      <c r="A1165" s="76"/>
      <c r="B1165" s="76"/>
      <c r="C1165" s="76"/>
      <c r="D1165" s="76"/>
      <c r="E1165" s="76"/>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c r="AY1165" s="76"/>
      <c r="AZ1165" s="76"/>
      <c r="BA1165" s="76"/>
      <c r="BB1165" s="76"/>
      <c r="BC1165" s="76"/>
      <c r="BD1165" s="76"/>
      <c r="BE1165" s="76"/>
      <c r="BF1165" s="76"/>
      <c r="BG1165" s="76"/>
      <c r="BH1165" s="76"/>
      <c r="BI1165" s="76"/>
      <c r="BJ1165" s="76"/>
      <c r="BK1165" s="76"/>
      <c r="BL1165" s="76"/>
      <c r="BM1165" s="76"/>
      <c r="BN1165" s="76"/>
      <c r="BO1165" s="76"/>
      <c r="BP1165" s="76"/>
      <c r="BQ1165" s="76"/>
    </row>
    <row r="1166" spans="1:69" x14ac:dyDescent="0.25">
      <c r="A1166" s="76"/>
      <c r="B1166" s="76"/>
      <c r="C1166" s="76"/>
      <c r="D1166" s="76"/>
      <c r="E1166" s="76"/>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c r="AY1166" s="76"/>
      <c r="AZ1166" s="76"/>
      <c r="BA1166" s="76"/>
      <c r="BB1166" s="76"/>
      <c r="BC1166" s="76"/>
      <c r="BD1166" s="76"/>
      <c r="BE1166" s="76"/>
      <c r="BF1166" s="76"/>
      <c r="BG1166" s="76"/>
      <c r="BH1166" s="76"/>
      <c r="BI1166" s="76"/>
      <c r="BJ1166" s="76"/>
      <c r="BK1166" s="76"/>
      <c r="BL1166" s="76"/>
      <c r="BM1166" s="76"/>
      <c r="BN1166" s="76"/>
      <c r="BO1166" s="76"/>
      <c r="BP1166" s="76"/>
      <c r="BQ1166" s="76"/>
    </row>
    <row r="1167" spans="1:69" x14ac:dyDescent="0.25">
      <c r="A1167" s="76"/>
      <c r="B1167" s="76"/>
      <c r="C1167" s="76"/>
      <c r="D1167" s="76"/>
      <c r="E1167" s="76"/>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c r="AY1167" s="76"/>
      <c r="AZ1167" s="76"/>
      <c r="BA1167" s="76"/>
      <c r="BB1167" s="76"/>
      <c r="BC1167" s="76"/>
      <c r="BD1167" s="76"/>
      <c r="BE1167" s="76"/>
      <c r="BF1167" s="76"/>
      <c r="BG1167" s="76"/>
      <c r="BH1167" s="76"/>
      <c r="BI1167" s="76"/>
      <c r="BJ1167" s="76"/>
      <c r="BK1167" s="76"/>
      <c r="BL1167" s="76"/>
      <c r="BM1167" s="76"/>
      <c r="BN1167" s="76"/>
      <c r="BO1167" s="76"/>
      <c r="BP1167" s="76"/>
      <c r="BQ1167" s="76"/>
    </row>
    <row r="1168" spans="1:69" x14ac:dyDescent="0.25">
      <c r="A1168" s="76"/>
      <c r="B1168" s="76"/>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c r="AY1168" s="76"/>
      <c r="AZ1168" s="76"/>
      <c r="BA1168" s="76"/>
      <c r="BB1168" s="76"/>
      <c r="BC1168" s="76"/>
      <c r="BD1168" s="76"/>
      <c r="BE1168" s="76"/>
      <c r="BF1168" s="76"/>
      <c r="BG1168" s="76"/>
      <c r="BH1168" s="76"/>
      <c r="BI1168" s="76"/>
      <c r="BJ1168" s="76"/>
      <c r="BK1168" s="76"/>
      <c r="BL1168" s="76"/>
      <c r="BM1168" s="76"/>
      <c r="BN1168" s="76"/>
      <c r="BO1168" s="76"/>
      <c r="BP1168" s="76"/>
      <c r="BQ1168" s="76"/>
    </row>
    <row r="1169" spans="1:69" x14ac:dyDescent="0.25">
      <c r="A1169" s="76"/>
      <c r="B1169" s="76"/>
      <c r="C1169" s="76"/>
      <c r="D1169" s="76"/>
      <c r="E1169" s="76"/>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c r="AY1169" s="76"/>
      <c r="AZ1169" s="76"/>
      <c r="BA1169" s="76"/>
      <c r="BB1169" s="76"/>
      <c r="BC1169" s="76"/>
      <c r="BD1169" s="76"/>
      <c r="BE1169" s="76"/>
      <c r="BF1169" s="76"/>
      <c r="BG1169" s="76"/>
      <c r="BH1169" s="76"/>
      <c r="BI1169" s="76"/>
      <c r="BJ1169" s="76"/>
      <c r="BK1169" s="76"/>
      <c r="BL1169" s="76"/>
      <c r="BM1169" s="76"/>
      <c r="BN1169" s="76"/>
      <c r="BO1169" s="76"/>
      <c r="BP1169" s="76"/>
      <c r="BQ1169" s="76"/>
    </row>
    <row r="1170" spans="1:69" x14ac:dyDescent="0.25">
      <c r="A1170" s="76"/>
      <c r="B1170" s="76"/>
      <c r="C1170" s="76"/>
      <c r="D1170" s="76"/>
      <c r="E1170" s="76"/>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c r="AY1170" s="76"/>
      <c r="AZ1170" s="76"/>
      <c r="BA1170" s="76"/>
      <c r="BB1170" s="76"/>
      <c r="BC1170" s="76"/>
      <c r="BD1170" s="76"/>
      <c r="BE1170" s="76"/>
      <c r="BF1170" s="76"/>
      <c r="BG1170" s="76"/>
      <c r="BH1170" s="76"/>
      <c r="BI1170" s="76"/>
      <c r="BJ1170" s="76"/>
      <c r="BK1170" s="76"/>
      <c r="BL1170" s="76"/>
      <c r="BM1170" s="76"/>
      <c r="BN1170" s="76"/>
      <c r="BO1170" s="76"/>
      <c r="BP1170" s="76"/>
      <c r="BQ1170" s="76"/>
    </row>
    <row r="1171" spans="1:69" x14ac:dyDescent="0.25">
      <c r="A1171" s="76"/>
      <c r="B1171" s="76"/>
      <c r="C1171" s="76"/>
      <c r="D1171" s="76"/>
      <c r="E1171" s="76"/>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c r="AY1171" s="76"/>
      <c r="AZ1171" s="76"/>
      <c r="BA1171" s="76"/>
      <c r="BB1171" s="76"/>
      <c r="BC1171" s="76"/>
      <c r="BD1171" s="76"/>
      <c r="BE1171" s="76"/>
      <c r="BF1171" s="76"/>
      <c r="BG1171" s="76"/>
      <c r="BH1171" s="76"/>
      <c r="BI1171" s="76"/>
      <c r="BJ1171" s="76"/>
      <c r="BK1171" s="76"/>
      <c r="BL1171" s="76"/>
      <c r="BM1171" s="76"/>
      <c r="BN1171" s="76"/>
      <c r="BO1171" s="76"/>
      <c r="BP1171" s="76"/>
      <c r="BQ1171" s="76"/>
    </row>
    <row r="1172" spans="1:69" x14ac:dyDescent="0.25">
      <c r="A1172" s="76"/>
      <c r="B1172" s="76"/>
      <c r="C1172" s="76"/>
      <c r="D1172" s="76"/>
      <c r="E1172" s="76"/>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c r="AY1172" s="76"/>
      <c r="AZ1172" s="76"/>
      <c r="BA1172" s="76"/>
      <c r="BB1172" s="76"/>
      <c r="BC1172" s="76"/>
      <c r="BD1172" s="76"/>
      <c r="BE1172" s="76"/>
      <c r="BF1172" s="76"/>
      <c r="BG1172" s="76"/>
      <c r="BH1172" s="76"/>
      <c r="BI1172" s="76"/>
      <c r="BJ1172" s="76"/>
      <c r="BK1172" s="76"/>
      <c r="BL1172" s="76"/>
      <c r="BM1172" s="76"/>
      <c r="BN1172" s="76"/>
      <c r="BO1172" s="76"/>
      <c r="BP1172" s="76"/>
      <c r="BQ1172" s="76"/>
    </row>
    <row r="1173" spans="1:69" x14ac:dyDescent="0.25">
      <c r="A1173" s="76"/>
      <c r="B1173" s="76"/>
      <c r="C1173" s="76"/>
      <c r="D1173" s="76"/>
      <c r="E1173" s="76"/>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c r="AY1173" s="76"/>
      <c r="AZ1173" s="76"/>
      <c r="BA1173" s="76"/>
      <c r="BB1173" s="76"/>
      <c r="BC1173" s="76"/>
      <c r="BD1173" s="76"/>
      <c r="BE1173" s="76"/>
      <c r="BF1173" s="76"/>
      <c r="BG1173" s="76"/>
      <c r="BH1173" s="76"/>
      <c r="BI1173" s="76"/>
      <c r="BJ1173" s="76"/>
      <c r="BK1173" s="76"/>
      <c r="BL1173" s="76"/>
      <c r="BM1173" s="76"/>
      <c r="BN1173" s="76"/>
      <c r="BO1173" s="76"/>
      <c r="BP1173" s="76"/>
      <c r="BQ1173" s="76"/>
    </row>
    <row r="1174" spans="1:69" x14ac:dyDescent="0.25">
      <c r="A1174" s="76"/>
      <c r="B1174" s="76"/>
      <c r="C1174" s="76"/>
      <c r="D1174" s="76"/>
      <c r="E1174" s="76"/>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c r="AY1174" s="76"/>
      <c r="AZ1174" s="76"/>
      <c r="BA1174" s="76"/>
      <c r="BB1174" s="76"/>
      <c r="BC1174" s="76"/>
      <c r="BD1174" s="76"/>
      <c r="BE1174" s="76"/>
      <c r="BF1174" s="76"/>
      <c r="BG1174" s="76"/>
      <c r="BH1174" s="76"/>
      <c r="BI1174" s="76"/>
      <c r="BJ1174" s="76"/>
      <c r="BK1174" s="76"/>
      <c r="BL1174" s="76"/>
      <c r="BM1174" s="76"/>
      <c r="BN1174" s="76"/>
      <c r="BO1174" s="76"/>
      <c r="BP1174" s="76"/>
      <c r="BQ1174" s="76"/>
    </row>
    <row r="1175" spans="1:69" x14ac:dyDescent="0.25">
      <c r="A1175" s="76"/>
      <c r="B1175" s="76"/>
      <c r="C1175" s="76"/>
      <c r="D1175" s="76"/>
      <c r="E1175" s="76"/>
      <c r="F1175" s="76"/>
      <c r="G1175" s="76"/>
      <c r="H1175" s="76"/>
      <c r="I1175" s="76"/>
      <c r="J1175" s="76"/>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76"/>
      <c r="AV1175" s="76"/>
      <c r="AW1175" s="76"/>
      <c r="AX1175" s="76"/>
      <c r="AY1175" s="76"/>
      <c r="AZ1175" s="76"/>
      <c r="BA1175" s="76"/>
      <c r="BB1175" s="76"/>
      <c r="BC1175" s="76"/>
      <c r="BD1175" s="76"/>
      <c r="BE1175" s="76"/>
      <c r="BF1175" s="76"/>
      <c r="BG1175" s="76"/>
      <c r="BH1175" s="76"/>
      <c r="BI1175" s="76"/>
      <c r="BJ1175" s="76"/>
      <c r="BK1175" s="76"/>
      <c r="BL1175" s="76"/>
      <c r="BM1175" s="76"/>
      <c r="BN1175" s="76"/>
      <c r="BO1175" s="76"/>
      <c r="BP1175" s="76"/>
      <c r="BQ1175" s="76"/>
    </row>
    <row r="1176" spans="1:69" x14ac:dyDescent="0.25">
      <c r="A1176" s="76"/>
      <c r="B1176" s="76"/>
      <c r="C1176" s="76"/>
      <c r="D1176" s="76"/>
      <c r="E1176" s="76"/>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c r="AY1176" s="76"/>
      <c r="AZ1176" s="76"/>
      <c r="BA1176" s="76"/>
      <c r="BB1176" s="76"/>
      <c r="BC1176" s="76"/>
      <c r="BD1176" s="76"/>
      <c r="BE1176" s="76"/>
      <c r="BF1176" s="76"/>
      <c r="BG1176" s="76"/>
      <c r="BH1176" s="76"/>
      <c r="BI1176" s="76"/>
      <c r="BJ1176" s="76"/>
      <c r="BK1176" s="76"/>
      <c r="BL1176" s="76"/>
      <c r="BM1176" s="76"/>
      <c r="BN1176" s="76"/>
      <c r="BO1176" s="76"/>
      <c r="BP1176" s="76"/>
      <c r="BQ1176" s="76"/>
    </row>
    <row r="1177" spans="1:69" x14ac:dyDescent="0.25">
      <c r="A1177" s="76"/>
      <c r="B1177" s="76"/>
      <c r="C1177" s="76"/>
      <c r="D1177" s="76"/>
      <c r="E1177" s="76"/>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c r="AY1177" s="76"/>
      <c r="AZ1177" s="76"/>
      <c r="BA1177" s="76"/>
      <c r="BB1177" s="76"/>
      <c r="BC1177" s="76"/>
      <c r="BD1177" s="76"/>
      <c r="BE1177" s="76"/>
      <c r="BF1177" s="76"/>
      <c r="BG1177" s="76"/>
      <c r="BH1177" s="76"/>
      <c r="BI1177" s="76"/>
      <c r="BJ1177" s="76"/>
      <c r="BK1177" s="76"/>
      <c r="BL1177" s="76"/>
      <c r="BM1177" s="76"/>
      <c r="BN1177" s="76"/>
      <c r="BO1177" s="76"/>
      <c r="BP1177" s="76"/>
      <c r="BQ1177" s="76"/>
    </row>
    <row r="1178" spans="1:69" x14ac:dyDescent="0.25">
      <c r="A1178" s="76"/>
      <c r="B1178" s="76"/>
      <c r="C1178" s="76"/>
      <c r="D1178" s="76"/>
      <c r="E1178" s="76"/>
      <c r="F1178" s="76"/>
      <c r="G1178" s="76"/>
      <c r="H1178" s="76"/>
      <c r="I1178" s="76"/>
      <c r="J1178" s="76"/>
      <c r="K1178" s="76"/>
      <c r="L1178" s="76"/>
      <c r="M1178" s="76"/>
      <c r="N1178" s="76"/>
      <c r="O1178" s="76"/>
      <c r="P1178" s="76"/>
      <c r="Q1178" s="76"/>
      <c r="R1178" s="76"/>
      <c r="S1178" s="76"/>
      <c r="T1178" s="76"/>
      <c r="U1178" s="76"/>
      <c r="V1178" s="76"/>
      <c r="W1178" s="76"/>
      <c r="X1178" s="76"/>
      <c r="Y1178" s="76"/>
      <c r="Z1178" s="76"/>
      <c r="AA1178" s="76"/>
      <c r="AB1178" s="76"/>
      <c r="AC1178" s="76"/>
      <c r="AD1178" s="76"/>
      <c r="AE1178" s="76"/>
      <c r="AF1178" s="76"/>
      <c r="AG1178" s="76"/>
      <c r="AH1178" s="76"/>
      <c r="AI1178" s="76"/>
      <c r="AJ1178" s="76"/>
      <c r="AK1178" s="76"/>
      <c r="AL1178" s="76"/>
      <c r="AM1178" s="76"/>
      <c r="AN1178" s="76"/>
      <c r="AO1178" s="76"/>
      <c r="AP1178" s="76"/>
      <c r="AQ1178" s="76"/>
      <c r="AR1178" s="76"/>
      <c r="AS1178" s="76"/>
      <c r="AT1178" s="76"/>
      <c r="AU1178" s="76"/>
      <c r="AV1178" s="76"/>
      <c r="AW1178" s="76"/>
      <c r="AX1178" s="76"/>
      <c r="AY1178" s="76"/>
      <c r="AZ1178" s="76"/>
      <c r="BA1178" s="76"/>
      <c r="BB1178" s="76"/>
      <c r="BC1178" s="76"/>
      <c r="BD1178" s="76"/>
      <c r="BE1178" s="76"/>
      <c r="BF1178" s="76"/>
      <c r="BG1178" s="76"/>
      <c r="BH1178" s="76"/>
      <c r="BI1178" s="76"/>
      <c r="BJ1178" s="76"/>
      <c r="BK1178" s="76"/>
      <c r="BL1178" s="76"/>
      <c r="BM1178" s="76"/>
      <c r="BN1178" s="76"/>
      <c r="BO1178" s="76"/>
      <c r="BP1178" s="76"/>
      <c r="BQ1178" s="76"/>
    </row>
    <row r="1179" spans="1:69" x14ac:dyDescent="0.25">
      <c r="A1179" s="76"/>
      <c r="B1179" s="76"/>
      <c r="C1179" s="76"/>
      <c r="D1179" s="76"/>
      <c r="E1179" s="76"/>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row>
    <row r="1180" spans="1:69" x14ac:dyDescent="0.25">
      <c r="A1180" s="76"/>
      <c r="B1180" s="76"/>
      <c r="C1180" s="76"/>
      <c r="D1180" s="76"/>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6"/>
      <c r="AT1180" s="76"/>
      <c r="AU1180" s="76"/>
      <c r="AV1180" s="76"/>
      <c r="AW1180" s="76"/>
      <c r="AX1180" s="76"/>
      <c r="AY1180" s="76"/>
      <c r="AZ1180" s="76"/>
      <c r="BA1180" s="76"/>
      <c r="BB1180" s="76"/>
      <c r="BC1180" s="76"/>
      <c r="BD1180" s="76"/>
      <c r="BE1180" s="76"/>
      <c r="BF1180" s="76"/>
      <c r="BG1180" s="76"/>
      <c r="BH1180" s="76"/>
      <c r="BI1180" s="76"/>
      <c r="BJ1180" s="76"/>
      <c r="BK1180" s="76"/>
      <c r="BL1180" s="76"/>
      <c r="BM1180" s="76"/>
      <c r="BN1180" s="76"/>
      <c r="BO1180" s="76"/>
      <c r="BP1180" s="76"/>
      <c r="BQ1180" s="76"/>
    </row>
    <row r="1181" spans="1:69" x14ac:dyDescent="0.25">
      <c r="A1181" s="76"/>
      <c r="B1181" s="76"/>
      <c r="C1181" s="76"/>
      <c r="D1181" s="76"/>
      <c r="E1181" s="76"/>
      <c r="F1181" s="76"/>
      <c r="G1181" s="76"/>
      <c r="H1181" s="76"/>
      <c r="I1181" s="76"/>
      <c r="J1181" s="76"/>
      <c r="K1181" s="76"/>
      <c r="L1181" s="76"/>
      <c r="M1181" s="76"/>
      <c r="N1181" s="76"/>
      <c r="O1181" s="76"/>
      <c r="P1181" s="76"/>
      <c r="Q1181" s="76"/>
      <c r="R1181" s="76"/>
      <c r="S1181" s="76"/>
      <c r="T1181" s="76"/>
      <c r="U1181" s="76"/>
      <c r="V1181" s="76"/>
      <c r="W1181" s="76"/>
      <c r="X1181" s="76"/>
      <c r="Y1181" s="76"/>
      <c r="Z1181" s="76"/>
      <c r="AA1181" s="76"/>
      <c r="AB1181" s="76"/>
      <c r="AC1181" s="76"/>
      <c r="AD1181" s="76"/>
      <c r="AE1181" s="76"/>
      <c r="AF1181" s="76"/>
      <c r="AG1181" s="76"/>
      <c r="AH1181" s="76"/>
      <c r="AI1181" s="76"/>
      <c r="AJ1181" s="76"/>
      <c r="AK1181" s="76"/>
      <c r="AL1181" s="76"/>
      <c r="AM1181" s="76"/>
      <c r="AN1181" s="76"/>
      <c r="AO1181" s="76"/>
      <c r="AP1181" s="76"/>
      <c r="AQ1181" s="76"/>
      <c r="AR1181" s="76"/>
      <c r="AS1181" s="76"/>
      <c r="AT1181" s="76"/>
      <c r="AU1181" s="76"/>
      <c r="AV1181" s="76"/>
      <c r="AW1181" s="76"/>
      <c r="AX1181" s="76"/>
      <c r="AY1181" s="76"/>
      <c r="AZ1181" s="76"/>
      <c r="BA1181" s="76"/>
      <c r="BB1181" s="76"/>
      <c r="BC1181" s="76"/>
      <c r="BD1181" s="76"/>
      <c r="BE1181" s="76"/>
      <c r="BF1181" s="76"/>
      <c r="BG1181" s="76"/>
      <c r="BH1181" s="76"/>
      <c r="BI1181" s="76"/>
      <c r="BJ1181" s="76"/>
      <c r="BK1181" s="76"/>
      <c r="BL1181" s="76"/>
      <c r="BM1181" s="76"/>
      <c r="BN1181" s="76"/>
      <c r="BO1181" s="76"/>
      <c r="BP1181" s="76"/>
      <c r="BQ1181" s="76"/>
    </row>
    <row r="1182" spans="1:69" x14ac:dyDescent="0.25">
      <c r="A1182" s="76"/>
      <c r="B1182" s="76"/>
      <c r="C1182" s="76"/>
      <c r="D1182" s="76"/>
      <c r="E1182" s="76"/>
      <c r="F1182" s="76"/>
      <c r="G1182" s="76"/>
      <c r="H1182" s="76"/>
      <c r="I1182" s="76"/>
      <c r="J1182" s="76"/>
      <c r="K1182" s="76"/>
      <c r="L1182" s="76"/>
      <c r="M1182" s="76"/>
      <c r="N1182" s="76"/>
      <c r="O1182" s="76"/>
      <c r="P1182" s="76"/>
      <c r="Q1182" s="76"/>
      <c r="R1182" s="76"/>
      <c r="S1182" s="76"/>
      <c r="T1182" s="76"/>
      <c r="U1182" s="76"/>
      <c r="V1182" s="76"/>
      <c r="W1182" s="76"/>
      <c r="X1182" s="76"/>
      <c r="Y1182" s="76"/>
      <c r="Z1182" s="76"/>
      <c r="AA1182" s="76"/>
      <c r="AB1182" s="76"/>
      <c r="AC1182" s="76"/>
      <c r="AD1182" s="76"/>
      <c r="AE1182" s="76"/>
      <c r="AF1182" s="76"/>
      <c r="AG1182" s="76"/>
      <c r="AH1182" s="76"/>
      <c r="AI1182" s="76"/>
      <c r="AJ1182" s="76"/>
      <c r="AK1182" s="76"/>
      <c r="AL1182" s="76"/>
      <c r="AM1182" s="76"/>
      <c r="AN1182" s="76"/>
      <c r="AO1182" s="76"/>
      <c r="AP1182" s="76"/>
      <c r="AQ1182" s="76"/>
      <c r="AR1182" s="76"/>
      <c r="AS1182" s="76"/>
      <c r="AT1182" s="76"/>
      <c r="AU1182" s="76"/>
      <c r="AV1182" s="76"/>
      <c r="AW1182" s="76"/>
      <c r="AX1182" s="76"/>
      <c r="AY1182" s="76"/>
      <c r="AZ1182" s="76"/>
      <c r="BA1182" s="76"/>
      <c r="BB1182" s="76"/>
      <c r="BC1182" s="76"/>
      <c r="BD1182" s="76"/>
      <c r="BE1182" s="76"/>
      <c r="BF1182" s="76"/>
      <c r="BG1182" s="76"/>
      <c r="BH1182" s="76"/>
      <c r="BI1182" s="76"/>
      <c r="BJ1182" s="76"/>
      <c r="BK1182" s="76"/>
      <c r="BL1182" s="76"/>
      <c r="BM1182" s="76"/>
      <c r="BN1182" s="76"/>
      <c r="BO1182" s="76"/>
      <c r="BP1182" s="76"/>
      <c r="BQ1182" s="76"/>
    </row>
    <row r="1183" spans="1:69" x14ac:dyDescent="0.25">
      <c r="A1183" s="76"/>
      <c r="B1183" s="76"/>
      <c r="C1183" s="76"/>
      <c r="D1183" s="76"/>
      <c r="E1183" s="76"/>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c r="AY1183" s="76"/>
      <c r="AZ1183" s="76"/>
      <c r="BA1183" s="76"/>
      <c r="BB1183" s="76"/>
      <c r="BC1183" s="76"/>
      <c r="BD1183" s="76"/>
      <c r="BE1183" s="76"/>
      <c r="BF1183" s="76"/>
      <c r="BG1183" s="76"/>
      <c r="BH1183" s="76"/>
      <c r="BI1183" s="76"/>
      <c r="BJ1183" s="76"/>
      <c r="BK1183" s="76"/>
      <c r="BL1183" s="76"/>
      <c r="BM1183" s="76"/>
      <c r="BN1183" s="76"/>
      <c r="BO1183" s="76"/>
      <c r="BP1183" s="76"/>
      <c r="BQ1183" s="76"/>
    </row>
    <row r="1184" spans="1:69" x14ac:dyDescent="0.25">
      <c r="A1184" s="76"/>
      <c r="B1184" s="76"/>
      <c r="C1184" s="76"/>
      <c r="D1184" s="76"/>
      <c r="E1184" s="76"/>
      <c r="F1184" s="76"/>
      <c r="G1184" s="76"/>
      <c r="H1184" s="76"/>
      <c r="I1184" s="76"/>
      <c r="J1184" s="76"/>
      <c r="K1184" s="76"/>
      <c r="L1184" s="76"/>
      <c r="M1184" s="76"/>
      <c r="N1184" s="76"/>
      <c r="O1184" s="76"/>
      <c r="P1184" s="76"/>
      <c r="Q1184" s="76"/>
      <c r="R1184" s="76"/>
      <c r="S1184" s="76"/>
      <c r="T1184" s="76"/>
      <c r="U1184" s="76"/>
      <c r="V1184" s="76"/>
      <c r="W1184" s="76"/>
      <c r="X1184" s="76"/>
      <c r="Y1184" s="76"/>
      <c r="Z1184" s="76"/>
      <c r="AA1184" s="76"/>
      <c r="AB1184" s="76"/>
      <c r="AC1184" s="76"/>
      <c r="AD1184" s="76"/>
      <c r="AE1184" s="76"/>
      <c r="AF1184" s="76"/>
      <c r="AG1184" s="76"/>
      <c r="AH1184" s="76"/>
      <c r="AI1184" s="76"/>
      <c r="AJ1184" s="76"/>
      <c r="AK1184" s="76"/>
      <c r="AL1184" s="76"/>
      <c r="AM1184" s="76"/>
      <c r="AN1184" s="76"/>
      <c r="AO1184" s="76"/>
      <c r="AP1184" s="76"/>
      <c r="AQ1184" s="76"/>
      <c r="AR1184" s="76"/>
      <c r="AS1184" s="76"/>
      <c r="AT1184" s="76"/>
      <c r="AU1184" s="76"/>
      <c r="AV1184" s="76"/>
      <c r="AW1184" s="76"/>
      <c r="AX1184" s="76"/>
      <c r="AY1184" s="76"/>
      <c r="AZ1184" s="76"/>
      <c r="BA1184" s="76"/>
      <c r="BB1184" s="76"/>
      <c r="BC1184" s="76"/>
      <c r="BD1184" s="76"/>
      <c r="BE1184" s="76"/>
      <c r="BF1184" s="76"/>
      <c r="BG1184" s="76"/>
      <c r="BH1184" s="76"/>
      <c r="BI1184" s="76"/>
      <c r="BJ1184" s="76"/>
      <c r="BK1184" s="76"/>
      <c r="BL1184" s="76"/>
      <c r="BM1184" s="76"/>
      <c r="BN1184" s="76"/>
      <c r="BO1184" s="76"/>
      <c r="BP1184" s="76"/>
      <c r="BQ1184" s="76"/>
    </row>
    <row r="1185" spans="1:69" x14ac:dyDescent="0.25">
      <c r="A1185" s="76"/>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c r="AY1185" s="76"/>
      <c r="AZ1185" s="76"/>
      <c r="BA1185" s="76"/>
      <c r="BB1185" s="76"/>
      <c r="BC1185" s="76"/>
      <c r="BD1185" s="76"/>
      <c r="BE1185" s="76"/>
      <c r="BF1185" s="76"/>
      <c r="BG1185" s="76"/>
      <c r="BH1185" s="76"/>
      <c r="BI1185" s="76"/>
      <c r="BJ1185" s="76"/>
      <c r="BK1185" s="76"/>
      <c r="BL1185" s="76"/>
      <c r="BM1185" s="76"/>
      <c r="BN1185" s="76"/>
      <c r="BO1185" s="76"/>
      <c r="BP1185" s="76"/>
      <c r="BQ1185" s="76"/>
    </row>
    <row r="1186" spans="1:69" x14ac:dyDescent="0.25">
      <c r="A1186" s="76"/>
      <c r="B1186" s="76"/>
      <c r="C1186" s="76"/>
      <c r="D1186" s="76"/>
      <c r="E1186" s="76"/>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c r="AY1186" s="76"/>
      <c r="AZ1186" s="76"/>
      <c r="BA1186" s="76"/>
      <c r="BB1186" s="76"/>
      <c r="BC1186" s="76"/>
      <c r="BD1186" s="76"/>
      <c r="BE1186" s="76"/>
      <c r="BF1186" s="76"/>
      <c r="BG1186" s="76"/>
      <c r="BH1186" s="76"/>
      <c r="BI1186" s="76"/>
      <c r="BJ1186" s="76"/>
      <c r="BK1186" s="76"/>
      <c r="BL1186" s="76"/>
      <c r="BM1186" s="76"/>
      <c r="BN1186" s="76"/>
      <c r="BO1186" s="76"/>
      <c r="BP1186" s="76"/>
      <c r="BQ1186" s="76"/>
    </row>
    <row r="1187" spans="1:69" x14ac:dyDescent="0.25">
      <c r="A1187" s="76"/>
      <c r="B1187" s="76"/>
      <c r="C1187" s="76"/>
      <c r="D1187" s="76"/>
      <c r="E1187" s="76"/>
      <c r="F1187" s="76"/>
      <c r="G1187" s="76"/>
      <c r="H1187" s="76"/>
      <c r="I1187" s="76"/>
      <c r="J1187" s="76"/>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76"/>
      <c r="AV1187" s="76"/>
      <c r="AW1187" s="76"/>
      <c r="AX1187" s="76"/>
      <c r="AY1187" s="76"/>
      <c r="AZ1187" s="76"/>
      <c r="BA1187" s="76"/>
      <c r="BB1187" s="76"/>
      <c r="BC1187" s="76"/>
      <c r="BD1187" s="76"/>
      <c r="BE1187" s="76"/>
      <c r="BF1187" s="76"/>
      <c r="BG1187" s="76"/>
      <c r="BH1187" s="76"/>
      <c r="BI1187" s="76"/>
      <c r="BJ1187" s="76"/>
      <c r="BK1187" s="76"/>
      <c r="BL1187" s="76"/>
      <c r="BM1187" s="76"/>
      <c r="BN1187" s="76"/>
      <c r="BO1187" s="76"/>
      <c r="BP1187" s="76"/>
      <c r="BQ1187" s="76"/>
    </row>
    <row r="1188" spans="1:69" x14ac:dyDescent="0.25">
      <c r="A1188" s="76"/>
      <c r="B1188" s="76"/>
      <c r="C1188" s="76"/>
      <c r="D1188" s="76"/>
      <c r="E1188" s="76"/>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c r="AY1188" s="76"/>
      <c r="AZ1188" s="76"/>
      <c r="BA1188" s="76"/>
      <c r="BB1188" s="76"/>
      <c r="BC1188" s="76"/>
      <c r="BD1188" s="76"/>
      <c r="BE1188" s="76"/>
      <c r="BF1188" s="76"/>
      <c r="BG1188" s="76"/>
      <c r="BH1188" s="76"/>
      <c r="BI1188" s="76"/>
      <c r="BJ1188" s="76"/>
      <c r="BK1188" s="76"/>
      <c r="BL1188" s="76"/>
      <c r="BM1188" s="76"/>
      <c r="BN1188" s="76"/>
      <c r="BO1188" s="76"/>
      <c r="BP1188" s="76"/>
      <c r="BQ1188" s="76"/>
    </row>
    <row r="1189" spans="1:69" x14ac:dyDescent="0.25">
      <c r="A1189" s="76"/>
      <c r="B1189" s="76"/>
      <c r="C1189" s="76"/>
      <c r="D1189" s="76"/>
      <c r="E1189" s="76"/>
      <c r="F1189" s="76"/>
      <c r="G1189" s="76"/>
      <c r="H1189" s="76"/>
      <c r="I1189" s="76"/>
      <c r="J1189" s="76"/>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76"/>
      <c r="AV1189" s="76"/>
      <c r="AW1189" s="76"/>
      <c r="AX1189" s="76"/>
      <c r="AY1189" s="76"/>
      <c r="AZ1189" s="76"/>
      <c r="BA1189" s="76"/>
      <c r="BB1189" s="76"/>
      <c r="BC1189" s="76"/>
      <c r="BD1189" s="76"/>
      <c r="BE1189" s="76"/>
      <c r="BF1189" s="76"/>
      <c r="BG1189" s="76"/>
      <c r="BH1189" s="76"/>
      <c r="BI1189" s="76"/>
      <c r="BJ1189" s="76"/>
      <c r="BK1189" s="76"/>
      <c r="BL1189" s="76"/>
      <c r="BM1189" s="76"/>
      <c r="BN1189" s="76"/>
      <c r="BO1189" s="76"/>
      <c r="BP1189" s="76"/>
      <c r="BQ1189" s="76"/>
    </row>
    <row r="1190" spans="1:69" x14ac:dyDescent="0.25">
      <c r="A1190" s="76"/>
      <c r="B1190" s="76"/>
      <c r="C1190" s="76"/>
      <c r="D1190" s="76"/>
      <c r="E1190" s="76"/>
      <c r="F1190" s="76"/>
      <c r="G1190" s="76"/>
      <c r="H1190" s="76"/>
      <c r="I1190" s="76"/>
      <c r="J1190" s="76"/>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76"/>
      <c r="AV1190" s="76"/>
      <c r="AW1190" s="76"/>
      <c r="AX1190" s="76"/>
      <c r="AY1190" s="76"/>
      <c r="AZ1190" s="76"/>
      <c r="BA1190" s="76"/>
      <c r="BB1190" s="76"/>
      <c r="BC1190" s="76"/>
      <c r="BD1190" s="76"/>
      <c r="BE1190" s="76"/>
      <c r="BF1190" s="76"/>
      <c r="BG1190" s="76"/>
      <c r="BH1190" s="76"/>
      <c r="BI1190" s="76"/>
      <c r="BJ1190" s="76"/>
      <c r="BK1190" s="76"/>
      <c r="BL1190" s="76"/>
      <c r="BM1190" s="76"/>
      <c r="BN1190" s="76"/>
      <c r="BO1190" s="76"/>
      <c r="BP1190" s="76"/>
      <c r="BQ1190" s="76"/>
    </row>
    <row r="1191" spans="1:69" x14ac:dyDescent="0.25">
      <c r="A1191" s="76"/>
      <c r="B1191" s="76"/>
      <c r="C1191" s="76"/>
      <c r="D1191" s="76"/>
      <c r="E1191" s="76"/>
      <c r="F1191" s="76"/>
      <c r="G1191" s="76"/>
      <c r="H1191" s="76"/>
      <c r="I1191" s="76"/>
      <c r="J1191" s="76"/>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76"/>
      <c r="AW1191" s="76"/>
      <c r="AX1191" s="76"/>
      <c r="AY1191" s="76"/>
      <c r="AZ1191" s="76"/>
      <c r="BA1191" s="76"/>
      <c r="BB1191" s="76"/>
      <c r="BC1191" s="76"/>
      <c r="BD1191" s="76"/>
      <c r="BE1191" s="76"/>
      <c r="BF1191" s="76"/>
      <c r="BG1191" s="76"/>
      <c r="BH1191" s="76"/>
      <c r="BI1191" s="76"/>
      <c r="BJ1191" s="76"/>
      <c r="BK1191" s="76"/>
      <c r="BL1191" s="76"/>
      <c r="BM1191" s="76"/>
      <c r="BN1191" s="76"/>
      <c r="BO1191" s="76"/>
      <c r="BP1191" s="76"/>
      <c r="BQ1191" s="76"/>
    </row>
    <row r="1192" spans="1:69" x14ac:dyDescent="0.25">
      <c r="A1192" s="76"/>
      <c r="B1192" s="76"/>
      <c r="C1192" s="76"/>
      <c r="D1192" s="76"/>
      <c r="E1192" s="76"/>
      <c r="F1192" s="76"/>
      <c r="G1192" s="76"/>
      <c r="H1192" s="76"/>
      <c r="I1192" s="76"/>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c r="AY1192" s="76"/>
      <c r="AZ1192" s="76"/>
      <c r="BA1192" s="76"/>
      <c r="BB1192" s="76"/>
      <c r="BC1192" s="76"/>
      <c r="BD1192" s="76"/>
      <c r="BE1192" s="76"/>
      <c r="BF1192" s="76"/>
      <c r="BG1192" s="76"/>
      <c r="BH1192" s="76"/>
      <c r="BI1192" s="76"/>
      <c r="BJ1192" s="76"/>
      <c r="BK1192" s="76"/>
      <c r="BL1192" s="76"/>
      <c r="BM1192" s="76"/>
      <c r="BN1192" s="76"/>
      <c r="BO1192" s="76"/>
      <c r="BP1192" s="76"/>
      <c r="BQ1192" s="76"/>
    </row>
    <row r="1193" spans="1:69" x14ac:dyDescent="0.25">
      <c r="A1193" s="76"/>
      <c r="B1193" s="76"/>
      <c r="C1193" s="76"/>
      <c r="D1193" s="76"/>
      <c r="E1193" s="76"/>
      <c r="F1193" s="76"/>
      <c r="G1193" s="76"/>
      <c r="H1193" s="76"/>
      <c r="I1193" s="76"/>
      <c r="J1193" s="76"/>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76"/>
      <c r="AV1193" s="76"/>
      <c r="AW1193" s="76"/>
      <c r="AX1193" s="76"/>
      <c r="AY1193" s="76"/>
      <c r="AZ1193" s="76"/>
      <c r="BA1193" s="76"/>
      <c r="BB1193" s="76"/>
      <c r="BC1193" s="76"/>
      <c r="BD1193" s="76"/>
      <c r="BE1193" s="76"/>
      <c r="BF1193" s="76"/>
      <c r="BG1193" s="76"/>
      <c r="BH1193" s="76"/>
      <c r="BI1193" s="76"/>
      <c r="BJ1193" s="76"/>
      <c r="BK1193" s="76"/>
      <c r="BL1193" s="76"/>
      <c r="BM1193" s="76"/>
      <c r="BN1193" s="76"/>
      <c r="BO1193" s="76"/>
      <c r="BP1193" s="76"/>
      <c r="BQ1193" s="76"/>
    </row>
    <row r="1194" spans="1:69" x14ac:dyDescent="0.25">
      <c r="A1194" s="76"/>
      <c r="B1194" s="76"/>
      <c r="C1194" s="76"/>
      <c r="D1194" s="76"/>
      <c r="E1194" s="76"/>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c r="AY1194" s="76"/>
      <c r="AZ1194" s="76"/>
      <c r="BA1194" s="76"/>
      <c r="BB1194" s="76"/>
      <c r="BC1194" s="76"/>
      <c r="BD1194" s="76"/>
      <c r="BE1194" s="76"/>
      <c r="BF1194" s="76"/>
      <c r="BG1194" s="76"/>
      <c r="BH1194" s="76"/>
      <c r="BI1194" s="76"/>
      <c r="BJ1194" s="76"/>
      <c r="BK1194" s="76"/>
      <c r="BL1194" s="76"/>
      <c r="BM1194" s="76"/>
      <c r="BN1194" s="76"/>
      <c r="BO1194" s="76"/>
      <c r="BP1194" s="76"/>
      <c r="BQ1194" s="76"/>
    </row>
    <row r="1195" spans="1:69" x14ac:dyDescent="0.25">
      <c r="A1195" s="76"/>
      <c r="B1195" s="76"/>
      <c r="C1195" s="76"/>
      <c r="D1195" s="76"/>
      <c r="E1195" s="76"/>
      <c r="F1195" s="76"/>
      <c r="G1195" s="76"/>
      <c r="H1195" s="76"/>
      <c r="I1195" s="76"/>
      <c r="J1195" s="76"/>
      <c r="K1195" s="76"/>
      <c r="L1195" s="76"/>
      <c r="M1195" s="76"/>
      <c r="N1195" s="76"/>
      <c r="O1195" s="76"/>
      <c r="P1195" s="76"/>
      <c r="Q1195" s="76"/>
      <c r="R1195" s="76"/>
      <c r="S1195" s="76"/>
      <c r="T1195" s="76"/>
      <c r="U1195" s="76"/>
      <c r="V1195" s="76"/>
      <c r="W1195" s="76"/>
      <c r="X1195" s="76"/>
      <c r="Y1195" s="76"/>
      <c r="Z1195" s="76"/>
      <c r="AA1195" s="76"/>
      <c r="AB1195" s="76"/>
      <c r="AC1195" s="76"/>
      <c r="AD1195" s="76"/>
      <c r="AE1195" s="76"/>
      <c r="AF1195" s="76"/>
      <c r="AG1195" s="76"/>
      <c r="AH1195" s="76"/>
      <c r="AI1195" s="76"/>
      <c r="AJ1195" s="76"/>
      <c r="AK1195" s="76"/>
      <c r="AL1195" s="76"/>
      <c r="AM1195" s="76"/>
      <c r="AN1195" s="76"/>
      <c r="AO1195" s="76"/>
      <c r="AP1195" s="76"/>
      <c r="AQ1195" s="76"/>
      <c r="AR1195" s="76"/>
      <c r="AS1195" s="76"/>
      <c r="AT1195" s="76"/>
      <c r="AU1195" s="76"/>
      <c r="AV1195" s="76"/>
      <c r="AW1195" s="76"/>
      <c r="AX1195" s="76"/>
      <c r="AY1195" s="76"/>
      <c r="AZ1195" s="76"/>
      <c r="BA1195" s="76"/>
      <c r="BB1195" s="76"/>
      <c r="BC1195" s="76"/>
      <c r="BD1195" s="76"/>
      <c r="BE1195" s="76"/>
      <c r="BF1195" s="76"/>
      <c r="BG1195" s="76"/>
      <c r="BH1195" s="76"/>
      <c r="BI1195" s="76"/>
      <c r="BJ1195" s="76"/>
      <c r="BK1195" s="76"/>
      <c r="BL1195" s="76"/>
      <c r="BM1195" s="76"/>
      <c r="BN1195" s="76"/>
      <c r="BO1195" s="76"/>
      <c r="BP1195" s="76"/>
      <c r="BQ1195" s="76"/>
    </row>
    <row r="1196" spans="1:69" x14ac:dyDescent="0.25">
      <c r="A1196" s="76"/>
      <c r="B1196" s="76"/>
      <c r="C1196" s="76"/>
      <c r="D1196" s="76"/>
      <c r="E1196" s="76"/>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c r="AY1196" s="76"/>
      <c r="AZ1196" s="76"/>
      <c r="BA1196" s="76"/>
      <c r="BB1196" s="76"/>
      <c r="BC1196" s="76"/>
      <c r="BD1196" s="76"/>
      <c r="BE1196" s="76"/>
      <c r="BF1196" s="76"/>
      <c r="BG1196" s="76"/>
      <c r="BH1196" s="76"/>
      <c r="BI1196" s="76"/>
      <c r="BJ1196" s="76"/>
      <c r="BK1196" s="76"/>
      <c r="BL1196" s="76"/>
      <c r="BM1196" s="76"/>
      <c r="BN1196" s="76"/>
      <c r="BO1196" s="76"/>
      <c r="BP1196" s="76"/>
      <c r="BQ1196" s="76"/>
    </row>
    <row r="1197" spans="1:69" x14ac:dyDescent="0.25">
      <c r="A1197" s="76"/>
      <c r="B1197" s="76"/>
      <c r="C1197" s="76"/>
      <c r="D1197" s="76"/>
      <c r="E1197" s="76"/>
      <c r="F1197" s="76"/>
      <c r="G1197" s="76"/>
      <c r="H1197" s="76"/>
      <c r="I1197" s="76"/>
      <c r="J1197" s="76"/>
      <c r="K1197" s="76"/>
      <c r="L1197" s="76"/>
      <c r="M1197" s="76"/>
      <c r="N1197" s="76"/>
      <c r="O1197" s="76"/>
      <c r="P1197" s="76"/>
      <c r="Q1197" s="76"/>
      <c r="R1197" s="76"/>
      <c r="S1197" s="76"/>
      <c r="T1197" s="76"/>
      <c r="U1197" s="76"/>
      <c r="V1197" s="76"/>
      <c r="W1197" s="76"/>
      <c r="X1197" s="76"/>
      <c r="Y1197" s="76"/>
      <c r="Z1197" s="76"/>
      <c r="AA1197" s="76"/>
      <c r="AB1197" s="76"/>
      <c r="AC1197" s="76"/>
      <c r="AD1197" s="76"/>
      <c r="AE1197" s="76"/>
      <c r="AF1197" s="76"/>
      <c r="AG1197" s="76"/>
      <c r="AH1197" s="76"/>
      <c r="AI1197" s="76"/>
      <c r="AJ1197" s="76"/>
      <c r="AK1197" s="76"/>
      <c r="AL1197" s="76"/>
      <c r="AM1197" s="76"/>
      <c r="AN1197" s="76"/>
      <c r="AO1197" s="76"/>
      <c r="AP1197" s="76"/>
      <c r="AQ1197" s="76"/>
      <c r="AR1197" s="76"/>
      <c r="AS1197" s="76"/>
      <c r="AT1197" s="76"/>
      <c r="AU1197" s="76"/>
      <c r="AV1197" s="76"/>
      <c r="AW1197" s="76"/>
      <c r="AX1197" s="76"/>
      <c r="AY1197" s="76"/>
      <c r="AZ1197" s="76"/>
      <c r="BA1197" s="76"/>
      <c r="BB1197" s="76"/>
      <c r="BC1197" s="76"/>
      <c r="BD1197" s="76"/>
      <c r="BE1197" s="76"/>
      <c r="BF1197" s="76"/>
      <c r="BG1197" s="76"/>
      <c r="BH1197" s="76"/>
      <c r="BI1197" s="76"/>
      <c r="BJ1197" s="76"/>
      <c r="BK1197" s="76"/>
      <c r="BL1197" s="76"/>
      <c r="BM1197" s="76"/>
      <c r="BN1197" s="76"/>
      <c r="BO1197" s="76"/>
      <c r="BP1197" s="76"/>
      <c r="BQ1197" s="76"/>
    </row>
    <row r="1198" spans="1:69" x14ac:dyDescent="0.25">
      <c r="A1198" s="76"/>
      <c r="B1198" s="76"/>
      <c r="C1198" s="76"/>
      <c r="D1198" s="76"/>
      <c r="E1198" s="76"/>
      <c r="F1198" s="76"/>
      <c r="G1198" s="76"/>
      <c r="H1198" s="76"/>
      <c r="I1198" s="76"/>
      <c r="J1198" s="76"/>
      <c r="K1198" s="76"/>
      <c r="L1198" s="76"/>
      <c r="M1198" s="76"/>
      <c r="N1198" s="76"/>
      <c r="O1198" s="76"/>
      <c r="P1198" s="76"/>
      <c r="Q1198" s="76"/>
      <c r="R1198" s="76"/>
      <c r="S1198" s="76"/>
      <c r="T1198" s="76"/>
      <c r="U1198" s="76"/>
      <c r="V1198" s="76"/>
      <c r="W1198" s="76"/>
      <c r="X1198" s="76"/>
      <c r="Y1198" s="76"/>
      <c r="Z1198" s="76"/>
      <c r="AA1198" s="76"/>
      <c r="AB1198" s="76"/>
      <c r="AC1198" s="76"/>
      <c r="AD1198" s="76"/>
      <c r="AE1198" s="76"/>
      <c r="AF1198" s="76"/>
      <c r="AG1198" s="76"/>
      <c r="AH1198" s="76"/>
      <c r="AI1198" s="76"/>
      <c r="AJ1198" s="76"/>
      <c r="AK1198" s="76"/>
      <c r="AL1198" s="76"/>
      <c r="AM1198" s="76"/>
      <c r="AN1198" s="76"/>
      <c r="AO1198" s="76"/>
      <c r="AP1198" s="76"/>
      <c r="AQ1198" s="76"/>
      <c r="AR1198" s="76"/>
      <c r="AS1198" s="76"/>
      <c r="AT1198" s="76"/>
      <c r="AU1198" s="76"/>
      <c r="AV1198" s="76"/>
      <c r="AW1198" s="76"/>
      <c r="AX1198" s="76"/>
      <c r="AY1198" s="76"/>
      <c r="AZ1198" s="76"/>
      <c r="BA1198" s="76"/>
      <c r="BB1198" s="76"/>
      <c r="BC1198" s="76"/>
      <c r="BD1198" s="76"/>
      <c r="BE1198" s="76"/>
      <c r="BF1198" s="76"/>
      <c r="BG1198" s="76"/>
      <c r="BH1198" s="76"/>
      <c r="BI1198" s="76"/>
      <c r="BJ1198" s="76"/>
      <c r="BK1198" s="76"/>
      <c r="BL1198" s="76"/>
      <c r="BM1198" s="76"/>
      <c r="BN1198" s="76"/>
      <c r="BO1198" s="76"/>
      <c r="BP1198" s="76"/>
      <c r="BQ1198" s="76"/>
    </row>
    <row r="1199" spans="1:69" x14ac:dyDescent="0.25">
      <c r="A1199" s="76"/>
      <c r="B1199" s="76"/>
      <c r="C1199" s="76"/>
      <c r="D1199" s="76"/>
      <c r="E1199" s="76"/>
      <c r="F1199" s="76"/>
      <c r="G1199" s="76"/>
      <c r="H1199" s="76"/>
      <c r="I1199" s="76"/>
      <c r="J1199" s="76"/>
      <c r="K1199" s="76"/>
      <c r="L1199" s="76"/>
      <c r="M1199" s="76"/>
      <c r="N1199" s="76"/>
      <c r="O1199" s="76"/>
      <c r="P1199" s="76"/>
      <c r="Q1199" s="76"/>
      <c r="R1199" s="76"/>
      <c r="S1199" s="76"/>
      <c r="T1199" s="76"/>
      <c r="U1199" s="76"/>
      <c r="V1199" s="76"/>
      <c r="W1199" s="76"/>
      <c r="X1199" s="76"/>
      <c r="Y1199" s="76"/>
      <c r="Z1199" s="76"/>
      <c r="AA1199" s="76"/>
      <c r="AB1199" s="76"/>
      <c r="AC1199" s="76"/>
      <c r="AD1199" s="76"/>
      <c r="AE1199" s="76"/>
      <c r="AF1199" s="76"/>
      <c r="AG1199" s="76"/>
      <c r="AH1199" s="76"/>
      <c r="AI1199" s="76"/>
      <c r="AJ1199" s="76"/>
      <c r="AK1199" s="76"/>
      <c r="AL1199" s="76"/>
      <c r="AM1199" s="76"/>
      <c r="AN1199" s="76"/>
      <c r="AO1199" s="76"/>
      <c r="AP1199" s="76"/>
      <c r="AQ1199" s="76"/>
      <c r="AR1199" s="76"/>
      <c r="AS1199" s="76"/>
      <c r="AT1199" s="76"/>
      <c r="AU1199" s="76"/>
      <c r="AV1199" s="76"/>
      <c r="AW1199" s="76"/>
      <c r="AX1199" s="76"/>
      <c r="AY1199" s="76"/>
      <c r="AZ1199" s="76"/>
      <c r="BA1199" s="76"/>
      <c r="BB1199" s="76"/>
      <c r="BC1199" s="76"/>
      <c r="BD1199" s="76"/>
      <c r="BE1199" s="76"/>
      <c r="BF1199" s="76"/>
      <c r="BG1199" s="76"/>
      <c r="BH1199" s="76"/>
      <c r="BI1199" s="76"/>
      <c r="BJ1199" s="76"/>
      <c r="BK1199" s="76"/>
      <c r="BL1199" s="76"/>
      <c r="BM1199" s="76"/>
      <c r="BN1199" s="76"/>
      <c r="BO1199" s="76"/>
      <c r="BP1199" s="76"/>
      <c r="BQ1199" s="76"/>
    </row>
    <row r="1200" spans="1:69" x14ac:dyDescent="0.25">
      <c r="A1200" s="76"/>
      <c r="B1200" s="76"/>
      <c r="C1200" s="76"/>
      <c r="D1200" s="76"/>
      <c r="E1200" s="76"/>
      <c r="F1200" s="76"/>
      <c r="G1200" s="76"/>
      <c r="H1200" s="76"/>
      <c r="I1200" s="76"/>
      <c r="J1200" s="76"/>
      <c r="K1200" s="76"/>
      <c r="L1200" s="76"/>
      <c r="M1200" s="76"/>
      <c r="N1200" s="76"/>
      <c r="O1200" s="76"/>
      <c r="P1200" s="76"/>
      <c r="Q1200" s="76"/>
      <c r="R1200" s="76"/>
      <c r="S1200" s="76"/>
      <c r="T1200" s="76"/>
      <c r="U1200" s="76"/>
      <c r="V1200" s="76"/>
      <c r="W1200" s="76"/>
      <c r="X1200" s="76"/>
      <c r="Y1200" s="76"/>
      <c r="Z1200" s="76"/>
      <c r="AA1200" s="76"/>
      <c r="AB1200" s="76"/>
      <c r="AC1200" s="76"/>
      <c r="AD1200" s="76"/>
      <c r="AE1200" s="76"/>
      <c r="AF1200" s="76"/>
      <c r="AG1200" s="76"/>
      <c r="AH1200" s="76"/>
      <c r="AI1200" s="76"/>
      <c r="AJ1200" s="76"/>
      <c r="AK1200" s="76"/>
      <c r="AL1200" s="76"/>
      <c r="AM1200" s="76"/>
      <c r="AN1200" s="76"/>
      <c r="AO1200" s="76"/>
      <c r="AP1200" s="76"/>
      <c r="AQ1200" s="76"/>
      <c r="AR1200" s="76"/>
      <c r="AS1200" s="76"/>
      <c r="AT1200" s="76"/>
      <c r="AU1200" s="76"/>
      <c r="AV1200" s="76"/>
      <c r="AW1200" s="76"/>
      <c r="AX1200" s="76"/>
      <c r="AY1200" s="76"/>
      <c r="AZ1200" s="76"/>
      <c r="BA1200" s="76"/>
      <c r="BB1200" s="76"/>
      <c r="BC1200" s="76"/>
      <c r="BD1200" s="76"/>
      <c r="BE1200" s="76"/>
      <c r="BF1200" s="76"/>
      <c r="BG1200" s="76"/>
      <c r="BH1200" s="76"/>
      <c r="BI1200" s="76"/>
      <c r="BJ1200" s="76"/>
      <c r="BK1200" s="76"/>
      <c r="BL1200" s="76"/>
      <c r="BM1200" s="76"/>
      <c r="BN1200" s="76"/>
      <c r="BO1200" s="76"/>
      <c r="BP1200" s="76"/>
      <c r="BQ1200" s="76"/>
    </row>
    <row r="1201" spans="1:69" x14ac:dyDescent="0.25">
      <c r="A1201" s="76"/>
      <c r="B1201" s="76"/>
      <c r="C1201" s="76"/>
      <c r="D1201" s="76"/>
      <c r="E1201" s="76"/>
      <c r="F1201" s="76"/>
      <c r="G1201" s="76"/>
      <c r="H1201" s="76"/>
      <c r="I1201" s="76"/>
      <c r="J1201" s="76"/>
      <c r="K1201" s="76"/>
      <c r="L1201" s="76"/>
      <c r="M1201" s="76"/>
      <c r="N1201" s="76"/>
      <c r="O1201" s="76"/>
      <c r="P1201" s="76"/>
      <c r="Q1201" s="76"/>
      <c r="R1201" s="76"/>
      <c r="S1201" s="76"/>
      <c r="T1201" s="76"/>
      <c r="U1201" s="76"/>
      <c r="V1201" s="76"/>
      <c r="W1201" s="76"/>
      <c r="X1201" s="76"/>
      <c r="Y1201" s="76"/>
      <c r="Z1201" s="76"/>
      <c r="AA1201" s="76"/>
      <c r="AB1201" s="76"/>
      <c r="AC1201" s="76"/>
      <c r="AD1201" s="76"/>
      <c r="AE1201" s="76"/>
      <c r="AF1201" s="76"/>
      <c r="AG1201" s="76"/>
      <c r="AH1201" s="76"/>
      <c r="AI1201" s="76"/>
      <c r="AJ1201" s="76"/>
      <c r="AK1201" s="76"/>
      <c r="AL1201" s="76"/>
      <c r="AM1201" s="76"/>
      <c r="AN1201" s="76"/>
      <c r="AO1201" s="76"/>
      <c r="AP1201" s="76"/>
      <c r="AQ1201" s="76"/>
      <c r="AR1201" s="76"/>
      <c r="AS1201" s="76"/>
      <c r="AT1201" s="76"/>
      <c r="AU1201" s="76"/>
      <c r="AV1201" s="76"/>
      <c r="AW1201" s="76"/>
      <c r="AX1201" s="76"/>
      <c r="AY1201" s="76"/>
      <c r="AZ1201" s="76"/>
      <c r="BA1201" s="76"/>
      <c r="BB1201" s="76"/>
      <c r="BC1201" s="76"/>
      <c r="BD1201" s="76"/>
      <c r="BE1201" s="76"/>
      <c r="BF1201" s="76"/>
      <c r="BG1201" s="76"/>
      <c r="BH1201" s="76"/>
      <c r="BI1201" s="76"/>
      <c r="BJ1201" s="76"/>
      <c r="BK1201" s="76"/>
      <c r="BL1201" s="76"/>
      <c r="BM1201" s="76"/>
      <c r="BN1201" s="76"/>
      <c r="BO1201" s="76"/>
      <c r="BP1201" s="76"/>
      <c r="BQ1201" s="76"/>
    </row>
    <row r="1202" spans="1:69" x14ac:dyDescent="0.25">
      <c r="A1202" s="76"/>
      <c r="B1202" s="76"/>
      <c r="C1202" s="76"/>
      <c r="D1202" s="76"/>
      <c r="E1202" s="76"/>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c r="AY1202" s="76"/>
      <c r="AZ1202" s="76"/>
      <c r="BA1202" s="76"/>
      <c r="BB1202" s="76"/>
      <c r="BC1202" s="76"/>
      <c r="BD1202" s="76"/>
      <c r="BE1202" s="76"/>
      <c r="BF1202" s="76"/>
      <c r="BG1202" s="76"/>
      <c r="BH1202" s="76"/>
      <c r="BI1202" s="76"/>
      <c r="BJ1202" s="76"/>
      <c r="BK1202" s="76"/>
      <c r="BL1202" s="76"/>
      <c r="BM1202" s="76"/>
      <c r="BN1202" s="76"/>
      <c r="BO1202" s="76"/>
      <c r="BP1202" s="76"/>
      <c r="BQ1202" s="76"/>
    </row>
    <row r="1203" spans="1:69" x14ac:dyDescent="0.25">
      <c r="A1203" s="76"/>
      <c r="B1203" s="76"/>
      <c r="C1203" s="76"/>
      <c r="D1203" s="76"/>
      <c r="E1203" s="76"/>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c r="AY1203" s="76"/>
      <c r="AZ1203" s="76"/>
      <c r="BA1203" s="76"/>
      <c r="BB1203" s="76"/>
      <c r="BC1203" s="76"/>
      <c r="BD1203" s="76"/>
      <c r="BE1203" s="76"/>
      <c r="BF1203" s="76"/>
      <c r="BG1203" s="76"/>
      <c r="BH1203" s="76"/>
      <c r="BI1203" s="76"/>
      <c r="BJ1203" s="76"/>
      <c r="BK1203" s="76"/>
      <c r="BL1203" s="76"/>
      <c r="BM1203" s="76"/>
      <c r="BN1203" s="76"/>
      <c r="BO1203" s="76"/>
      <c r="BP1203" s="76"/>
      <c r="BQ1203" s="76"/>
    </row>
    <row r="1204" spans="1:69" x14ac:dyDescent="0.25">
      <c r="A1204" s="76"/>
      <c r="B1204" s="76"/>
      <c r="C1204" s="76"/>
      <c r="D1204" s="76"/>
      <c r="E1204" s="76"/>
      <c r="F1204" s="76"/>
      <c r="G1204" s="76"/>
      <c r="H1204" s="76"/>
      <c r="I1204" s="76"/>
      <c r="J1204" s="76"/>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c r="AY1204" s="76"/>
      <c r="AZ1204" s="76"/>
      <c r="BA1204" s="76"/>
      <c r="BB1204" s="76"/>
      <c r="BC1204" s="76"/>
      <c r="BD1204" s="76"/>
      <c r="BE1204" s="76"/>
      <c r="BF1204" s="76"/>
      <c r="BG1204" s="76"/>
      <c r="BH1204" s="76"/>
      <c r="BI1204" s="76"/>
      <c r="BJ1204" s="76"/>
      <c r="BK1204" s="76"/>
      <c r="BL1204" s="76"/>
      <c r="BM1204" s="76"/>
      <c r="BN1204" s="76"/>
      <c r="BO1204" s="76"/>
      <c r="BP1204" s="76"/>
      <c r="BQ1204" s="76"/>
    </row>
    <row r="1205" spans="1:69" x14ac:dyDescent="0.25">
      <c r="A1205" s="76"/>
      <c r="B1205" s="76"/>
      <c r="C1205" s="76"/>
      <c r="D1205" s="76"/>
      <c r="E1205" s="76"/>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c r="AY1205" s="76"/>
      <c r="AZ1205" s="76"/>
      <c r="BA1205" s="76"/>
      <c r="BB1205" s="76"/>
      <c r="BC1205" s="76"/>
      <c r="BD1205" s="76"/>
      <c r="BE1205" s="76"/>
      <c r="BF1205" s="76"/>
      <c r="BG1205" s="76"/>
      <c r="BH1205" s="76"/>
      <c r="BI1205" s="76"/>
      <c r="BJ1205" s="76"/>
      <c r="BK1205" s="76"/>
      <c r="BL1205" s="76"/>
      <c r="BM1205" s="76"/>
      <c r="BN1205" s="76"/>
      <c r="BO1205" s="76"/>
      <c r="BP1205" s="76"/>
      <c r="BQ1205" s="76"/>
    </row>
    <row r="1206" spans="1:69" x14ac:dyDescent="0.25">
      <c r="A1206" s="76"/>
      <c r="B1206" s="76"/>
      <c r="C1206" s="76"/>
      <c r="D1206" s="76"/>
      <c r="E1206" s="76"/>
      <c r="F1206" s="76"/>
      <c r="G1206" s="76"/>
      <c r="H1206" s="76"/>
      <c r="I1206" s="76"/>
      <c r="J1206" s="76"/>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c r="AY1206" s="76"/>
      <c r="AZ1206" s="76"/>
      <c r="BA1206" s="76"/>
      <c r="BB1206" s="76"/>
      <c r="BC1206" s="76"/>
      <c r="BD1206" s="76"/>
      <c r="BE1206" s="76"/>
      <c r="BF1206" s="76"/>
      <c r="BG1206" s="76"/>
      <c r="BH1206" s="76"/>
      <c r="BI1206" s="76"/>
      <c r="BJ1206" s="76"/>
      <c r="BK1206" s="76"/>
      <c r="BL1206" s="76"/>
      <c r="BM1206" s="76"/>
      <c r="BN1206" s="76"/>
      <c r="BO1206" s="76"/>
      <c r="BP1206" s="76"/>
      <c r="BQ1206" s="76"/>
    </row>
    <row r="1207" spans="1:69" x14ac:dyDescent="0.25">
      <c r="A1207" s="76"/>
      <c r="B1207" s="76"/>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c r="AY1207" s="76"/>
      <c r="AZ1207" s="76"/>
      <c r="BA1207" s="76"/>
      <c r="BB1207" s="76"/>
      <c r="BC1207" s="76"/>
      <c r="BD1207" s="76"/>
      <c r="BE1207" s="76"/>
      <c r="BF1207" s="76"/>
      <c r="BG1207" s="76"/>
      <c r="BH1207" s="76"/>
      <c r="BI1207" s="76"/>
      <c r="BJ1207" s="76"/>
      <c r="BK1207" s="76"/>
      <c r="BL1207" s="76"/>
      <c r="BM1207" s="76"/>
      <c r="BN1207" s="76"/>
      <c r="BO1207" s="76"/>
      <c r="BP1207" s="76"/>
      <c r="BQ1207" s="76"/>
    </row>
    <row r="1208" spans="1:69" x14ac:dyDescent="0.25">
      <c r="A1208" s="76"/>
      <c r="B1208" s="76"/>
      <c r="C1208" s="76"/>
      <c r="D1208" s="76"/>
      <c r="E1208" s="76"/>
      <c r="F1208" s="76"/>
      <c r="G1208" s="76"/>
      <c r="H1208" s="76"/>
      <c r="I1208" s="76"/>
      <c r="J1208" s="76"/>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c r="AY1208" s="76"/>
      <c r="AZ1208" s="76"/>
      <c r="BA1208" s="76"/>
      <c r="BB1208" s="76"/>
      <c r="BC1208" s="76"/>
      <c r="BD1208" s="76"/>
      <c r="BE1208" s="76"/>
      <c r="BF1208" s="76"/>
      <c r="BG1208" s="76"/>
      <c r="BH1208" s="76"/>
      <c r="BI1208" s="76"/>
      <c r="BJ1208" s="76"/>
      <c r="BK1208" s="76"/>
      <c r="BL1208" s="76"/>
      <c r="BM1208" s="76"/>
      <c r="BN1208" s="76"/>
      <c r="BO1208" s="76"/>
      <c r="BP1208" s="76"/>
      <c r="BQ1208" s="76"/>
    </row>
    <row r="1209" spans="1:69" x14ac:dyDescent="0.25">
      <c r="A1209" s="76"/>
      <c r="B1209" s="76"/>
      <c r="C1209" s="76"/>
      <c r="D1209" s="76"/>
      <c r="E1209" s="76"/>
      <c r="F1209" s="76"/>
      <c r="G1209" s="76"/>
      <c r="H1209" s="76"/>
      <c r="I1209" s="76"/>
      <c r="J1209" s="76"/>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c r="AY1209" s="76"/>
      <c r="AZ1209" s="76"/>
      <c r="BA1209" s="76"/>
      <c r="BB1209" s="76"/>
      <c r="BC1209" s="76"/>
      <c r="BD1209" s="76"/>
      <c r="BE1209" s="76"/>
      <c r="BF1209" s="76"/>
      <c r="BG1209" s="76"/>
      <c r="BH1209" s="76"/>
      <c r="BI1209" s="76"/>
      <c r="BJ1209" s="76"/>
      <c r="BK1209" s="76"/>
      <c r="BL1209" s="76"/>
      <c r="BM1209" s="76"/>
      <c r="BN1209" s="76"/>
      <c r="BO1209" s="76"/>
      <c r="BP1209" s="76"/>
      <c r="BQ1209" s="76"/>
    </row>
    <row r="1210" spans="1:69" x14ac:dyDescent="0.25">
      <c r="A1210" s="76"/>
      <c r="B1210" s="76"/>
      <c r="C1210" s="76"/>
      <c r="D1210" s="76"/>
      <c r="E1210" s="76"/>
      <c r="F1210" s="76"/>
      <c r="G1210" s="76"/>
      <c r="H1210" s="76"/>
      <c r="I1210" s="76"/>
      <c r="J1210" s="76"/>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c r="AY1210" s="76"/>
      <c r="AZ1210" s="76"/>
      <c r="BA1210" s="76"/>
      <c r="BB1210" s="76"/>
      <c r="BC1210" s="76"/>
      <c r="BD1210" s="76"/>
      <c r="BE1210" s="76"/>
      <c r="BF1210" s="76"/>
      <c r="BG1210" s="76"/>
      <c r="BH1210" s="76"/>
      <c r="BI1210" s="76"/>
      <c r="BJ1210" s="76"/>
      <c r="BK1210" s="76"/>
      <c r="BL1210" s="76"/>
      <c r="BM1210" s="76"/>
      <c r="BN1210" s="76"/>
      <c r="BO1210" s="76"/>
      <c r="BP1210" s="76"/>
      <c r="BQ1210" s="76"/>
    </row>
    <row r="1211" spans="1:69" x14ac:dyDescent="0.25">
      <c r="A1211" s="76"/>
      <c r="B1211" s="76"/>
      <c r="C1211" s="76"/>
      <c r="D1211" s="76"/>
      <c r="E1211" s="76"/>
      <c r="F1211" s="76"/>
      <c r="G1211" s="76"/>
      <c r="H1211" s="76"/>
      <c r="I1211" s="76"/>
      <c r="J1211" s="76"/>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c r="AY1211" s="76"/>
      <c r="AZ1211" s="76"/>
      <c r="BA1211" s="76"/>
      <c r="BB1211" s="76"/>
      <c r="BC1211" s="76"/>
      <c r="BD1211" s="76"/>
      <c r="BE1211" s="76"/>
      <c r="BF1211" s="76"/>
      <c r="BG1211" s="76"/>
      <c r="BH1211" s="76"/>
      <c r="BI1211" s="76"/>
      <c r="BJ1211" s="76"/>
      <c r="BK1211" s="76"/>
      <c r="BL1211" s="76"/>
      <c r="BM1211" s="76"/>
      <c r="BN1211" s="76"/>
      <c r="BO1211" s="76"/>
      <c r="BP1211" s="76"/>
      <c r="BQ1211" s="76"/>
    </row>
    <row r="1212" spans="1:69" x14ac:dyDescent="0.25">
      <c r="A1212" s="76"/>
      <c r="B1212" s="76"/>
      <c r="C1212" s="76"/>
      <c r="D1212" s="76"/>
      <c r="E1212" s="76"/>
      <c r="F1212" s="76"/>
      <c r="G1212" s="76"/>
      <c r="H1212" s="76"/>
      <c r="I1212" s="76"/>
      <c r="J1212" s="76"/>
      <c r="K1212" s="76"/>
      <c r="L1212" s="76"/>
      <c r="M1212" s="76"/>
      <c r="N1212" s="76"/>
      <c r="O1212" s="76"/>
      <c r="P1212" s="76"/>
      <c r="Q1212" s="76"/>
      <c r="R1212" s="76"/>
      <c r="S1212" s="76"/>
      <c r="T1212" s="76"/>
      <c r="U1212" s="76"/>
      <c r="V1212" s="76"/>
      <c r="W1212" s="76"/>
      <c r="X1212" s="76"/>
      <c r="Y1212" s="76"/>
      <c r="Z1212" s="76"/>
      <c r="AA1212" s="76"/>
      <c r="AB1212" s="76"/>
      <c r="AC1212" s="76"/>
      <c r="AD1212" s="76"/>
      <c r="AE1212" s="76"/>
      <c r="AF1212" s="76"/>
      <c r="AG1212" s="76"/>
      <c r="AH1212" s="76"/>
      <c r="AI1212" s="76"/>
      <c r="AJ1212" s="76"/>
      <c r="AK1212" s="76"/>
      <c r="AL1212" s="76"/>
      <c r="AM1212" s="76"/>
      <c r="AN1212" s="76"/>
      <c r="AO1212" s="76"/>
      <c r="AP1212" s="76"/>
      <c r="AQ1212" s="76"/>
      <c r="AR1212" s="76"/>
      <c r="AS1212" s="76"/>
      <c r="AT1212" s="76"/>
      <c r="AU1212" s="76"/>
      <c r="AV1212" s="76"/>
      <c r="AW1212" s="76"/>
      <c r="AX1212" s="76"/>
      <c r="AY1212" s="76"/>
      <c r="AZ1212" s="76"/>
      <c r="BA1212" s="76"/>
      <c r="BB1212" s="76"/>
      <c r="BC1212" s="76"/>
      <c r="BD1212" s="76"/>
      <c r="BE1212" s="76"/>
      <c r="BF1212" s="76"/>
      <c r="BG1212" s="76"/>
      <c r="BH1212" s="76"/>
      <c r="BI1212" s="76"/>
      <c r="BJ1212" s="76"/>
      <c r="BK1212" s="76"/>
      <c r="BL1212" s="76"/>
      <c r="BM1212" s="76"/>
      <c r="BN1212" s="76"/>
      <c r="BO1212" s="76"/>
      <c r="BP1212" s="76"/>
      <c r="BQ1212" s="76"/>
    </row>
    <row r="1213" spans="1:69" x14ac:dyDescent="0.25">
      <c r="A1213" s="76"/>
      <c r="B1213" s="76"/>
      <c r="C1213" s="76"/>
      <c r="D1213" s="76"/>
      <c r="E1213" s="76"/>
      <c r="F1213" s="76"/>
      <c r="G1213" s="76"/>
      <c r="H1213" s="76"/>
      <c r="I1213" s="76"/>
      <c r="J1213" s="76"/>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c r="AY1213" s="76"/>
      <c r="AZ1213" s="76"/>
      <c r="BA1213" s="76"/>
      <c r="BB1213" s="76"/>
      <c r="BC1213" s="76"/>
      <c r="BD1213" s="76"/>
      <c r="BE1213" s="76"/>
      <c r="BF1213" s="76"/>
      <c r="BG1213" s="76"/>
      <c r="BH1213" s="76"/>
      <c r="BI1213" s="76"/>
      <c r="BJ1213" s="76"/>
      <c r="BK1213" s="76"/>
      <c r="BL1213" s="76"/>
      <c r="BM1213" s="76"/>
      <c r="BN1213" s="76"/>
      <c r="BO1213" s="76"/>
      <c r="BP1213" s="76"/>
      <c r="BQ1213" s="76"/>
    </row>
    <row r="1214" spans="1:69" x14ac:dyDescent="0.25">
      <c r="A1214" s="76"/>
      <c r="B1214" s="76"/>
      <c r="C1214" s="76"/>
      <c r="D1214" s="76"/>
      <c r="E1214" s="76"/>
      <c r="F1214" s="76"/>
      <c r="G1214" s="76"/>
      <c r="H1214" s="76"/>
      <c r="I1214" s="76"/>
      <c r="J1214" s="76"/>
      <c r="K1214" s="76"/>
      <c r="L1214" s="76"/>
      <c r="M1214" s="76"/>
      <c r="N1214" s="76"/>
      <c r="O1214" s="76"/>
      <c r="P1214" s="76"/>
      <c r="Q1214" s="76"/>
      <c r="R1214" s="76"/>
      <c r="S1214" s="76"/>
      <c r="T1214" s="76"/>
      <c r="U1214" s="76"/>
      <c r="V1214" s="76"/>
      <c r="W1214" s="76"/>
      <c r="X1214" s="76"/>
      <c r="Y1214" s="76"/>
      <c r="Z1214" s="76"/>
      <c r="AA1214" s="76"/>
      <c r="AB1214" s="76"/>
      <c r="AC1214" s="76"/>
      <c r="AD1214" s="76"/>
      <c r="AE1214" s="76"/>
      <c r="AF1214" s="76"/>
      <c r="AG1214" s="76"/>
      <c r="AH1214" s="76"/>
      <c r="AI1214" s="76"/>
      <c r="AJ1214" s="76"/>
      <c r="AK1214" s="76"/>
      <c r="AL1214" s="76"/>
      <c r="AM1214" s="76"/>
      <c r="AN1214" s="76"/>
      <c r="AO1214" s="76"/>
      <c r="AP1214" s="76"/>
      <c r="AQ1214" s="76"/>
      <c r="AR1214" s="76"/>
      <c r="AS1214" s="76"/>
      <c r="AT1214" s="76"/>
      <c r="AU1214" s="76"/>
      <c r="AV1214" s="76"/>
      <c r="AW1214" s="76"/>
      <c r="AX1214" s="76"/>
      <c r="AY1214" s="76"/>
      <c r="AZ1214" s="76"/>
      <c r="BA1214" s="76"/>
      <c r="BB1214" s="76"/>
      <c r="BC1214" s="76"/>
      <c r="BD1214" s="76"/>
      <c r="BE1214" s="76"/>
      <c r="BF1214" s="76"/>
      <c r="BG1214" s="76"/>
      <c r="BH1214" s="76"/>
      <c r="BI1214" s="76"/>
      <c r="BJ1214" s="76"/>
      <c r="BK1214" s="76"/>
      <c r="BL1214" s="76"/>
      <c r="BM1214" s="76"/>
      <c r="BN1214" s="76"/>
      <c r="BO1214" s="76"/>
      <c r="BP1214" s="76"/>
      <c r="BQ1214" s="76"/>
    </row>
    <row r="1215" spans="1:69" x14ac:dyDescent="0.25">
      <c r="A1215" s="76"/>
      <c r="B1215" s="76"/>
      <c r="C1215" s="76"/>
      <c r="D1215" s="76"/>
      <c r="E1215" s="76"/>
      <c r="F1215" s="76"/>
      <c r="G1215" s="76"/>
      <c r="H1215" s="76"/>
      <c r="I1215" s="76"/>
      <c r="J1215" s="76"/>
      <c r="K1215" s="76"/>
      <c r="L1215" s="76"/>
      <c r="M1215" s="76"/>
      <c r="N1215" s="76"/>
      <c r="O1215" s="76"/>
      <c r="P1215" s="76"/>
      <c r="Q1215" s="76"/>
      <c r="R1215" s="76"/>
      <c r="S1215" s="76"/>
      <c r="T1215" s="76"/>
      <c r="U1215" s="76"/>
      <c r="V1215" s="76"/>
      <c r="W1215" s="76"/>
      <c r="X1215" s="76"/>
      <c r="Y1215" s="76"/>
      <c r="Z1215" s="76"/>
      <c r="AA1215" s="76"/>
      <c r="AB1215" s="76"/>
      <c r="AC1215" s="76"/>
      <c r="AD1215" s="76"/>
      <c r="AE1215" s="76"/>
      <c r="AF1215" s="76"/>
      <c r="AG1215" s="76"/>
      <c r="AH1215" s="76"/>
      <c r="AI1215" s="76"/>
      <c r="AJ1215" s="76"/>
      <c r="AK1215" s="76"/>
      <c r="AL1215" s="76"/>
      <c r="AM1215" s="76"/>
      <c r="AN1215" s="76"/>
      <c r="AO1215" s="76"/>
      <c r="AP1215" s="76"/>
      <c r="AQ1215" s="76"/>
      <c r="AR1215" s="76"/>
      <c r="AS1215" s="76"/>
      <c r="AT1215" s="76"/>
      <c r="AU1215" s="76"/>
      <c r="AV1215" s="76"/>
      <c r="AW1215" s="76"/>
      <c r="AX1215" s="76"/>
      <c r="AY1215" s="76"/>
      <c r="AZ1215" s="76"/>
      <c r="BA1215" s="76"/>
      <c r="BB1215" s="76"/>
      <c r="BC1215" s="76"/>
      <c r="BD1215" s="76"/>
      <c r="BE1215" s="76"/>
      <c r="BF1215" s="76"/>
      <c r="BG1215" s="76"/>
      <c r="BH1215" s="76"/>
      <c r="BI1215" s="76"/>
      <c r="BJ1215" s="76"/>
      <c r="BK1215" s="76"/>
      <c r="BL1215" s="76"/>
      <c r="BM1215" s="76"/>
      <c r="BN1215" s="76"/>
      <c r="BO1215" s="76"/>
      <c r="BP1215" s="76"/>
      <c r="BQ1215" s="76"/>
    </row>
    <row r="1216" spans="1:69" x14ac:dyDescent="0.25">
      <c r="A1216" s="76"/>
      <c r="B1216" s="76"/>
      <c r="C1216" s="76"/>
      <c r="D1216" s="76"/>
      <c r="E1216" s="76"/>
      <c r="F1216" s="76"/>
      <c r="G1216" s="76"/>
      <c r="H1216" s="76"/>
      <c r="I1216" s="76"/>
      <c r="J1216" s="76"/>
      <c r="K1216" s="76"/>
      <c r="L1216" s="76"/>
      <c r="M1216" s="76"/>
      <c r="N1216" s="76"/>
      <c r="O1216" s="76"/>
      <c r="P1216" s="76"/>
      <c r="Q1216" s="76"/>
      <c r="R1216" s="76"/>
      <c r="S1216" s="76"/>
      <c r="T1216" s="76"/>
      <c r="U1216" s="76"/>
      <c r="V1216" s="76"/>
      <c r="W1216" s="76"/>
      <c r="X1216" s="76"/>
      <c r="Y1216" s="76"/>
      <c r="Z1216" s="76"/>
      <c r="AA1216" s="76"/>
      <c r="AB1216" s="76"/>
      <c r="AC1216" s="76"/>
      <c r="AD1216" s="76"/>
      <c r="AE1216" s="76"/>
      <c r="AF1216" s="76"/>
      <c r="AG1216" s="76"/>
      <c r="AH1216" s="76"/>
      <c r="AI1216" s="76"/>
      <c r="AJ1216" s="76"/>
      <c r="AK1216" s="76"/>
      <c r="AL1216" s="76"/>
      <c r="AM1216" s="76"/>
      <c r="AN1216" s="76"/>
      <c r="AO1216" s="76"/>
      <c r="AP1216" s="76"/>
      <c r="AQ1216" s="76"/>
      <c r="AR1216" s="76"/>
      <c r="AS1216" s="76"/>
      <c r="AT1216" s="76"/>
      <c r="AU1216" s="76"/>
      <c r="AV1216" s="76"/>
      <c r="AW1216" s="76"/>
      <c r="AX1216" s="76"/>
      <c r="AY1216" s="76"/>
      <c r="AZ1216" s="76"/>
      <c r="BA1216" s="76"/>
      <c r="BB1216" s="76"/>
      <c r="BC1216" s="76"/>
      <c r="BD1216" s="76"/>
      <c r="BE1216" s="76"/>
      <c r="BF1216" s="76"/>
      <c r="BG1216" s="76"/>
      <c r="BH1216" s="76"/>
      <c r="BI1216" s="76"/>
      <c r="BJ1216" s="76"/>
      <c r="BK1216" s="76"/>
      <c r="BL1216" s="76"/>
      <c r="BM1216" s="76"/>
      <c r="BN1216" s="76"/>
      <c r="BO1216" s="76"/>
      <c r="BP1216" s="76"/>
      <c r="BQ1216" s="76"/>
    </row>
    <row r="1217" spans="1:69" x14ac:dyDescent="0.25">
      <c r="A1217" s="76"/>
      <c r="B1217" s="76"/>
      <c r="C1217" s="76"/>
      <c r="D1217" s="76"/>
      <c r="E1217" s="76"/>
      <c r="F1217" s="76"/>
      <c r="G1217" s="76"/>
      <c r="H1217" s="76"/>
      <c r="I1217" s="76"/>
      <c r="J1217" s="76"/>
      <c r="K1217" s="76"/>
      <c r="L1217" s="76"/>
      <c r="M1217" s="76"/>
      <c r="N1217" s="76"/>
      <c r="O1217" s="76"/>
      <c r="P1217" s="76"/>
      <c r="Q1217" s="76"/>
      <c r="R1217" s="76"/>
      <c r="S1217" s="76"/>
      <c r="T1217" s="76"/>
      <c r="U1217" s="76"/>
      <c r="V1217" s="76"/>
      <c r="W1217" s="76"/>
      <c r="X1217" s="76"/>
      <c r="Y1217" s="76"/>
      <c r="Z1217" s="76"/>
      <c r="AA1217" s="76"/>
      <c r="AB1217" s="76"/>
      <c r="AC1217" s="76"/>
      <c r="AD1217" s="76"/>
      <c r="AE1217" s="76"/>
      <c r="AF1217" s="76"/>
      <c r="AG1217" s="76"/>
      <c r="AH1217" s="76"/>
      <c r="AI1217" s="76"/>
      <c r="AJ1217" s="76"/>
      <c r="AK1217" s="76"/>
      <c r="AL1217" s="76"/>
      <c r="AM1217" s="76"/>
      <c r="AN1217" s="76"/>
      <c r="AO1217" s="76"/>
      <c r="AP1217" s="76"/>
      <c r="AQ1217" s="76"/>
      <c r="AR1217" s="76"/>
      <c r="AS1217" s="76"/>
      <c r="AT1217" s="76"/>
      <c r="AU1217" s="76"/>
      <c r="AV1217" s="76"/>
      <c r="AW1217" s="76"/>
      <c r="AX1217" s="76"/>
      <c r="AY1217" s="76"/>
      <c r="AZ1217" s="76"/>
      <c r="BA1217" s="76"/>
      <c r="BB1217" s="76"/>
      <c r="BC1217" s="76"/>
      <c r="BD1217" s="76"/>
      <c r="BE1217" s="76"/>
      <c r="BF1217" s="76"/>
      <c r="BG1217" s="76"/>
      <c r="BH1217" s="76"/>
      <c r="BI1217" s="76"/>
      <c r="BJ1217" s="76"/>
      <c r="BK1217" s="76"/>
      <c r="BL1217" s="76"/>
      <c r="BM1217" s="76"/>
      <c r="BN1217" s="76"/>
      <c r="BO1217" s="76"/>
      <c r="BP1217" s="76"/>
      <c r="BQ1217" s="76"/>
    </row>
    <row r="1218" spans="1:69" x14ac:dyDescent="0.25">
      <c r="A1218" s="76"/>
      <c r="B1218" s="76"/>
      <c r="C1218" s="76"/>
      <c r="D1218" s="76"/>
      <c r="E1218" s="76"/>
      <c r="F1218" s="76"/>
      <c r="G1218" s="76"/>
      <c r="H1218" s="76"/>
      <c r="I1218" s="76"/>
      <c r="J1218" s="76"/>
      <c r="K1218" s="76"/>
      <c r="L1218" s="76"/>
      <c r="M1218" s="76"/>
      <c r="N1218" s="76"/>
      <c r="O1218" s="76"/>
      <c r="P1218" s="76"/>
      <c r="Q1218" s="76"/>
      <c r="R1218" s="76"/>
      <c r="S1218" s="76"/>
      <c r="T1218" s="76"/>
      <c r="U1218" s="76"/>
      <c r="V1218" s="76"/>
      <c r="W1218" s="76"/>
      <c r="X1218" s="76"/>
      <c r="Y1218" s="76"/>
      <c r="Z1218" s="76"/>
      <c r="AA1218" s="76"/>
      <c r="AB1218" s="76"/>
      <c r="AC1218" s="76"/>
      <c r="AD1218" s="76"/>
      <c r="AE1218" s="76"/>
      <c r="AF1218" s="76"/>
      <c r="AG1218" s="76"/>
      <c r="AH1218" s="76"/>
      <c r="AI1218" s="76"/>
      <c r="AJ1218" s="76"/>
      <c r="AK1218" s="76"/>
      <c r="AL1218" s="76"/>
      <c r="AM1218" s="76"/>
      <c r="AN1218" s="76"/>
      <c r="AO1218" s="76"/>
      <c r="AP1218" s="76"/>
      <c r="AQ1218" s="76"/>
      <c r="AR1218" s="76"/>
      <c r="AS1218" s="76"/>
      <c r="AT1218" s="76"/>
      <c r="AU1218" s="76"/>
      <c r="AV1218" s="76"/>
      <c r="AW1218" s="76"/>
      <c r="AX1218" s="76"/>
      <c r="AY1218" s="76"/>
      <c r="AZ1218" s="76"/>
      <c r="BA1218" s="76"/>
      <c r="BB1218" s="76"/>
      <c r="BC1218" s="76"/>
      <c r="BD1218" s="76"/>
      <c r="BE1218" s="76"/>
      <c r="BF1218" s="76"/>
      <c r="BG1218" s="76"/>
      <c r="BH1218" s="76"/>
      <c r="BI1218" s="76"/>
      <c r="BJ1218" s="76"/>
      <c r="BK1218" s="76"/>
      <c r="BL1218" s="76"/>
      <c r="BM1218" s="76"/>
      <c r="BN1218" s="76"/>
      <c r="BO1218" s="76"/>
      <c r="BP1218" s="76"/>
      <c r="BQ1218" s="76"/>
    </row>
    <row r="1219" spans="1:69" x14ac:dyDescent="0.25">
      <c r="A1219" s="76"/>
      <c r="B1219" s="76"/>
      <c r="C1219" s="76"/>
      <c r="D1219" s="76"/>
      <c r="E1219" s="76"/>
      <c r="F1219" s="76"/>
      <c r="G1219" s="76"/>
      <c r="H1219" s="76"/>
      <c r="I1219" s="76"/>
      <c r="J1219" s="76"/>
      <c r="K1219" s="76"/>
      <c r="L1219" s="76"/>
      <c r="M1219" s="76"/>
      <c r="N1219" s="76"/>
      <c r="O1219" s="76"/>
      <c r="P1219" s="76"/>
      <c r="Q1219" s="76"/>
      <c r="R1219" s="76"/>
      <c r="S1219" s="76"/>
      <c r="T1219" s="76"/>
      <c r="U1219" s="76"/>
      <c r="V1219" s="76"/>
      <c r="W1219" s="76"/>
      <c r="X1219" s="76"/>
      <c r="Y1219" s="76"/>
      <c r="Z1219" s="76"/>
      <c r="AA1219" s="76"/>
      <c r="AB1219" s="76"/>
      <c r="AC1219" s="76"/>
      <c r="AD1219" s="76"/>
      <c r="AE1219" s="76"/>
      <c r="AF1219" s="76"/>
      <c r="AG1219" s="76"/>
      <c r="AH1219" s="76"/>
      <c r="AI1219" s="76"/>
      <c r="AJ1219" s="76"/>
      <c r="AK1219" s="76"/>
      <c r="AL1219" s="76"/>
      <c r="AM1219" s="76"/>
      <c r="AN1219" s="76"/>
      <c r="AO1219" s="76"/>
      <c r="AP1219" s="76"/>
      <c r="AQ1219" s="76"/>
      <c r="AR1219" s="76"/>
      <c r="AS1219" s="76"/>
      <c r="AT1219" s="76"/>
      <c r="AU1219" s="76"/>
      <c r="AV1219" s="76"/>
      <c r="AW1219" s="76"/>
      <c r="AX1219" s="76"/>
      <c r="AY1219" s="76"/>
      <c r="AZ1219" s="76"/>
      <c r="BA1219" s="76"/>
      <c r="BB1219" s="76"/>
      <c r="BC1219" s="76"/>
      <c r="BD1219" s="76"/>
      <c r="BE1219" s="76"/>
      <c r="BF1219" s="76"/>
      <c r="BG1219" s="76"/>
      <c r="BH1219" s="76"/>
      <c r="BI1219" s="76"/>
      <c r="BJ1219" s="76"/>
      <c r="BK1219" s="76"/>
      <c r="BL1219" s="76"/>
      <c r="BM1219" s="76"/>
      <c r="BN1219" s="76"/>
      <c r="BO1219" s="76"/>
      <c r="BP1219" s="76"/>
      <c r="BQ1219" s="76"/>
    </row>
    <row r="1220" spans="1:69" x14ac:dyDescent="0.25">
      <c r="A1220" s="76"/>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AK1220" s="76"/>
      <c r="AL1220" s="76"/>
      <c r="AM1220" s="76"/>
      <c r="AN1220" s="76"/>
      <c r="AO1220" s="76"/>
      <c r="AP1220" s="76"/>
      <c r="AQ1220" s="76"/>
      <c r="AR1220" s="76"/>
      <c r="AS1220" s="76"/>
      <c r="AT1220" s="76"/>
      <c r="AU1220" s="76"/>
      <c r="AV1220" s="76"/>
      <c r="AW1220" s="76"/>
      <c r="AX1220" s="76"/>
      <c r="AY1220" s="76"/>
      <c r="AZ1220" s="76"/>
      <c r="BA1220" s="76"/>
      <c r="BB1220" s="76"/>
      <c r="BC1220" s="76"/>
      <c r="BD1220" s="76"/>
      <c r="BE1220" s="76"/>
      <c r="BF1220" s="76"/>
      <c r="BG1220" s="76"/>
      <c r="BH1220" s="76"/>
      <c r="BI1220" s="76"/>
      <c r="BJ1220" s="76"/>
      <c r="BK1220" s="76"/>
      <c r="BL1220" s="76"/>
      <c r="BM1220" s="76"/>
      <c r="BN1220" s="76"/>
      <c r="BO1220" s="76"/>
      <c r="BP1220" s="76"/>
      <c r="BQ1220" s="76"/>
    </row>
    <row r="1221" spans="1:69" x14ac:dyDescent="0.25">
      <c r="A1221" s="76"/>
      <c r="B1221" s="76"/>
      <c r="C1221" s="76"/>
      <c r="D1221" s="76"/>
      <c r="E1221" s="76"/>
      <c r="F1221" s="76"/>
      <c r="G1221" s="76"/>
      <c r="H1221" s="76"/>
      <c r="I1221" s="76"/>
      <c r="J1221" s="76"/>
      <c r="K1221" s="76"/>
      <c r="L1221" s="76"/>
      <c r="M1221" s="76"/>
      <c r="N1221" s="76"/>
      <c r="O1221" s="76"/>
      <c r="P1221" s="76"/>
      <c r="Q1221" s="76"/>
      <c r="R1221" s="76"/>
      <c r="S1221" s="76"/>
      <c r="T1221" s="76"/>
      <c r="U1221" s="76"/>
      <c r="V1221" s="76"/>
      <c r="W1221" s="76"/>
      <c r="X1221" s="76"/>
      <c r="Y1221" s="76"/>
      <c r="Z1221" s="76"/>
      <c r="AA1221" s="76"/>
      <c r="AB1221" s="76"/>
      <c r="AC1221" s="76"/>
      <c r="AD1221" s="76"/>
      <c r="AE1221" s="76"/>
      <c r="AF1221" s="76"/>
      <c r="AG1221" s="76"/>
      <c r="AH1221" s="76"/>
      <c r="AI1221" s="76"/>
      <c r="AJ1221" s="76"/>
      <c r="AK1221" s="76"/>
      <c r="AL1221" s="76"/>
      <c r="AM1221" s="76"/>
      <c r="AN1221" s="76"/>
      <c r="AO1221" s="76"/>
      <c r="AP1221" s="76"/>
      <c r="AQ1221" s="76"/>
      <c r="AR1221" s="76"/>
      <c r="AS1221" s="76"/>
      <c r="AT1221" s="76"/>
      <c r="AU1221" s="76"/>
      <c r="AV1221" s="76"/>
      <c r="AW1221" s="76"/>
      <c r="AX1221" s="76"/>
      <c r="AY1221" s="76"/>
      <c r="AZ1221" s="76"/>
      <c r="BA1221" s="76"/>
      <c r="BB1221" s="76"/>
      <c r="BC1221" s="76"/>
      <c r="BD1221" s="76"/>
      <c r="BE1221" s="76"/>
      <c r="BF1221" s="76"/>
      <c r="BG1221" s="76"/>
      <c r="BH1221" s="76"/>
      <c r="BI1221" s="76"/>
      <c r="BJ1221" s="76"/>
      <c r="BK1221" s="76"/>
      <c r="BL1221" s="76"/>
      <c r="BM1221" s="76"/>
      <c r="BN1221" s="76"/>
      <c r="BO1221" s="76"/>
      <c r="BP1221" s="76"/>
      <c r="BQ1221" s="76"/>
    </row>
    <row r="1222" spans="1:69" x14ac:dyDescent="0.25">
      <c r="A1222" s="76"/>
      <c r="B1222" s="76"/>
      <c r="C1222" s="76"/>
      <c r="D1222" s="76"/>
      <c r="E1222" s="76"/>
      <c r="F1222" s="76"/>
      <c r="G1222" s="76"/>
      <c r="H1222" s="76"/>
      <c r="I1222" s="76"/>
      <c r="J1222" s="76"/>
      <c r="K1222" s="76"/>
      <c r="L1222" s="76"/>
      <c r="M1222" s="76"/>
      <c r="N1222" s="76"/>
      <c r="O1222" s="76"/>
      <c r="P1222" s="76"/>
      <c r="Q1222" s="76"/>
      <c r="R1222" s="76"/>
      <c r="S1222" s="76"/>
      <c r="T1222" s="76"/>
      <c r="U1222" s="76"/>
      <c r="V1222" s="76"/>
      <c r="W1222" s="76"/>
      <c r="X1222" s="76"/>
      <c r="Y1222" s="76"/>
      <c r="Z1222" s="76"/>
      <c r="AA1222" s="76"/>
      <c r="AB1222" s="76"/>
      <c r="AC1222" s="76"/>
      <c r="AD1222" s="76"/>
      <c r="AE1222" s="76"/>
      <c r="AF1222" s="76"/>
      <c r="AG1222" s="76"/>
      <c r="AH1222" s="76"/>
      <c r="AI1222" s="76"/>
      <c r="AJ1222" s="76"/>
      <c r="AK1222" s="76"/>
      <c r="AL1222" s="76"/>
      <c r="AM1222" s="76"/>
      <c r="AN1222" s="76"/>
      <c r="AO1222" s="76"/>
      <c r="AP1222" s="76"/>
      <c r="AQ1222" s="76"/>
      <c r="AR1222" s="76"/>
      <c r="AS1222" s="76"/>
      <c r="AT1222" s="76"/>
      <c r="AU1222" s="76"/>
      <c r="AV1222" s="76"/>
      <c r="AW1222" s="76"/>
      <c r="AX1222" s="76"/>
      <c r="AY1222" s="76"/>
      <c r="AZ1222" s="76"/>
      <c r="BA1222" s="76"/>
      <c r="BB1222" s="76"/>
      <c r="BC1222" s="76"/>
      <c r="BD1222" s="76"/>
      <c r="BE1222" s="76"/>
      <c r="BF1222" s="76"/>
      <c r="BG1222" s="76"/>
      <c r="BH1222" s="76"/>
      <c r="BI1222" s="76"/>
      <c r="BJ1222" s="76"/>
      <c r="BK1222" s="76"/>
      <c r="BL1222" s="76"/>
      <c r="BM1222" s="76"/>
      <c r="BN1222" s="76"/>
      <c r="BO1222" s="76"/>
      <c r="BP1222" s="76"/>
      <c r="BQ1222" s="76"/>
    </row>
    <row r="1223" spans="1:69" x14ac:dyDescent="0.25">
      <c r="A1223" s="76"/>
      <c r="B1223" s="76"/>
      <c r="C1223" s="76"/>
      <c r="D1223" s="76"/>
      <c r="E1223" s="76"/>
      <c r="F1223" s="76"/>
      <c r="G1223" s="76"/>
      <c r="H1223" s="76"/>
      <c r="I1223" s="76"/>
      <c r="J1223" s="76"/>
      <c r="K1223" s="76"/>
      <c r="L1223" s="76"/>
      <c r="M1223" s="76"/>
      <c r="N1223" s="76"/>
      <c r="O1223" s="76"/>
      <c r="P1223" s="76"/>
      <c r="Q1223" s="76"/>
      <c r="R1223" s="76"/>
      <c r="S1223" s="76"/>
      <c r="T1223" s="76"/>
      <c r="U1223" s="76"/>
      <c r="V1223" s="76"/>
      <c r="W1223" s="76"/>
      <c r="X1223" s="76"/>
      <c r="Y1223" s="76"/>
      <c r="Z1223" s="76"/>
      <c r="AA1223" s="76"/>
      <c r="AB1223" s="76"/>
      <c r="AC1223" s="76"/>
      <c r="AD1223" s="76"/>
      <c r="AE1223" s="76"/>
      <c r="AF1223" s="76"/>
      <c r="AG1223" s="76"/>
      <c r="AH1223" s="76"/>
      <c r="AI1223" s="76"/>
      <c r="AJ1223" s="76"/>
      <c r="AK1223" s="76"/>
      <c r="AL1223" s="76"/>
      <c r="AM1223" s="76"/>
      <c r="AN1223" s="76"/>
      <c r="AO1223" s="76"/>
      <c r="AP1223" s="76"/>
      <c r="AQ1223" s="76"/>
      <c r="AR1223" s="76"/>
      <c r="AS1223" s="76"/>
      <c r="AT1223" s="76"/>
      <c r="AU1223" s="76"/>
      <c r="AV1223" s="76"/>
      <c r="AW1223" s="76"/>
      <c r="AX1223" s="76"/>
      <c r="AY1223" s="76"/>
      <c r="AZ1223" s="76"/>
      <c r="BA1223" s="76"/>
      <c r="BB1223" s="76"/>
      <c r="BC1223" s="76"/>
      <c r="BD1223" s="76"/>
      <c r="BE1223" s="76"/>
      <c r="BF1223" s="76"/>
      <c r="BG1223" s="76"/>
      <c r="BH1223" s="76"/>
      <c r="BI1223" s="76"/>
      <c r="BJ1223" s="76"/>
      <c r="BK1223" s="76"/>
      <c r="BL1223" s="76"/>
      <c r="BM1223" s="76"/>
      <c r="BN1223" s="76"/>
      <c r="BO1223" s="76"/>
      <c r="BP1223" s="76"/>
      <c r="BQ1223" s="76"/>
    </row>
    <row r="1224" spans="1:69" x14ac:dyDescent="0.25">
      <c r="A1224" s="76"/>
      <c r="B1224" s="76"/>
      <c r="C1224" s="76"/>
      <c r="D1224" s="76"/>
      <c r="E1224" s="76"/>
      <c r="F1224" s="76"/>
      <c r="G1224" s="76"/>
      <c r="H1224" s="76"/>
      <c r="I1224" s="76"/>
      <c r="J1224" s="76"/>
      <c r="K1224" s="76"/>
      <c r="L1224" s="76"/>
      <c r="M1224" s="76"/>
      <c r="N1224" s="76"/>
      <c r="O1224" s="76"/>
      <c r="P1224" s="76"/>
      <c r="Q1224" s="76"/>
      <c r="R1224" s="76"/>
      <c r="S1224" s="76"/>
      <c r="T1224" s="76"/>
      <c r="U1224" s="76"/>
      <c r="V1224" s="76"/>
      <c r="W1224" s="76"/>
      <c r="X1224" s="76"/>
      <c r="Y1224" s="76"/>
      <c r="Z1224" s="76"/>
      <c r="AA1224" s="76"/>
      <c r="AB1224" s="76"/>
      <c r="AC1224" s="76"/>
      <c r="AD1224" s="76"/>
      <c r="AE1224" s="76"/>
      <c r="AF1224" s="76"/>
      <c r="AG1224" s="76"/>
      <c r="AH1224" s="76"/>
      <c r="AI1224" s="76"/>
      <c r="AJ1224" s="76"/>
      <c r="AK1224" s="76"/>
      <c r="AL1224" s="76"/>
      <c r="AM1224" s="76"/>
      <c r="AN1224" s="76"/>
      <c r="AO1224" s="76"/>
      <c r="AP1224" s="76"/>
      <c r="AQ1224" s="76"/>
      <c r="AR1224" s="76"/>
      <c r="AS1224" s="76"/>
      <c r="AT1224" s="76"/>
      <c r="AU1224" s="76"/>
      <c r="AV1224" s="76"/>
      <c r="AW1224" s="76"/>
      <c r="AX1224" s="76"/>
      <c r="AY1224" s="76"/>
      <c r="AZ1224" s="76"/>
      <c r="BA1224" s="76"/>
      <c r="BB1224" s="76"/>
      <c r="BC1224" s="76"/>
      <c r="BD1224" s="76"/>
      <c r="BE1224" s="76"/>
      <c r="BF1224" s="76"/>
      <c r="BG1224" s="76"/>
      <c r="BH1224" s="76"/>
      <c r="BI1224" s="76"/>
      <c r="BJ1224" s="76"/>
      <c r="BK1224" s="76"/>
      <c r="BL1224" s="76"/>
      <c r="BM1224" s="76"/>
      <c r="BN1224" s="76"/>
      <c r="BO1224" s="76"/>
      <c r="BP1224" s="76"/>
      <c r="BQ1224" s="76"/>
    </row>
    <row r="1225" spans="1:69" x14ac:dyDescent="0.25">
      <c r="A1225" s="76"/>
      <c r="B1225" s="76"/>
      <c r="C1225" s="76"/>
      <c r="D1225" s="76"/>
      <c r="E1225" s="76"/>
      <c r="F1225" s="76"/>
      <c r="G1225" s="76"/>
      <c r="H1225" s="76"/>
      <c r="I1225" s="76"/>
      <c r="J1225" s="76"/>
      <c r="K1225" s="76"/>
      <c r="L1225" s="76"/>
      <c r="M1225" s="76"/>
      <c r="N1225" s="76"/>
      <c r="O1225" s="76"/>
      <c r="P1225" s="76"/>
      <c r="Q1225" s="76"/>
      <c r="R1225" s="76"/>
      <c r="S1225" s="76"/>
      <c r="T1225" s="76"/>
      <c r="U1225" s="76"/>
      <c r="V1225" s="76"/>
      <c r="W1225" s="76"/>
      <c r="X1225" s="76"/>
      <c r="Y1225" s="76"/>
      <c r="Z1225" s="76"/>
      <c r="AA1225" s="76"/>
      <c r="AB1225" s="76"/>
      <c r="AC1225" s="76"/>
      <c r="AD1225" s="76"/>
      <c r="AE1225" s="76"/>
      <c r="AF1225" s="76"/>
      <c r="AG1225" s="76"/>
      <c r="AH1225" s="76"/>
      <c r="AI1225" s="76"/>
      <c r="AJ1225" s="76"/>
      <c r="AK1225" s="76"/>
      <c r="AL1225" s="76"/>
      <c r="AM1225" s="76"/>
      <c r="AN1225" s="76"/>
      <c r="AO1225" s="76"/>
      <c r="AP1225" s="76"/>
      <c r="AQ1225" s="76"/>
      <c r="AR1225" s="76"/>
      <c r="AS1225" s="76"/>
      <c r="AT1225" s="76"/>
      <c r="AU1225" s="76"/>
      <c r="AV1225" s="76"/>
      <c r="AW1225" s="76"/>
      <c r="AX1225" s="76"/>
      <c r="AY1225" s="76"/>
      <c r="AZ1225" s="76"/>
      <c r="BA1225" s="76"/>
      <c r="BB1225" s="76"/>
      <c r="BC1225" s="76"/>
      <c r="BD1225" s="76"/>
      <c r="BE1225" s="76"/>
      <c r="BF1225" s="76"/>
      <c r="BG1225" s="76"/>
      <c r="BH1225" s="76"/>
      <c r="BI1225" s="76"/>
      <c r="BJ1225" s="76"/>
      <c r="BK1225" s="76"/>
      <c r="BL1225" s="76"/>
      <c r="BM1225" s="76"/>
      <c r="BN1225" s="76"/>
      <c r="BO1225" s="76"/>
      <c r="BP1225" s="76"/>
      <c r="BQ1225" s="76"/>
    </row>
    <row r="1226" spans="1:69" x14ac:dyDescent="0.25">
      <c r="A1226" s="76"/>
      <c r="B1226" s="76"/>
      <c r="C1226" s="76"/>
      <c r="D1226" s="76"/>
      <c r="E1226" s="76"/>
      <c r="F1226" s="76"/>
      <c r="G1226" s="76"/>
      <c r="H1226" s="76"/>
      <c r="I1226" s="76"/>
      <c r="J1226" s="76"/>
      <c r="K1226" s="76"/>
      <c r="L1226" s="76"/>
      <c r="M1226" s="76"/>
      <c r="N1226" s="76"/>
      <c r="O1226" s="76"/>
      <c r="P1226" s="76"/>
      <c r="Q1226" s="76"/>
      <c r="R1226" s="76"/>
      <c r="S1226" s="76"/>
      <c r="T1226" s="76"/>
      <c r="U1226" s="76"/>
      <c r="V1226" s="76"/>
      <c r="W1226" s="76"/>
      <c r="X1226" s="76"/>
      <c r="Y1226" s="76"/>
      <c r="Z1226" s="76"/>
      <c r="AA1226" s="76"/>
      <c r="AB1226" s="76"/>
      <c r="AC1226" s="76"/>
      <c r="AD1226" s="76"/>
      <c r="AE1226" s="76"/>
      <c r="AF1226" s="76"/>
      <c r="AG1226" s="76"/>
      <c r="AH1226" s="76"/>
      <c r="AI1226" s="76"/>
      <c r="AJ1226" s="76"/>
      <c r="AK1226" s="76"/>
      <c r="AL1226" s="76"/>
      <c r="AM1226" s="76"/>
      <c r="AN1226" s="76"/>
      <c r="AO1226" s="76"/>
      <c r="AP1226" s="76"/>
      <c r="AQ1226" s="76"/>
      <c r="AR1226" s="76"/>
      <c r="AS1226" s="76"/>
      <c r="AT1226" s="76"/>
      <c r="AU1226" s="76"/>
      <c r="AV1226" s="76"/>
      <c r="AW1226" s="76"/>
      <c r="AX1226" s="76"/>
      <c r="AY1226" s="76"/>
      <c r="AZ1226" s="76"/>
      <c r="BA1226" s="76"/>
      <c r="BB1226" s="76"/>
      <c r="BC1226" s="76"/>
      <c r="BD1226" s="76"/>
      <c r="BE1226" s="76"/>
      <c r="BF1226" s="76"/>
      <c r="BG1226" s="76"/>
      <c r="BH1226" s="76"/>
      <c r="BI1226" s="76"/>
      <c r="BJ1226" s="76"/>
      <c r="BK1226" s="76"/>
      <c r="BL1226" s="76"/>
      <c r="BM1226" s="76"/>
      <c r="BN1226" s="76"/>
      <c r="BO1226" s="76"/>
      <c r="BP1226" s="76"/>
      <c r="BQ1226" s="76"/>
    </row>
    <row r="1227" spans="1:69" x14ac:dyDescent="0.25">
      <c r="A1227" s="76"/>
      <c r="B1227" s="76"/>
      <c r="C1227" s="76"/>
      <c r="D1227" s="76"/>
      <c r="E1227" s="76"/>
      <c r="F1227" s="76"/>
      <c r="G1227" s="76"/>
      <c r="H1227" s="76"/>
      <c r="I1227" s="76"/>
      <c r="J1227" s="76"/>
      <c r="K1227" s="76"/>
      <c r="L1227" s="76"/>
      <c r="M1227" s="76"/>
      <c r="N1227" s="76"/>
      <c r="O1227" s="76"/>
      <c r="P1227" s="76"/>
      <c r="Q1227" s="76"/>
      <c r="R1227" s="76"/>
      <c r="S1227" s="76"/>
      <c r="T1227" s="76"/>
      <c r="U1227" s="76"/>
      <c r="V1227" s="76"/>
      <c r="W1227" s="76"/>
      <c r="X1227" s="76"/>
      <c r="Y1227" s="76"/>
      <c r="Z1227" s="76"/>
      <c r="AA1227" s="76"/>
      <c r="AB1227" s="76"/>
      <c r="AC1227" s="76"/>
      <c r="AD1227" s="76"/>
      <c r="AE1227" s="76"/>
      <c r="AF1227" s="76"/>
      <c r="AG1227" s="76"/>
      <c r="AH1227" s="76"/>
      <c r="AI1227" s="76"/>
      <c r="AJ1227" s="76"/>
      <c r="AK1227" s="76"/>
      <c r="AL1227" s="76"/>
      <c r="AM1227" s="76"/>
      <c r="AN1227" s="76"/>
      <c r="AO1227" s="76"/>
      <c r="AP1227" s="76"/>
      <c r="AQ1227" s="76"/>
      <c r="AR1227" s="76"/>
      <c r="AS1227" s="76"/>
      <c r="AT1227" s="76"/>
      <c r="AU1227" s="76"/>
      <c r="AV1227" s="76"/>
      <c r="AW1227" s="76"/>
      <c r="AX1227" s="76"/>
      <c r="AY1227" s="76"/>
      <c r="AZ1227" s="76"/>
      <c r="BA1227" s="76"/>
      <c r="BB1227" s="76"/>
      <c r="BC1227" s="76"/>
      <c r="BD1227" s="76"/>
      <c r="BE1227" s="76"/>
      <c r="BF1227" s="76"/>
      <c r="BG1227" s="76"/>
      <c r="BH1227" s="76"/>
      <c r="BI1227" s="76"/>
      <c r="BJ1227" s="76"/>
      <c r="BK1227" s="76"/>
      <c r="BL1227" s="76"/>
      <c r="BM1227" s="76"/>
      <c r="BN1227" s="76"/>
      <c r="BO1227" s="76"/>
      <c r="BP1227" s="76"/>
      <c r="BQ1227" s="76"/>
    </row>
    <row r="1228" spans="1:69" x14ac:dyDescent="0.25">
      <c r="A1228" s="76"/>
      <c r="B1228" s="76"/>
      <c r="C1228" s="76"/>
      <c r="D1228" s="76"/>
      <c r="E1228" s="76"/>
      <c r="F1228" s="76"/>
      <c r="G1228" s="76"/>
      <c r="H1228" s="76"/>
      <c r="I1228" s="76"/>
      <c r="J1228" s="76"/>
      <c r="K1228" s="76"/>
      <c r="L1228" s="76"/>
      <c r="M1228" s="76"/>
      <c r="N1228" s="76"/>
      <c r="O1228" s="76"/>
      <c r="P1228" s="76"/>
      <c r="Q1228" s="76"/>
      <c r="R1228" s="76"/>
      <c r="S1228" s="76"/>
      <c r="T1228" s="76"/>
      <c r="U1228" s="76"/>
      <c r="V1228" s="76"/>
      <c r="W1228" s="76"/>
      <c r="X1228" s="76"/>
      <c r="Y1228" s="76"/>
      <c r="Z1228" s="76"/>
      <c r="AA1228" s="76"/>
      <c r="AB1228" s="76"/>
      <c r="AC1228" s="76"/>
      <c r="AD1228" s="76"/>
      <c r="AE1228" s="76"/>
      <c r="AF1228" s="76"/>
      <c r="AG1228" s="76"/>
      <c r="AH1228" s="76"/>
      <c r="AI1228" s="76"/>
      <c r="AJ1228" s="76"/>
      <c r="AK1228" s="76"/>
      <c r="AL1228" s="76"/>
      <c r="AM1228" s="76"/>
      <c r="AN1228" s="76"/>
      <c r="AO1228" s="76"/>
      <c r="AP1228" s="76"/>
      <c r="AQ1228" s="76"/>
      <c r="AR1228" s="76"/>
      <c r="AS1228" s="76"/>
      <c r="AT1228" s="76"/>
      <c r="AU1228" s="76"/>
      <c r="AV1228" s="76"/>
      <c r="AW1228" s="76"/>
      <c r="AX1228" s="76"/>
      <c r="AY1228" s="76"/>
      <c r="AZ1228" s="76"/>
      <c r="BA1228" s="76"/>
      <c r="BB1228" s="76"/>
      <c r="BC1228" s="76"/>
      <c r="BD1228" s="76"/>
      <c r="BE1228" s="76"/>
      <c r="BF1228" s="76"/>
      <c r="BG1228" s="76"/>
      <c r="BH1228" s="76"/>
      <c r="BI1228" s="76"/>
      <c r="BJ1228" s="76"/>
      <c r="BK1228" s="76"/>
      <c r="BL1228" s="76"/>
      <c r="BM1228" s="76"/>
      <c r="BN1228" s="76"/>
      <c r="BO1228" s="76"/>
      <c r="BP1228" s="76"/>
      <c r="BQ1228" s="76"/>
    </row>
    <row r="1229" spans="1:69" x14ac:dyDescent="0.25">
      <c r="A1229" s="76"/>
      <c r="B1229" s="76"/>
      <c r="C1229" s="76"/>
      <c r="D1229" s="76"/>
      <c r="E1229" s="76"/>
      <c r="F1229" s="76"/>
      <c r="G1229" s="76"/>
      <c r="H1229" s="76"/>
      <c r="I1229" s="76"/>
      <c r="J1229" s="76"/>
      <c r="K1229" s="76"/>
      <c r="L1229" s="76"/>
      <c r="M1229" s="76"/>
      <c r="N1229" s="76"/>
      <c r="O1229" s="76"/>
      <c r="P1229" s="76"/>
      <c r="Q1229" s="76"/>
      <c r="R1229" s="76"/>
      <c r="S1229" s="76"/>
      <c r="T1229" s="76"/>
      <c r="U1229" s="76"/>
      <c r="V1229" s="76"/>
      <c r="W1229" s="76"/>
      <c r="X1229" s="76"/>
      <c r="Y1229" s="76"/>
      <c r="Z1229" s="76"/>
      <c r="AA1229" s="76"/>
      <c r="AB1229" s="76"/>
      <c r="AC1229" s="76"/>
      <c r="AD1229" s="76"/>
      <c r="AE1229" s="76"/>
      <c r="AF1229" s="76"/>
      <c r="AG1229" s="76"/>
      <c r="AH1229" s="76"/>
      <c r="AI1229" s="76"/>
      <c r="AJ1229" s="76"/>
      <c r="AK1229" s="76"/>
      <c r="AL1229" s="76"/>
      <c r="AM1229" s="76"/>
      <c r="AN1229" s="76"/>
      <c r="AO1229" s="76"/>
      <c r="AP1229" s="76"/>
      <c r="AQ1229" s="76"/>
      <c r="AR1229" s="76"/>
      <c r="AS1229" s="76"/>
      <c r="AT1229" s="76"/>
      <c r="AU1229" s="76"/>
      <c r="AV1229" s="76"/>
      <c r="AW1229" s="76"/>
      <c r="AX1229" s="76"/>
      <c r="AY1229" s="76"/>
      <c r="AZ1229" s="76"/>
      <c r="BA1229" s="76"/>
      <c r="BB1229" s="76"/>
      <c r="BC1229" s="76"/>
      <c r="BD1229" s="76"/>
      <c r="BE1229" s="76"/>
      <c r="BF1229" s="76"/>
      <c r="BG1229" s="76"/>
      <c r="BH1229" s="76"/>
      <c r="BI1229" s="76"/>
      <c r="BJ1229" s="76"/>
      <c r="BK1229" s="76"/>
      <c r="BL1229" s="76"/>
      <c r="BM1229" s="76"/>
      <c r="BN1229" s="76"/>
      <c r="BO1229" s="76"/>
      <c r="BP1229" s="76"/>
      <c r="BQ1229" s="76"/>
    </row>
    <row r="1230" spans="1:69" x14ac:dyDescent="0.25">
      <c r="A1230" s="76"/>
      <c r="B1230" s="76"/>
      <c r="C1230" s="76"/>
      <c r="D1230" s="76"/>
      <c r="E1230" s="76"/>
      <c r="F1230" s="76"/>
      <c r="G1230" s="76"/>
      <c r="H1230" s="76"/>
      <c r="I1230" s="76"/>
      <c r="J1230" s="76"/>
      <c r="K1230" s="76"/>
      <c r="L1230" s="76"/>
      <c r="M1230" s="76"/>
      <c r="N1230" s="76"/>
      <c r="O1230" s="76"/>
      <c r="P1230" s="76"/>
      <c r="Q1230" s="76"/>
      <c r="R1230" s="76"/>
      <c r="S1230" s="76"/>
      <c r="T1230" s="76"/>
      <c r="U1230" s="76"/>
      <c r="V1230" s="76"/>
      <c r="W1230" s="76"/>
      <c r="X1230" s="76"/>
      <c r="Y1230" s="76"/>
      <c r="Z1230" s="76"/>
      <c r="AA1230" s="76"/>
      <c r="AB1230" s="76"/>
      <c r="AC1230" s="76"/>
      <c r="AD1230" s="76"/>
      <c r="AE1230" s="76"/>
      <c r="AF1230" s="76"/>
      <c r="AG1230" s="76"/>
      <c r="AH1230" s="76"/>
      <c r="AI1230" s="76"/>
      <c r="AJ1230" s="76"/>
      <c r="AK1230" s="76"/>
      <c r="AL1230" s="76"/>
      <c r="AM1230" s="76"/>
      <c r="AN1230" s="76"/>
      <c r="AO1230" s="76"/>
      <c r="AP1230" s="76"/>
      <c r="AQ1230" s="76"/>
      <c r="AR1230" s="76"/>
      <c r="AS1230" s="76"/>
      <c r="AT1230" s="76"/>
      <c r="AU1230" s="76"/>
      <c r="AV1230" s="76"/>
      <c r="AW1230" s="76"/>
      <c r="AX1230" s="76"/>
      <c r="AY1230" s="76"/>
      <c r="AZ1230" s="76"/>
      <c r="BA1230" s="76"/>
      <c r="BB1230" s="76"/>
      <c r="BC1230" s="76"/>
      <c r="BD1230" s="76"/>
      <c r="BE1230" s="76"/>
      <c r="BF1230" s="76"/>
      <c r="BG1230" s="76"/>
      <c r="BH1230" s="76"/>
      <c r="BI1230" s="76"/>
      <c r="BJ1230" s="76"/>
      <c r="BK1230" s="76"/>
      <c r="BL1230" s="76"/>
      <c r="BM1230" s="76"/>
      <c r="BN1230" s="76"/>
      <c r="BO1230" s="76"/>
      <c r="BP1230" s="76"/>
      <c r="BQ1230" s="76"/>
    </row>
    <row r="1231" spans="1:69" x14ac:dyDescent="0.25">
      <c r="A1231" s="76"/>
      <c r="B1231" s="76"/>
      <c r="C1231" s="76"/>
      <c r="D1231" s="76"/>
      <c r="E1231" s="76"/>
      <c r="F1231" s="76"/>
      <c r="G1231" s="76"/>
      <c r="H1231" s="76"/>
      <c r="I1231" s="76"/>
      <c r="J1231" s="76"/>
      <c r="K1231" s="76"/>
      <c r="L1231" s="76"/>
      <c r="M1231" s="76"/>
      <c r="N1231" s="76"/>
      <c r="O1231" s="76"/>
      <c r="P1231" s="76"/>
      <c r="Q1231" s="76"/>
      <c r="R1231" s="76"/>
      <c r="S1231" s="76"/>
      <c r="T1231" s="76"/>
      <c r="U1231" s="76"/>
      <c r="V1231" s="76"/>
      <c r="W1231" s="76"/>
      <c r="X1231" s="76"/>
      <c r="Y1231" s="76"/>
      <c r="Z1231" s="76"/>
      <c r="AA1231" s="76"/>
      <c r="AB1231" s="76"/>
      <c r="AC1231" s="76"/>
      <c r="AD1231" s="76"/>
      <c r="AE1231" s="76"/>
      <c r="AF1231" s="76"/>
      <c r="AG1231" s="76"/>
      <c r="AH1231" s="76"/>
      <c r="AI1231" s="76"/>
      <c r="AJ1231" s="76"/>
      <c r="AK1231" s="76"/>
      <c r="AL1231" s="76"/>
      <c r="AM1231" s="76"/>
      <c r="AN1231" s="76"/>
      <c r="AO1231" s="76"/>
      <c r="AP1231" s="76"/>
      <c r="AQ1231" s="76"/>
      <c r="AR1231" s="76"/>
      <c r="AS1231" s="76"/>
      <c r="AT1231" s="76"/>
      <c r="AU1231" s="76"/>
      <c r="AV1231" s="76"/>
      <c r="AW1231" s="76"/>
      <c r="AX1231" s="76"/>
      <c r="AY1231" s="76"/>
      <c r="AZ1231" s="76"/>
      <c r="BA1231" s="76"/>
      <c r="BB1231" s="76"/>
      <c r="BC1231" s="76"/>
      <c r="BD1231" s="76"/>
      <c r="BE1231" s="76"/>
      <c r="BF1231" s="76"/>
      <c r="BG1231" s="76"/>
      <c r="BH1231" s="76"/>
      <c r="BI1231" s="76"/>
      <c r="BJ1231" s="76"/>
      <c r="BK1231" s="76"/>
      <c r="BL1231" s="76"/>
      <c r="BM1231" s="76"/>
      <c r="BN1231" s="76"/>
      <c r="BO1231" s="76"/>
      <c r="BP1231" s="76"/>
      <c r="BQ1231" s="76"/>
    </row>
    <row r="1232" spans="1:69" x14ac:dyDescent="0.25">
      <c r="A1232" s="76"/>
      <c r="B1232" s="76"/>
      <c r="C1232" s="76"/>
      <c r="D1232" s="76"/>
      <c r="E1232" s="76"/>
      <c r="F1232" s="76"/>
      <c r="G1232" s="76"/>
      <c r="H1232" s="76"/>
      <c r="I1232" s="76"/>
      <c r="J1232" s="76"/>
      <c r="K1232" s="76"/>
      <c r="L1232" s="76"/>
      <c r="M1232" s="76"/>
      <c r="N1232" s="76"/>
      <c r="O1232" s="76"/>
      <c r="P1232" s="76"/>
      <c r="Q1232" s="76"/>
      <c r="R1232" s="76"/>
      <c r="S1232" s="76"/>
      <c r="T1232" s="76"/>
      <c r="U1232" s="76"/>
      <c r="V1232" s="76"/>
      <c r="W1232" s="76"/>
      <c r="X1232" s="76"/>
      <c r="Y1232" s="76"/>
      <c r="Z1232" s="76"/>
      <c r="AA1232" s="76"/>
      <c r="AB1232" s="76"/>
      <c r="AC1232" s="76"/>
      <c r="AD1232" s="76"/>
      <c r="AE1232" s="76"/>
      <c r="AF1232" s="76"/>
      <c r="AG1232" s="76"/>
      <c r="AH1232" s="76"/>
      <c r="AI1232" s="76"/>
      <c r="AJ1232" s="76"/>
      <c r="AK1232" s="76"/>
      <c r="AL1232" s="76"/>
      <c r="AM1232" s="76"/>
      <c r="AN1232" s="76"/>
      <c r="AO1232" s="76"/>
      <c r="AP1232" s="76"/>
      <c r="AQ1232" s="76"/>
      <c r="AR1232" s="76"/>
      <c r="AS1232" s="76"/>
      <c r="AT1232" s="76"/>
      <c r="AU1232" s="76"/>
      <c r="AV1232" s="76"/>
      <c r="AW1232" s="76"/>
      <c r="AX1232" s="76"/>
      <c r="AY1232" s="76"/>
      <c r="AZ1232" s="76"/>
      <c r="BA1232" s="76"/>
      <c r="BB1232" s="76"/>
      <c r="BC1232" s="76"/>
      <c r="BD1232" s="76"/>
      <c r="BE1232" s="76"/>
      <c r="BF1232" s="76"/>
      <c r="BG1232" s="76"/>
      <c r="BH1232" s="76"/>
      <c r="BI1232" s="76"/>
      <c r="BJ1232" s="76"/>
      <c r="BK1232" s="76"/>
      <c r="BL1232" s="76"/>
      <c r="BM1232" s="76"/>
      <c r="BN1232" s="76"/>
      <c r="BO1232" s="76"/>
      <c r="BP1232" s="76"/>
      <c r="BQ1232" s="76"/>
    </row>
    <row r="1233" spans="1:69" x14ac:dyDescent="0.25">
      <c r="A1233" s="76"/>
      <c r="B1233" s="76"/>
      <c r="C1233" s="76"/>
      <c r="D1233" s="76"/>
      <c r="E1233" s="76"/>
      <c r="F1233" s="76"/>
      <c r="G1233" s="76"/>
      <c r="H1233" s="76"/>
      <c r="I1233" s="76"/>
      <c r="J1233" s="76"/>
      <c r="K1233" s="76"/>
      <c r="L1233" s="76"/>
      <c r="M1233" s="76"/>
      <c r="N1233" s="76"/>
      <c r="O1233" s="76"/>
      <c r="P1233" s="76"/>
      <c r="Q1233" s="76"/>
      <c r="R1233" s="76"/>
      <c r="S1233" s="76"/>
      <c r="T1233" s="76"/>
      <c r="U1233" s="76"/>
      <c r="V1233" s="76"/>
      <c r="W1233" s="76"/>
      <c r="X1233" s="76"/>
      <c r="Y1233" s="76"/>
      <c r="Z1233" s="76"/>
      <c r="AA1233" s="76"/>
      <c r="AB1233" s="76"/>
      <c r="AC1233" s="76"/>
      <c r="AD1233" s="76"/>
      <c r="AE1233" s="76"/>
      <c r="AF1233" s="76"/>
      <c r="AG1233" s="76"/>
      <c r="AH1233" s="76"/>
      <c r="AI1233" s="76"/>
      <c r="AJ1233" s="76"/>
      <c r="AK1233" s="76"/>
      <c r="AL1233" s="76"/>
      <c r="AM1233" s="76"/>
      <c r="AN1233" s="76"/>
      <c r="AO1233" s="76"/>
      <c r="AP1233" s="76"/>
      <c r="AQ1233" s="76"/>
      <c r="AR1233" s="76"/>
      <c r="AS1233" s="76"/>
      <c r="AT1233" s="76"/>
      <c r="AU1233" s="76"/>
      <c r="AV1233" s="76"/>
      <c r="AW1233" s="76"/>
      <c r="AX1233" s="76"/>
      <c r="AY1233" s="76"/>
      <c r="AZ1233" s="76"/>
      <c r="BA1233" s="76"/>
      <c r="BB1233" s="76"/>
      <c r="BC1233" s="76"/>
      <c r="BD1233" s="76"/>
      <c r="BE1233" s="76"/>
      <c r="BF1233" s="76"/>
      <c r="BG1233" s="76"/>
      <c r="BH1233" s="76"/>
      <c r="BI1233" s="76"/>
      <c r="BJ1233" s="76"/>
      <c r="BK1233" s="76"/>
      <c r="BL1233" s="76"/>
      <c r="BM1233" s="76"/>
      <c r="BN1233" s="76"/>
      <c r="BO1233" s="76"/>
      <c r="BP1233" s="76"/>
      <c r="BQ1233" s="76"/>
    </row>
    <row r="1234" spans="1:69" x14ac:dyDescent="0.25">
      <c r="A1234" s="76"/>
      <c r="B1234" s="76"/>
      <c r="C1234" s="76"/>
      <c r="D1234" s="76"/>
      <c r="E1234" s="76"/>
      <c r="F1234" s="76"/>
      <c r="G1234" s="76"/>
      <c r="H1234" s="76"/>
      <c r="I1234" s="76"/>
      <c r="J1234" s="76"/>
      <c r="K1234" s="76"/>
      <c r="L1234" s="76"/>
      <c r="M1234" s="76"/>
      <c r="N1234" s="76"/>
      <c r="O1234" s="76"/>
      <c r="P1234" s="76"/>
      <c r="Q1234" s="76"/>
      <c r="R1234" s="76"/>
      <c r="S1234" s="76"/>
      <c r="T1234" s="76"/>
      <c r="U1234" s="76"/>
      <c r="V1234" s="76"/>
      <c r="W1234" s="76"/>
      <c r="X1234" s="76"/>
      <c r="Y1234" s="76"/>
      <c r="Z1234" s="76"/>
      <c r="AA1234" s="76"/>
      <c r="AB1234" s="76"/>
      <c r="AC1234" s="76"/>
      <c r="AD1234" s="76"/>
      <c r="AE1234" s="76"/>
      <c r="AF1234" s="76"/>
      <c r="AG1234" s="76"/>
      <c r="AH1234" s="76"/>
      <c r="AI1234" s="76"/>
      <c r="AJ1234" s="76"/>
      <c r="AK1234" s="76"/>
      <c r="AL1234" s="76"/>
      <c r="AM1234" s="76"/>
      <c r="AN1234" s="76"/>
      <c r="AO1234" s="76"/>
      <c r="AP1234" s="76"/>
      <c r="AQ1234" s="76"/>
      <c r="AR1234" s="76"/>
      <c r="AS1234" s="76"/>
      <c r="AT1234" s="76"/>
      <c r="AU1234" s="76"/>
      <c r="AV1234" s="76"/>
      <c r="AW1234" s="76"/>
      <c r="AX1234" s="76"/>
      <c r="AY1234" s="76"/>
      <c r="AZ1234" s="76"/>
      <c r="BA1234" s="76"/>
      <c r="BB1234" s="76"/>
      <c r="BC1234" s="76"/>
      <c r="BD1234" s="76"/>
      <c r="BE1234" s="76"/>
      <c r="BF1234" s="76"/>
      <c r="BG1234" s="76"/>
      <c r="BH1234" s="76"/>
      <c r="BI1234" s="76"/>
      <c r="BJ1234" s="76"/>
      <c r="BK1234" s="76"/>
      <c r="BL1234" s="76"/>
      <c r="BM1234" s="76"/>
      <c r="BN1234" s="76"/>
      <c r="BO1234" s="76"/>
      <c r="BP1234" s="76"/>
      <c r="BQ1234" s="76"/>
    </row>
    <row r="1235" spans="1:69" x14ac:dyDescent="0.25">
      <c r="A1235" s="76"/>
      <c r="B1235" s="76"/>
      <c r="C1235" s="76"/>
      <c r="D1235" s="76"/>
      <c r="E1235" s="76"/>
      <c r="F1235" s="76"/>
      <c r="G1235" s="76"/>
      <c r="H1235" s="76"/>
      <c r="I1235" s="76"/>
      <c r="J1235" s="76"/>
      <c r="K1235" s="76"/>
      <c r="L1235" s="76"/>
      <c r="M1235" s="76"/>
      <c r="N1235" s="76"/>
      <c r="O1235" s="76"/>
      <c r="P1235" s="76"/>
      <c r="Q1235" s="76"/>
      <c r="R1235" s="76"/>
      <c r="S1235" s="76"/>
      <c r="T1235" s="76"/>
      <c r="U1235" s="76"/>
      <c r="V1235" s="76"/>
      <c r="W1235" s="76"/>
      <c r="X1235" s="76"/>
      <c r="Y1235" s="76"/>
      <c r="Z1235" s="76"/>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76"/>
      <c r="AV1235" s="76"/>
      <c r="AW1235" s="76"/>
      <c r="AX1235" s="76"/>
      <c r="AY1235" s="76"/>
      <c r="AZ1235" s="76"/>
      <c r="BA1235" s="76"/>
      <c r="BB1235" s="76"/>
      <c r="BC1235" s="76"/>
      <c r="BD1235" s="76"/>
      <c r="BE1235" s="76"/>
      <c r="BF1235" s="76"/>
      <c r="BG1235" s="76"/>
      <c r="BH1235" s="76"/>
      <c r="BI1235" s="76"/>
      <c r="BJ1235" s="76"/>
      <c r="BK1235" s="76"/>
      <c r="BL1235" s="76"/>
      <c r="BM1235" s="76"/>
      <c r="BN1235" s="76"/>
      <c r="BO1235" s="76"/>
      <c r="BP1235" s="76"/>
      <c r="BQ1235" s="76"/>
    </row>
    <row r="1236" spans="1:69" x14ac:dyDescent="0.25">
      <c r="A1236" s="76"/>
      <c r="B1236" s="76"/>
      <c r="C1236" s="76"/>
      <c r="D1236" s="76"/>
      <c r="E1236" s="76"/>
      <c r="F1236" s="76"/>
      <c r="G1236" s="76"/>
      <c r="H1236" s="76"/>
      <c r="I1236" s="76"/>
      <c r="J1236" s="76"/>
      <c r="K1236" s="76"/>
      <c r="L1236" s="76"/>
      <c r="M1236" s="76"/>
      <c r="N1236" s="76"/>
      <c r="O1236" s="76"/>
      <c r="P1236" s="76"/>
      <c r="Q1236" s="76"/>
      <c r="R1236" s="76"/>
      <c r="S1236" s="76"/>
      <c r="T1236" s="76"/>
      <c r="U1236" s="76"/>
      <c r="V1236" s="76"/>
      <c r="W1236" s="76"/>
      <c r="X1236" s="76"/>
      <c r="Y1236" s="76"/>
      <c r="Z1236" s="76"/>
      <c r="AA1236" s="76"/>
      <c r="AB1236" s="76"/>
      <c r="AC1236" s="76"/>
      <c r="AD1236" s="76"/>
      <c r="AE1236" s="76"/>
      <c r="AF1236" s="76"/>
      <c r="AG1236" s="76"/>
      <c r="AH1236" s="76"/>
      <c r="AI1236" s="76"/>
      <c r="AJ1236" s="76"/>
      <c r="AK1236" s="76"/>
      <c r="AL1236" s="76"/>
      <c r="AM1236" s="76"/>
      <c r="AN1236" s="76"/>
      <c r="AO1236" s="76"/>
      <c r="AP1236" s="76"/>
      <c r="AQ1236" s="76"/>
      <c r="AR1236" s="76"/>
      <c r="AS1236" s="76"/>
      <c r="AT1236" s="76"/>
      <c r="AU1236" s="76"/>
      <c r="AV1236" s="76"/>
      <c r="AW1236" s="76"/>
      <c r="AX1236" s="76"/>
      <c r="AY1236" s="76"/>
      <c r="AZ1236" s="76"/>
      <c r="BA1236" s="76"/>
      <c r="BB1236" s="76"/>
      <c r="BC1236" s="76"/>
      <c r="BD1236" s="76"/>
      <c r="BE1236" s="76"/>
      <c r="BF1236" s="76"/>
      <c r="BG1236" s="76"/>
      <c r="BH1236" s="76"/>
      <c r="BI1236" s="76"/>
      <c r="BJ1236" s="76"/>
      <c r="BK1236" s="76"/>
      <c r="BL1236" s="76"/>
      <c r="BM1236" s="76"/>
      <c r="BN1236" s="76"/>
      <c r="BO1236" s="76"/>
      <c r="BP1236" s="76"/>
      <c r="BQ1236" s="76"/>
    </row>
    <row r="1237" spans="1:69" x14ac:dyDescent="0.25">
      <c r="A1237" s="76"/>
      <c r="B1237" s="76"/>
      <c r="C1237" s="76"/>
      <c r="D1237" s="76"/>
      <c r="E1237" s="76"/>
      <c r="F1237" s="76"/>
      <c r="G1237" s="76"/>
      <c r="H1237" s="76"/>
      <c r="I1237" s="76"/>
      <c r="J1237" s="76"/>
      <c r="K1237" s="76"/>
      <c r="L1237" s="76"/>
      <c r="M1237" s="76"/>
      <c r="N1237" s="76"/>
      <c r="O1237" s="76"/>
      <c r="P1237" s="76"/>
      <c r="Q1237" s="76"/>
      <c r="R1237" s="76"/>
      <c r="S1237" s="76"/>
      <c r="T1237" s="76"/>
      <c r="U1237" s="76"/>
      <c r="V1237" s="76"/>
      <c r="W1237" s="76"/>
      <c r="X1237" s="76"/>
      <c r="Y1237" s="76"/>
      <c r="Z1237" s="76"/>
      <c r="AA1237" s="76"/>
      <c r="AB1237" s="76"/>
      <c r="AC1237" s="76"/>
      <c r="AD1237" s="76"/>
      <c r="AE1237" s="76"/>
      <c r="AF1237" s="76"/>
      <c r="AG1237" s="76"/>
      <c r="AH1237" s="76"/>
      <c r="AI1237" s="76"/>
      <c r="AJ1237" s="76"/>
      <c r="AK1237" s="76"/>
      <c r="AL1237" s="76"/>
      <c r="AM1237" s="76"/>
      <c r="AN1237" s="76"/>
      <c r="AO1237" s="76"/>
      <c r="AP1237" s="76"/>
      <c r="AQ1237" s="76"/>
      <c r="AR1237" s="76"/>
      <c r="AS1237" s="76"/>
      <c r="AT1237" s="76"/>
      <c r="AU1237" s="76"/>
      <c r="AV1237" s="76"/>
      <c r="AW1237" s="76"/>
      <c r="AX1237" s="76"/>
      <c r="AY1237" s="76"/>
      <c r="AZ1237" s="76"/>
      <c r="BA1237" s="76"/>
      <c r="BB1237" s="76"/>
      <c r="BC1237" s="76"/>
      <c r="BD1237" s="76"/>
      <c r="BE1237" s="76"/>
      <c r="BF1237" s="76"/>
      <c r="BG1237" s="76"/>
      <c r="BH1237" s="76"/>
      <c r="BI1237" s="76"/>
      <c r="BJ1237" s="76"/>
      <c r="BK1237" s="76"/>
      <c r="BL1237" s="76"/>
      <c r="BM1237" s="76"/>
      <c r="BN1237" s="76"/>
      <c r="BO1237" s="76"/>
      <c r="BP1237" s="76"/>
      <c r="BQ1237" s="76"/>
    </row>
    <row r="1238" spans="1:69" x14ac:dyDescent="0.25">
      <c r="A1238" s="76"/>
      <c r="B1238" s="76"/>
      <c r="C1238" s="76"/>
      <c r="D1238" s="76"/>
      <c r="E1238" s="76"/>
      <c r="F1238" s="76"/>
      <c r="G1238" s="76"/>
      <c r="H1238" s="76"/>
      <c r="I1238" s="76"/>
      <c r="J1238" s="76"/>
      <c r="K1238" s="76"/>
      <c r="L1238" s="76"/>
      <c r="M1238" s="76"/>
      <c r="N1238" s="76"/>
      <c r="O1238" s="76"/>
      <c r="P1238" s="76"/>
      <c r="Q1238" s="76"/>
      <c r="R1238" s="76"/>
      <c r="S1238" s="76"/>
      <c r="T1238" s="76"/>
      <c r="U1238" s="76"/>
      <c r="V1238" s="76"/>
      <c r="W1238" s="76"/>
      <c r="X1238" s="76"/>
      <c r="Y1238" s="76"/>
      <c r="Z1238" s="76"/>
      <c r="AA1238" s="76"/>
      <c r="AB1238" s="76"/>
      <c r="AC1238" s="76"/>
      <c r="AD1238" s="76"/>
      <c r="AE1238" s="76"/>
      <c r="AF1238" s="76"/>
      <c r="AG1238" s="76"/>
      <c r="AH1238" s="76"/>
      <c r="AI1238" s="76"/>
      <c r="AJ1238" s="76"/>
      <c r="AK1238" s="76"/>
      <c r="AL1238" s="76"/>
      <c r="AM1238" s="76"/>
      <c r="AN1238" s="76"/>
      <c r="AO1238" s="76"/>
      <c r="AP1238" s="76"/>
      <c r="AQ1238" s="76"/>
      <c r="AR1238" s="76"/>
      <c r="AS1238" s="76"/>
      <c r="AT1238" s="76"/>
      <c r="AU1238" s="76"/>
      <c r="AV1238" s="76"/>
      <c r="AW1238" s="76"/>
      <c r="AX1238" s="76"/>
      <c r="AY1238" s="76"/>
      <c r="AZ1238" s="76"/>
      <c r="BA1238" s="76"/>
      <c r="BB1238" s="76"/>
      <c r="BC1238" s="76"/>
      <c r="BD1238" s="76"/>
      <c r="BE1238" s="76"/>
      <c r="BF1238" s="76"/>
      <c r="BG1238" s="76"/>
      <c r="BH1238" s="76"/>
      <c r="BI1238" s="76"/>
      <c r="BJ1238" s="76"/>
      <c r="BK1238" s="76"/>
      <c r="BL1238" s="76"/>
      <c r="BM1238" s="76"/>
      <c r="BN1238" s="76"/>
      <c r="BO1238" s="76"/>
      <c r="BP1238" s="76"/>
      <c r="BQ1238" s="76"/>
    </row>
    <row r="1239" spans="1:69" x14ac:dyDescent="0.25">
      <c r="A1239" s="76"/>
      <c r="B1239" s="76"/>
      <c r="C1239" s="76"/>
      <c r="D1239" s="76"/>
      <c r="E1239" s="76"/>
      <c r="F1239" s="76"/>
      <c r="G1239" s="76"/>
      <c r="H1239" s="76"/>
      <c r="I1239" s="76"/>
      <c r="J1239" s="76"/>
      <c r="K1239" s="76"/>
      <c r="L1239" s="76"/>
      <c r="M1239" s="76"/>
      <c r="N1239" s="76"/>
      <c r="O1239" s="76"/>
      <c r="P1239" s="76"/>
      <c r="Q1239" s="76"/>
      <c r="R1239" s="76"/>
      <c r="S1239" s="76"/>
      <c r="T1239" s="76"/>
      <c r="U1239" s="76"/>
      <c r="V1239" s="76"/>
      <c r="W1239" s="76"/>
      <c r="X1239" s="76"/>
      <c r="Y1239" s="76"/>
      <c r="Z1239" s="76"/>
      <c r="AA1239" s="76"/>
      <c r="AB1239" s="76"/>
      <c r="AC1239" s="76"/>
      <c r="AD1239" s="76"/>
      <c r="AE1239" s="76"/>
      <c r="AF1239" s="76"/>
      <c r="AG1239" s="76"/>
      <c r="AH1239" s="76"/>
      <c r="AI1239" s="76"/>
      <c r="AJ1239" s="76"/>
      <c r="AK1239" s="76"/>
      <c r="AL1239" s="76"/>
      <c r="AM1239" s="76"/>
      <c r="AN1239" s="76"/>
      <c r="AO1239" s="76"/>
      <c r="AP1239" s="76"/>
      <c r="AQ1239" s="76"/>
      <c r="AR1239" s="76"/>
      <c r="AS1239" s="76"/>
      <c r="AT1239" s="76"/>
      <c r="AU1239" s="76"/>
      <c r="AV1239" s="76"/>
      <c r="AW1239" s="76"/>
      <c r="AX1239" s="76"/>
      <c r="AY1239" s="76"/>
      <c r="AZ1239" s="76"/>
      <c r="BA1239" s="76"/>
      <c r="BB1239" s="76"/>
      <c r="BC1239" s="76"/>
      <c r="BD1239" s="76"/>
      <c r="BE1239" s="76"/>
      <c r="BF1239" s="76"/>
      <c r="BG1239" s="76"/>
      <c r="BH1239" s="76"/>
      <c r="BI1239" s="76"/>
      <c r="BJ1239" s="76"/>
      <c r="BK1239" s="76"/>
      <c r="BL1239" s="76"/>
      <c r="BM1239" s="76"/>
      <c r="BN1239" s="76"/>
      <c r="BO1239" s="76"/>
      <c r="BP1239" s="76"/>
      <c r="BQ1239" s="76"/>
    </row>
    <row r="1240" spans="1:69" x14ac:dyDescent="0.25">
      <c r="A1240" s="76"/>
      <c r="B1240" s="76"/>
      <c r="C1240" s="76"/>
      <c r="D1240" s="76"/>
      <c r="E1240" s="76"/>
      <c r="F1240" s="76"/>
      <c r="G1240" s="76"/>
      <c r="H1240" s="76"/>
      <c r="I1240" s="76"/>
      <c r="J1240" s="76"/>
      <c r="K1240" s="76"/>
      <c r="L1240" s="76"/>
      <c r="M1240" s="76"/>
      <c r="N1240" s="76"/>
      <c r="O1240" s="76"/>
      <c r="P1240" s="76"/>
      <c r="Q1240" s="76"/>
      <c r="R1240" s="76"/>
      <c r="S1240" s="76"/>
      <c r="T1240" s="76"/>
      <c r="U1240" s="76"/>
      <c r="V1240" s="76"/>
      <c r="W1240" s="76"/>
      <c r="X1240" s="76"/>
      <c r="Y1240" s="76"/>
      <c r="Z1240" s="76"/>
      <c r="AA1240" s="76"/>
      <c r="AB1240" s="76"/>
      <c r="AC1240" s="76"/>
      <c r="AD1240" s="76"/>
      <c r="AE1240" s="76"/>
      <c r="AF1240" s="76"/>
      <c r="AG1240" s="76"/>
      <c r="AH1240" s="76"/>
      <c r="AI1240" s="76"/>
      <c r="AJ1240" s="76"/>
      <c r="AK1240" s="76"/>
      <c r="AL1240" s="76"/>
      <c r="AM1240" s="76"/>
      <c r="AN1240" s="76"/>
      <c r="AO1240" s="76"/>
      <c r="AP1240" s="76"/>
      <c r="AQ1240" s="76"/>
      <c r="AR1240" s="76"/>
      <c r="AS1240" s="76"/>
      <c r="AT1240" s="76"/>
      <c r="AU1240" s="76"/>
      <c r="AV1240" s="76"/>
      <c r="AW1240" s="76"/>
      <c r="AX1240" s="76"/>
      <c r="AY1240" s="76"/>
      <c r="AZ1240" s="76"/>
      <c r="BA1240" s="76"/>
      <c r="BB1240" s="76"/>
      <c r="BC1240" s="76"/>
      <c r="BD1240" s="76"/>
      <c r="BE1240" s="76"/>
      <c r="BF1240" s="76"/>
      <c r="BG1240" s="76"/>
      <c r="BH1240" s="76"/>
      <c r="BI1240" s="76"/>
      <c r="BJ1240" s="76"/>
      <c r="BK1240" s="76"/>
      <c r="BL1240" s="76"/>
      <c r="BM1240" s="76"/>
      <c r="BN1240" s="76"/>
      <c r="BO1240" s="76"/>
      <c r="BP1240" s="76"/>
      <c r="BQ1240" s="76"/>
    </row>
    <row r="1241" spans="1:69" x14ac:dyDescent="0.25">
      <c r="A1241" s="76"/>
      <c r="B1241" s="76"/>
      <c r="C1241" s="76"/>
      <c r="D1241" s="76"/>
      <c r="E1241" s="76"/>
      <c r="F1241" s="76"/>
      <c r="G1241" s="76"/>
      <c r="H1241" s="76"/>
      <c r="I1241" s="76"/>
      <c r="J1241" s="76"/>
      <c r="K1241" s="76"/>
      <c r="L1241" s="76"/>
      <c r="M1241" s="76"/>
      <c r="N1241" s="76"/>
      <c r="O1241" s="76"/>
      <c r="P1241" s="76"/>
      <c r="Q1241" s="76"/>
      <c r="R1241" s="76"/>
      <c r="S1241" s="76"/>
      <c r="T1241" s="76"/>
      <c r="U1241" s="76"/>
      <c r="V1241" s="76"/>
      <c r="W1241" s="76"/>
      <c r="X1241" s="76"/>
      <c r="Y1241" s="76"/>
      <c r="Z1241" s="76"/>
      <c r="AA1241" s="76"/>
      <c r="AB1241" s="76"/>
      <c r="AC1241" s="76"/>
      <c r="AD1241" s="76"/>
      <c r="AE1241" s="76"/>
      <c r="AF1241" s="76"/>
      <c r="AG1241" s="76"/>
      <c r="AH1241" s="76"/>
      <c r="AI1241" s="76"/>
      <c r="AJ1241" s="76"/>
      <c r="AK1241" s="76"/>
      <c r="AL1241" s="76"/>
      <c r="AM1241" s="76"/>
      <c r="AN1241" s="76"/>
      <c r="AO1241" s="76"/>
      <c r="AP1241" s="76"/>
      <c r="AQ1241" s="76"/>
      <c r="AR1241" s="76"/>
      <c r="AS1241" s="76"/>
      <c r="AT1241" s="76"/>
      <c r="AU1241" s="76"/>
      <c r="AV1241" s="76"/>
      <c r="AW1241" s="76"/>
      <c r="AX1241" s="76"/>
      <c r="AY1241" s="76"/>
      <c r="AZ1241" s="76"/>
      <c r="BA1241" s="76"/>
      <c r="BB1241" s="76"/>
      <c r="BC1241" s="76"/>
      <c r="BD1241" s="76"/>
      <c r="BE1241" s="76"/>
      <c r="BF1241" s="76"/>
      <c r="BG1241" s="76"/>
      <c r="BH1241" s="76"/>
      <c r="BI1241" s="76"/>
      <c r="BJ1241" s="76"/>
      <c r="BK1241" s="76"/>
      <c r="BL1241" s="76"/>
      <c r="BM1241" s="76"/>
      <c r="BN1241" s="76"/>
      <c r="BO1241" s="76"/>
      <c r="BP1241" s="76"/>
      <c r="BQ1241" s="76"/>
    </row>
    <row r="1242" spans="1:69" x14ac:dyDescent="0.25">
      <c r="A1242" s="76"/>
      <c r="B1242" s="76"/>
      <c r="C1242" s="76"/>
      <c r="D1242" s="76"/>
      <c r="E1242" s="76"/>
      <c r="F1242" s="76"/>
      <c r="G1242" s="76"/>
      <c r="H1242" s="76"/>
      <c r="I1242" s="76"/>
      <c r="J1242" s="76"/>
      <c r="K1242" s="76"/>
      <c r="L1242" s="76"/>
      <c r="M1242" s="76"/>
      <c r="N1242" s="76"/>
      <c r="O1242" s="76"/>
      <c r="P1242" s="76"/>
      <c r="Q1242" s="76"/>
      <c r="R1242" s="76"/>
      <c r="S1242" s="76"/>
      <c r="T1242" s="76"/>
      <c r="U1242" s="76"/>
      <c r="V1242" s="76"/>
      <c r="W1242" s="76"/>
      <c r="X1242" s="76"/>
      <c r="Y1242" s="76"/>
      <c r="Z1242" s="76"/>
      <c r="AA1242" s="76"/>
      <c r="AB1242" s="76"/>
      <c r="AC1242" s="76"/>
      <c r="AD1242" s="76"/>
      <c r="AE1242" s="76"/>
      <c r="AF1242" s="76"/>
      <c r="AG1242" s="76"/>
      <c r="AH1242" s="76"/>
      <c r="AI1242" s="76"/>
      <c r="AJ1242" s="76"/>
      <c r="AK1242" s="76"/>
      <c r="AL1242" s="76"/>
      <c r="AM1242" s="76"/>
      <c r="AN1242" s="76"/>
      <c r="AO1242" s="76"/>
      <c r="AP1242" s="76"/>
      <c r="AQ1242" s="76"/>
      <c r="AR1242" s="76"/>
      <c r="AS1242" s="76"/>
      <c r="AT1242" s="76"/>
      <c r="AU1242" s="76"/>
      <c r="AV1242" s="76"/>
      <c r="AW1242" s="76"/>
      <c r="AX1242" s="76"/>
      <c r="AY1242" s="76"/>
      <c r="AZ1242" s="76"/>
      <c r="BA1242" s="76"/>
      <c r="BB1242" s="76"/>
      <c r="BC1242" s="76"/>
      <c r="BD1242" s="76"/>
      <c r="BE1242" s="76"/>
      <c r="BF1242" s="76"/>
      <c r="BG1242" s="76"/>
      <c r="BH1242" s="76"/>
      <c r="BI1242" s="76"/>
      <c r="BJ1242" s="76"/>
      <c r="BK1242" s="76"/>
      <c r="BL1242" s="76"/>
      <c r="BM1242" s="76"/>
      <c r="BN1242" s="76"/>
      <c r="BO1242" s="76"/>
      <c r="BP1242" s="76"/>
      <c r="BQ1242" s="76"/>
    </row>
    <row r="1243" spans="1:69" x14ac:dyDescent="0.25">
      <c r="A1243" s="76"/>
      <c r="B1243" s="76"/>
      <c r="C1243" s="76"/>
      <c r="D1243" s="76"/>
      <c r="E1243" s="76"/>
      <c r="F1243" s="76"/>
      <c r="G1243" s="76"/>
      <c r="H1243" s="76"/>
      <c r="I1243" s="76"/>
      <c r="J1243" s="76"/>
      <c r="K1243" s="76"/>
      <c r="L1243" s="76"/>
      <c r="M1243" s="76"/>
      <c r="N1243" s="76"/>
      <c r="O1243" s="76"/>
      <c r="P1243" s="76"/>
      <c r="Q1243" s="76"/>
      <c r="R1243" s="76"/>
      <c r="S1243" s="76"/>
      <c r="T1243" s="76"/>
      <c r="U1243" s="76"/>
      <c r="V1243" s="76"/>
      <c r="W1243" s="76"/>
      <c r="X1243" s="76"/>
      <c r="Y1243" s="76"/>
      <c r="Z1243" s="76"/>
      <c r="AA1243" s="76"/>
      <c r="AB1243" s="76"/>
      <c r="AC1243" s="76"/>
      <c r="AD1243" s="76"/>
      <c r="AE1243" s="76"/>
      <c r="AF1243" s="76"/>
      <c r="AG1243" s="76"/>
      <c r="AH1243" s="76"/>
      <c r="AI1243" s="76"/>
      <c r="AJ1243" s="76"/>
      <c r="AK1243" s="76"/>
      <c r="AL1243" s="76"/>
      <c r="AM1243" s="76"/>
      <c r="AN1243" s="76"/>
      <c r="AO1243" s="76"/>
      <c r="AP1243" s="76"/>
      <c r="AQ1243" s="76"/>
      <c r="AR1243" s="76"/>
      <c r="AS1243" s="76"/>
      <c r="AT1243" s="76"/>
      <c r="AU1243" s="76"/>
      <c r="AV1243" s="76"/>
      <c r="AW1243" s="76"/>
      <c r="AX1243" s="76"/>
      <c r="AY1243" s="76"/>
      <c r="AZ1243" s="76"/>
      <c r="BA1243" s="76"/>
      <c r="BB1243" s="76"/>
      <c r="BC1243" s="76"/>
      <c r="BD1243" s="76"/>
      <c r="BE1243" s="76"/>
      <c r="BF1243" s="76"/>
      <c r="BG1243" s="76"/>
      <c r="BH1243" s="76"/>
      <c r="BI1243" s="76"/>
      <c r="BJ1243" s="76"/>
      <c r="BK1243" s="76"/>
      <c r="BL1243" s="76"/>
      <c r="BM1243" s="76"/>
      <c r="BN1243" s="76"/>
      <c r="BO1243" s="76"/>
      <c r="BP1243" s="76"/>
      <c r="BQ1243" s="76"/>
    </row>
    <row r="1244" spans="1:69" x14ac:dyDescent="0.25">
      <c r="A1244" s="76"/>
      <c r="B1244" s="76"/>
      <c r="C1244" s="76"/>
      <c r="D1244" s="76"/>
      <c r="E1244" s="76"/>
      <c r="F1244" s="76"/>
      <c r="G1244" s="76"/>
      <c r="H1244" s="76"/>
      <c r="I1244" s="76"/>
      <c r="J1244" s="76"/>
      <c r="K1244" s="76"/>
      <c r="L1244" s="76"/>
      <c r="M1244" s="76"/>
      <c r="N1244" s="76"/>
      <c r="O1244" s="76"/>
      <c r="P1244" s="76"/>
      <c r="Q1244" s="76"/>
      <c r="R1244" s="76"/>
      <c r="S1244" s="76"/>
      <c r="T1244" s="76"/>
      <c r="U1244" s="76"/>
      <c r="V1244" s="76"/>
      <c r="W1244" s="76"/>
      <c r="X1244" s="76"/>
      <c r="Y1244" s="76"/>
      <c r="Z1244" s="76"/>
      <c r="AA1244" s="76"/>
      <c r="AB1244" s="76"/>
      <c r="AC1244" s="76"/>
      <c r="AD1244" s="76"/>
      <c r="AE1244" s="76"/>
      <c r="AF1244" s="76"/>
      <c r="AG1244" s="76"/>
      <c r="AH1244" s="76"/>
      <c r="AI1244" s="76"/>
      <c r="AJ1244" s="76"/>
      <c r="AK1244" s="76"/>
      <c r="AL1244" s="76"/>
      <c r="AM1244" s="76"/>
      <c r="AN1244" s="76"/>
      <c r="AO1244" s="76"/>
      <c r="AP1244" s="76"/>
      <c r="AQ1244" s="76"/>
      <c r="AR1244" s="76"/>
      <c r="AS1244" s="76"/>
      <c r="AT1244" s="76"/>
      <c r="AU1244" s="76"/>
      <c r="AV1244" s="76"/>
      <c r="AW1244" s="76"/>
      <c r="AX1244" s="76"/>
      <c r="AY1244" s="76"/>
      <c r="AZ1244" s="76"/>
      <c r="BA1244" s="76"/>
      <c r="BB1244" s="76"/>
      <c r="BC1244" s="76"/>
      <c r="BD1244" s="76"/>
      <c r="BE1244" s="76"/>
      <c r="BF1244" s="76"/>
      <c r="BG1244" s="76"/>
      <c r="BH1244" s="76"/>
      <c r="BI1244" s="76"/>
      <c r="BJ1244" s="76"/>
      <c r="BK1244" s="76"/>
      <c r="BL1244" s="76"/>
      <c r="BM1244" s="76"/>
      <c r="BN1244" s="76"/>
      <c r="BO1244" s="76"/>
      <c r="BP1244" s="76"/>
      <c r="BQ1244" s="76"/>
    </row>
    <row r="1245" spans="1:69" x14ac:dyDescent="0.25">
      <c r="A1245" s="76"/>
      <c r="B1245" s="76"/>
      <c r="C1245" s="76"/>
      <c r="D1245" s="76"/>
      <c r="E1245" s="76"/>
      <c r="F1245" s="76"/>
      <c r="G1245" s="76"/>
      <c r="H1245" s="76"/>
      <c r="I1245" s="76"/>
      <c r="J1245" s="76"/>
      <c r="K1245" s="76"/>
      <c r="L1245" s="76"/>
      <c r="M1245" s="76"/>
      <c r="N1245" s="76"/>
      <c r="O1245" s="76"/>
      <c r="P1245" s="76"/>
      <c r="Q1245" s="76"/>
      <c r="R1245" s="76"/>
      <c r="S1245" s="76"/>
      <c r="T1245" s="76"/>
      <c r="U1245" s="76"/>
      <c r="V1245" s="76"/>
      <c r="W1245" s="76"/>
      <c r="X1245" s="76"/>
      <c r="Y1245" s="76"/>
      <c r="Z1245" s="76"/>
      <c r="AA1245" s="76"/>
      <c r="AB1245" s="76"/>
      <c r="AC1245" s="76"/>
      <c r="AD1245" s="76"/>
      <c r="AE1245" s="76"/>
      <c r="AF1245" s="76"/>
      <c r="AG1245" s="76"/>
      <c r="AH1245" s="76"/>
      <c r="AI1245" s="76"/>
      <c r="AJ1245" s="76"/>
      <c r="AK1245" s="76"/>
      <c r="AL1245" s="76"/>
      <c r="AM1245" s="76"/>
      <c r="AN1245" s="76"/>
      <c r="AO1245" s="76"/>
      <c r="AP1245" s="76"/>
      <c r="AQ1245" s="76"/>
      <c r="AR1245" s="76"/>
      <c r="AS1245" s="76"/>
      <c r="AT1245" s="76"/>
      <c r="AU1245" s="76"/>
      <c r="AV1245" s="76"/>
      <c r="AW1245" s="76"/>
      <c r="AX1245" s="76"/>
      <c r="AY1245" s="76"/>
      <c r="AZ1245" s="76"/>
      <c r="BA1245" s="76"/>
      <c r="BB1245" s="76"/>
      <c r="BC1245" s="76"/>
      <c r="BD1245" s="76"/>
      <c r="BE1245" s="76"/>
      <c r="BF1245" s="76"/>
      <c r="BG1245" s="76"/>
      <c r="BH1245" s="76"/>
      <c r="BI1245" s="76"/>
      <c r="BJ1245" s="76"/>
      <c r="BK1245" s="76"/>
      <c r="BL1245" s="76"/>
      <c r="BM1245" s="76"/>
      <c r="BN1245" s="76"/>
      <c r="BO1245" s="76"/>
      <c r="BP1245" s="76"/>
      <c r="BQ1245" s="76"/>
    </row>
    <row r="1246" spans="1:69" x14ac:dyDescent="0.25">
      <c r="A1246" s="76"/>
      <c r="B1246" s="76"/>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6"/>
      <c r="AC1246" s="76"/>
      <c r="AD1246" s="76"/>
      <c r="AE1246" s="76"/>
      <c r="AF1246" s="76"/>
      <c r="AG1246" s="76"/>
      <c r="AH1246" s="76"/>
      <c r="AI1246" s="76"/>
      <c r="AJ1246" s="76"/>
      <c r="AK1246" s="76"/>
      <c r="AL1246" s="76"/>
      <c r="AM1246" s="76"/>
      <c r="AN1246" s="76"/>
      <c r="AO1246" s="76"/>
      <c r="AP1246" s="76"/>
      <c r="AQ1246" s="76"/>
      <c r="AR1246" s="76"/>
      <c r="AS1246" s="76"/>
      <c r="AT1246" s="76"/>
      <c r="AU1246" s="76"/>
      <c r="AV1246" s="76"/>
      <c r="AW1246" s="76"/>
      <c r="AX1246" s="76"/>
      <c r="AY1246" s="76"/>
      <c r="AZ1246" s="76"/>
      <c r="BA1246" s="76"/>
      <c r="BB1246" s="76"/>
      <c r="BC1246" s="76"/>
      <c r="BD1246" s="76"/>
      <c r="BE1246" s="76"/>
      <c r="BF1246" s="76"/>
      <c r="BG1246" s="76"/>
      <c r="BH1246" s="76"/>
      <c r="BI1246" s="76"/>
      <c r="BJ1246" s="76"/>
      <c r="BK1246" s="76"/>
      <c r="BL1246" s="76"/>
      <c r="BM1246" s="76"/>
      <c r="BN1246" s="76"/>
      <c r="BO1246" s="76"/>
      <c r="BP1246" s="76"/>
      <c r="BQ1246" s="76"/>
    </row>
    <row r="1247" spans="1:69" x14ac:dyDescent="0.25">
      <c r="A1247" s="76"/>
      <c r="B1247" s="76"/>
      <c r="C1247" s="76"/>
      <c r="D1247" s="76"/>
      <c r="E1247" s="76"/>
      <c r="F1247" s="76"/>
      <c r="G1247" s="76"/>
      <c r="H1247" s="76"/>
      <c r="I1247" s="76"/>
      <c r="J1247" s="76"/>
      <c r="K1247" s="76"/>
      <c r="L1247" s="76"/>
      <c r="M1247" s="76"/>
      <c r="N1247" s="76"/>
      <c r="O1247" s="76"/>
      <c r="P1247" s="76"/>
      <c r="Q1247" s="76"/>
      <c r="R1247" s="76"/>
      <c r="S1247" s="76"/>
      <c r="T1247" s="76"/>
      <c r="U1247" s="76"/>
      <c r="V1247" s="76"/>
      <c r="W1247" s="76"/>
      <c r="X1247" s="76"/>
      <c r="Y1247" s="76"/>
      <c r="Z1247" s="76"/>
      <c r="AA1247" s="76"/>
      <c r="AB1247" s="76"/>
      <c r="AC1247" s="76"/>
      <c r="AD1247" s="76"/>
      <c r="AE1247" s="76"/>
      <c r="AF1247" s="76"/>
      <c r="AG1247" s="76"/>
      <c r="AH1247" s="76"/>
      <c r="AI1247" s="76"/>
      <c r="AJ1247" s="76"/>
      <c r="AK1247" s="76"/>
      <c r="AL1247" s="76"/>
      <c r="AM1247" s="76"/>
      <c r="AN1247" s="76"/>
      <c r="AO1247" s="76"/>
      <c r="AP1247" s="76"/>
      <c r="AQ1247" s="76"/>
      <c r="AR1247" s="76"/>
      <c r="AS1247" s="76"/>
      <c r="AT1247" s="76"/>
      <c r="AU1247" s="76"/>
      <c r="AV1247" s="76"/>
      <c r="AW1247" s="76"/>
      <c r="AX1247" s="76"/>
      <c r="AY1247" s="76"/>
      <c r="AZ1247" s="76"/>
      <c r="BA1247" s="76"/>
      <c r="BB1247" s="76"/>
      <c r="BC1247" s="76"/>
      <c r="BD1247" s="76"/>
      <c r="BE1247" s="76"/>
      <c r="BF1247" s="76"/>
      <c r="BG1247" s="76"/>
      <c r="BH1247" s="76"/>
      <c r="BI1247" s="76"/>
      <c r="BJ1247" s="76"/>
      <c r="BK1247" s="76"/>
      <c r="BL1247" s="76"/>
      <c r="BM1247" s="76"/>
      <c r="BN1247" s="76"/>
      <c r="BO1247" s="76"/>
      <c r="BP1247" s="76"/>
      <c r="BQ1247" s="76"/>
    </row>
    <row r="1248" spans="1:69" x14ac:dyDescent="0.25">
      <c r="A1248" s="76"/>
      <c r="B1248" s="76"/>
      <c r="C1248" s="76"/>
      <c r="D1248" s="76"/>
      <c r="E1248" s="76"/>
      <c r="F1248" s="76"/>
      <c r="G1248" s="76"/>
      <c r="H1248" s="76"/>
      <c r="I1248" s="76"/>
      <c r="J1248" s="76"/>
      <c r="K1248" s="76"/>
      <c r="L1248" s="76"/>
      <c r="M1248" s="76"/>
      <c r="N1248" s="76"/>
      <c r="O1248" s="76"/>
      <c r="P1248" s="76"/>
      <c r="Q1248" s="76"/>
      <c r="R1248" s="76"/>
      <c r="S1248" s="76"/>
      <c r="T1248" s="76"/>
      <c r="U1248" s="76"/>
      <c r="V1248" s="76"/>
      <c r="W1248" s="76"/>
      <c r="X1248" s="76"/>
      <c r="Y1248" s="76"/>
      <c r="Z1248" s="76"/>
      <c r="AA1248" s="76"/>
      <c r="AB1248" s="76"/>
      <c r="AC1248" s="76"/>
      <c r="AD1248" s="76"/>
      <c r="AE1248" s="76"/>
      <c r="AF1248" s="76"/>
      <c r="AG1248" s="76"/>
      <c r="AH1248" s="76"/>
      <c r="AI1248" s="76"/>
      <c r="AJ1248" s="76"/>
      <c r="AK1248" s="76"/>
      <c r="AL1248" s="76"/>
      <c r="AM1248" s="76"/>
      <c r="AN1248" s="76"/>
      <c r="AO1248" s="76"/>
      <c r="AP1248" s="76"/>
      <c r="AQ1248" s="76"/>
      <c r="AR1248" s="76"/>
      <c r="AS1248" s="76"/>
      <c r="AT1248" s="76"/>
      <c r="AU1248" s="76"/>
      <c r="AV1248" s="76"/>
      <c r="AW1248" s="76"/>
      <c r="AX1248" s="76"/>
      <c r="AY1248" s="76"/>
      <c r="AZ1248" s="76"/>
      <c r="BA1248" s="76"/>
      <c r="BB1248" s="76"/>
      <c r="BC1248" s="76"/>
      <c r="BD1248" s="76"/>
      <c r="BE1248" s="76"/>
      <c r="BF1248" s="76"/>
      <c r="BG1248" s="76"/>
      <c r="BH1248" s="76"/>
      <c r="BI1248" s="76"/>
      <c r="BJ1248" s="76"/>
      <c r="BK1248" s="76"/>
      <c r="BL1248" s="76"/>
      <c r="BM1248" s="76"/>
      <c r="BN1248" s="76"/>
      <c r="BO1248" s="76"/>
      <c r="BP1248" s="76"/>
      <c r="BQ1248" s="76"/>
    </row>
    <row r="1249" spans="1:69" x14ac:dyDescent="0.25">
      <c r="A1249" s="76"/>
      <c r="B1249" s="76"/>
      <c r="C1249" s="76"/>
      <c r="D1249" s="76"/>
      <c r="E1249" s="76"/>
      <c r="F1249" s="76"/>
      <c r="G1249" s="76"/>
      <c r="H1249" s="76"/>
      <c r="I1249" s="76"/>
      <c r="J1249" s="76"/>
      <c r="K1249" s="76"/>
      <c r="L1249" s="76"/>
      <c r="M1249" s="76"/>
      <c r="N1249" s="76"/>
      <c r="O1249" s="76"/>
      <c r="P1249" s="76"/>
      <c r="Q1249" s="76"/>
      <c r="R1249" s="76"/>
      <c r="S1249" s="76"/>
      <c r="T1249" s="76"/>
      <c r="U1249" s="76"/>
      <c r="V1249" s="76"/>
      <c r="W1249" s="76"/>
      <c r="X1249" s="76"/>
      <c r="Y1249" s="76"/>
      <c r="Z1249" s="76"/>
      <c r="AA1249" s="76"/>
      <c r="AB1249" s="76"/>
      <c r="AC1249" s="76"/>
      <c r="AD1249" s="76"/>
      <c r="AE1249" s="76"/>
      <c r="AF1249" s="76"/>
      <c r="AG1249" s="76"/>
      <c r="AH1249" s="76"/>
      <c r="AI1249" s="76"/>
      <c r="AJ1249" s="76"/>
      <c r="AK1249" s="76"/>
      <c r="AL1249" s="76"/>
      <c r="AM1249" s="76"/>
      <c r="AN1249" s="76"/>
      <c r="AO1249" s="76"/>
      <c r="AP1249" s="76"/>
      <c r="AQ1249" s="76"/>
      <c r="AR1249" s="76"/>
      <c r="AS1249" s="76"/>
      <c r="AT1249" s="76"/>
      <c r="AU1249" s="76"/>
      <c r="AV1249" s="76"/>
      <c r="AW1249" s="76"/>
      <c r="AX1249" s="76"/>
      <c r="AY1249" s="76"/>
      <c r="AZ1249" s="76"/>
      <c r="BA1249" s="76"/>
      <c r="BB1249" s="76"/>
      <c r="BC1249" s="76"/>
      <c r="BD1249" s="76"/>
      <c r="BE1249" s="76"/>
      <c r="BF1249" s="76"/>
      <c r="BG1249" s="76"/>
      <c r="BH1249" s="76"/>
      <c r="BI1249" s="76"/>
      <c r="BJ1249" s="76"/>
      <c r="BK1249" s="76"/>
      <c r="BL1249" s="76"/>
      <c r="BM1249" s="76"/>
      <c r="BN1249" s="76"/>
      <c r="BO1249" s="76"/>
      <c r="BP1249" s="76"/>
      <c r="BQ1249" s="76"/>
    </row>
    <row r="1250" spans="1:69" x14ac:dyDescent="0.25">
      <c r="A1250" s="76"/>
      <c r="B1250" s="76"/>
      <c r="C1250" s="76"/>
      <c r="D1250" s="76"/>
      <c r="E1250" s="76"/>
      <c r="F1250" s="76"/>
      <c r="G1250" s="76"/>
      <c r="H1250" s="76"/>
      <c r="I1250" s="76"/>
      <c r="J1250" s="76"/>
      <c r="K1250" s="76"/>
      <c r="L1250" s="76"/>
      <c r="M1250" s="76"/>
      <c r="N1250" s="76"/>
      <c r="O1250" s="76"/>
      <c r="P1250" s="76"/>
      <c r="Q1250" s="76"/>
      <c r="R1250" s="76"/>
      <c r="S1250" s="76"/>
      <c r="T1250" s="76"/>
      <c r="U1250" s="76"/>
      <c r="V1250" s="76"/>
      <c r="W1250" s="76"/>
      <c r="X1250" s="76"/>
      <c r="Y1250" s="76"/>
      <c r="Z1250" s="76"/>
      <c r="AA1250" s="76"/>
      <c r="AB1250" s="76"/>
      <c r="AC1250" s="76"/>
      <c r="AD1250" s="76"/>
      <c r="AE1250" s="76"/>
      <c r="AF1250" s="76"/>
      <c r="AG1250" s="76"/>
      <c r="AH1250" s="76"/>
      <c r="AI1250" s="76"/>
      <c r="AJ1250" s="76"/>
      <c r="AK1250" s="76"/>
      <c r="AL1250" s="76"/>
      <c r="AM1250" s="76"/>
      <c r="AN1250" s="76"/>
      <c r="AO1250" s="76"/>
      <c r="AP1250" s="76"/>
      <c r="AQ1250" s="76"/>
      <c r="AR1250" s="76"/>
      <c r="AS1250" s="76"/>
      <c r="AT1250" s="76"/>
      <c r="AU1250" s="76"/>
      <c r="AV1250" s="76"/>
      <c r="AW1250" s="76"/>
      <c r="AX1250" s="76"/>
      <c r="AY1250" s="76"/>
      <c r="AZ1250" s="76"/>
      <c r="BA1250" s="76"/>
      <c r="BB1250" s="76"/>
      <c r="BC1250" s="76"/>
      <c r="BD1250" s="76"/>
      <c r="BE1250" s="76"/>
      <c r="BF1250" s="76"/>
      <c r="BG1250" s="76"/>
      <c r="BH1250" s="76"/>
      <c r="BI1250" s="76"/>
      <c r="BJ1250" s="76"/>
      <c r="BK1250" s="76"/>
      <c r="BL1250" s="76"/>
      <c r="BM1250" s="76"/>
      <c r="BN1250" s="76"/>
      <c r="BO1250" s="76"/>
      <c r="BP1250" s="76"/>
      <c r="BQ1250" s="76"/>
    </row>
    <row r="1251" spans="1:69" x14ac:dyDescent="0.25">
      <c r="A1251" s="76"/>
      <c r="B1251" s="76"/>
      <c r="C1251" s="76"/>
      <c r="D1251" s="76"/>
      <c r="E1251" s="76"/>
      <c r="F1251" s="76"/>
      <c r="G1251" s="76"/>
      <c r="H1251" s="76"/>
      <c r="I1251" s="76"/>
      <c r="J1251" s="76"/>
      <c r="K1251" s="76"/>
      <c r="L1251" s="76"/>
      <c r="M1251" s="76"/>
      <c r="N1251" s="76"/>
      <c r="O1251" s="76"/>
      <c r="P1251" s="76"/>
      <c r="Q1251" s="76"/>
      <c r="R1251" s="76"/>
      <c r="S1251" s="76"/>
      <c r="T1251" s="76"/>
      <c r="U1251" s="76"/>
      <c r="V1251" s="76"/>
      <c r="W1251" s="76"/>
      <c r="X1251" s="76"/>
      <c r="Y1251" s="76"/>
      <c r="Z1251" s="76"/>
      <c r="AA1251" s="76"/>
      <c r="AB1251" s="76"/>
      <c r="AC1251" s="76"/>
      <c r="AD1251" s="76"/>
      <c r="AE1251" s="76"/>
      <c r="AF1251" s="76"/>
      <c r="AG1251" s="76"/>
      <c r="AH1251" s="76"/>
      <c r="AI1251" s="76"/>
      <c r="AJ1251" s="76"/>
      <c r="AK1251" s="76"/>
      <c r="AL1251" s="76"/>
      <c r="AM1251" s="76"/>
      <c r="AN1251" s="76"/>
      <c r="AO1251" s="76"/>
      <c r="AP1251" s="76"/>
      <c r="AQ1251" s="76"/>
      <c r="AR1251" s="76"/>
      <c r="AS1251" s="76"/>
      <c r="AT1251" s="76"/>
      <c r="AU1251" s="76"/>
      <c r="AV1251" s="76"/>
      <c r="AW1251" s="76"/>
      <c r="AX1251" s="76"/>
      <c r="AY1251" s="76"/>
      <c r="AZ1251" s="76"/>
      <c r="BA1251" s="76"/>
      <c r="BB1251" s="76"/>
      <c r="BC1251" s="76"/>
      <c r="BD1251" s="76"/>
      <c r="BE1251" s="76"/>
      <c r="BF1251" s="76"/>
      <c r="BG1251" s="76"/>
      <c r="BH1251" s="76"/>
      <c r="BI1251" s="76"/>
      <c r="BJ1251" s="76"/>
      <c r="BK1251" s="76"/>
      <c r="BL1251" s="76"/>
      <c r="BM1251" s="76"/>
      <c r="BN1251" s="76"/>
      <c r="BO1251" s="76"/>
      <c r="BP1251" s="76"/>
      <c r="BQ1251" s="76"/>
    </row>
    <row r="1252" spans="1:69" x14ac:dyDescent="0.25">
      <c r="A1252" s="76"/>
      <c r="B1252" s="76"/>
      <c r="C1252" s="76"/>
      <c r="D1252" s="76"/>
      <c r="E1252" s="76"/>
      <c r="F1252" s="76"/>
      <c r="G1252" s="76"/>
      <c r="H1252" s="76"/>
      <c r="I1252" s="76"/>
      <c r="J1252" s="76"/>
      <c r="K1252" s="76"/>
      <c r="L1252" s="76"/>
      <c r="M1252" s="76"/>
      <c r="N1252" s="76"/>
      <c r="O1252" s="76"/>
      <c r="P1252" s="76"/>
      <c r="Q1252" s="76"/>
      <c r="R1252" s="76"/>
      <c r="S1252" s="76"/>
      <c r="T1252" s="76"/>
      <c r="U1252" s="76"/>
      <c r="V1252" s="76"/>
      <c r="W1252" s="76"/>
      <c r="X1252" s="76"/>
      <c r="Y1252" s="76"/>
      <c r="Z1252" s="76"/>
      <c r="AA1252" s="76"/>
      <c r="AB1252" s="76"/>
      <c r="AC1252" s="76"/>
      <c r="AD1252" s="76"/>
      <c r="AE1252" s="76"/>
      <c r="AF1252" s="76"/>
      <c r="AG1252" s="76"/>
      <c r="AH1252" s="76"/>
      <c r="AI1252" s="76"/>
      <c r="AJ1252" s="76"/>
      <c r="AK1252" s="76"/>
      <c r="AL1252" s="76"/>
      <c r="AM1252" s="76"/>
      <c r="AN1252" s="76"/>
      <c r="AO1252" s="76"/>
      <c r="AP1252" s="76"/>
      <c r="AQ1252" s="76"/>
      <c r="AR1252" s="76"/>
      <c r="AS1252" s="76"/>
      <c r="AT1252" s="76"/>
      <c r="AU1252" s="76"/>
      <c r="AV1252" s="76"/>
      <c r="AW1252" s="76"/>
      <c r="AX1252" s="76"/>
      <c r="AY1252" s="76"/>
      <c r="AZ1252" s="76"/>
      <c r="BA1252" s="76"/>
      <c r="BB1252" s="76"/>
      <c r="BC1252" s="76"/>
      <c r="BD1252" s="76"/>
      <c r="BE1252" s="76"/>
      <c r="BF1252" s="76"/>
      <c r="BG1252" s="76"/>
      <c r="BH1252" s="76"/>
      <c r="BI1252" s="76"/>
      <c r="BJ1252" s="76"/>
      <c r="BK1252" s="76"/>
      <c r="BL1252" s="76"/>
      <c r="BM1252" s="76"/>
      <c r="BN1252" s="76"/>
      <c r="BO1252" s="76"/>
      <c r="BP1252" s="76"/>
      <c r="BQ1252" s="76"/>
    </row>
    <row r="1253" spans="1:69" x14ac:dyDescent="0.25">
      <c r="A1253" s="76"/>
      <c r="B1253" s="76"/>
      <c r="C1253" s="76"/>
      <c r="D1253" s="76"/>
      <c r="E1253" s="76"/>
      <c r="F1253" s="76"/>
      <c r="G1253" s="76"/>
      <c r="H1253" s="76"/>
      <c r="I1253" s="76"/>
      <c r="J1253" s="76"/>
      <c r="K1253" s="76"/>
      <c r="L1253" s="76"/>
      <c r="M1253" s="76"/>
      <c r="N1253" s="76"/>
      <c r="O1253" s="76"/>
      <c r="P1253" s="76"/>
      <c r="Q1253" s="76"/>
      <c r="R1253" s="76"/>
      <c r="S1253" s="76"/>
      <c r="T1253" s="76"/>
      <c r="U1253" s="76"/>
      <c r="V1253" s="76"/>
      <c r="W1253" s="76"/>
      <c r="X1253" s="76"/>
      <c r="Y1253" s="76"/>
      <c r="Z1253" s="76"/>
      <c r="AA1253" s="76"/>
      <c r="AB1253" s="76"/>
      <c r="AC1253" s="76"/>
      <c r="AD1253" s="76"/>
      <c r="AE1253" s="76"/>
      <c r="AF1253" s="76"/>
      <c r="AG1253" s="76"/>
      <c r="AH1253" s="76"/>
      <c r="AI1253" s="76"/>
      <c r="AJ1253" s="76"/>
      <c r="AK1253" s="76"/>
      <c r="AL1253" s="76"/>
      <c r="AM1253" s="76"/>
      <c r="AN1253" s="76"/>
      <c r="AO1253" s="76"/>
      <c r="AP1253" s="76"/>
      <c r="AQ1253" s="76"/>
      <c r="AR1253" s="76"/>
      <c r="AS1253" s="76"/>
      <c r="AT1253" s="76"/>
      <c r="AU1253" s="76"/>
      <c r="AV1253" s="76"/>
      <c r="AW1253" s="76"/>
      <c r="AX1253" s="76"/>
      <c r="AY1253" s="76"/>
      <c r="AZ1253" s="76"/>
      <c r="BA1253" s="76"/>
      <c r="BB1253" s="76"/>
      <c r="BC1253" s="76"/>
      <c r="BD1253" s="76"/>
      <c r="BE1253" s="76"/>
      <c r="BF1253" s="76"/>
      <c r="BG1253" s="76"/>
      <c r="BH1253" s="76"/>
      <c r="BI1253" s="76"/>
      <c r="BJ1253" s="76"/>
      <c r="BK1253" s="76"/>
      <c r="BL1253" s="76"/>
      <c r="BM1253" s="76"/>
      <c r="BN1253" s="76"/>
      <c r="BO1253" s="76"/>
      <c r="BP1253" s="76"/>
      <c r="BQ1253" s="76"/>
    </row>
    <row r="1254" spans="1:69" x14ac:dyDescent="0.25">
      <c r="A1254" s="76"/>
      <c r="B1254" s="76"/>
      <c r="C1254" s="76"/>
      <c r="D1254" s="76"/>
      <c r="E1254" s="76"/>
      <c r="F1254" s="76"/>
      <c r="G1254" s="76"/>
      <c r="H1254" s="76"/>
      <c r="I1254" s="76"/>
      <c r="J1254" s="76"/>
      <c r="K1254" s="76"/>
      <c r="L1254" s="76"/>
      <c r="M1254" s="76"/>
      <c r="N1254" s="76"/>
      <c r="O1254" s="76"/>
      <c r="P1254" s="76"/>
      <c r="Q1254" s="76"/>
      <c r="R1254" s="76"/>
      <c r="S1254" s="76"/>
      <c r="T1254" s="76"/>
      <c r="U1254" s="76"/>
      <c r="V1254" s="76"/>
      <c r="W1254" s="76"/>
      <c r="X1254" s="76"/>
      <c r="Y1254" s="76"/>
      <c r="Z1254" s="76"/>
      <c r="AA1254" s="76"/>
      <c r="AB1254" s="76"/>
      <c r="AC1254" s="76"/>
      <c r="AD1254" s="76"/>
      <c r="AE1254" s="76"/>
      <c r="AF1254" s="76"/>
      <c r="AG1254" s="76"/>
      <c r="AH1254" s="76"/>
      <c r="AI1254" s="76"/>
      <c r="AJ1254" s="76"/>
      <c r="AK1254" s="76"/>
      <c r="AL1254" s="76"/>
      <c r="AM1254" s="76"/>
      <c r="AN1254" s="76"/>
      <c r="AO1254" s="76"/>
      <c r="AP1254" s="76"/>
      <c r="AQ1254" s="76"/>
      <c r="AR1254" s="76"/>
      <c r="AS1254" s="76"/>
      <c r="AT1254" s="76"/>
      <c r="AU1254" s="76"/>
      <c r="AV1254" s="76"/>
      <c r="AW1254" s="76"/>
      <c r="AX1254" s="76"/>
      <c r="AY1254" s="76"/>
      <c r="AZ1254" s="76"/>
      <c r="BA1254" s="76"/>
      <c r="BB1254" s="76"/>
      <c r="BC1254" s="76"/>
      <c r="BD1254" s="76"/>
      <c r="BE1254" s="76"/>
      <c r="BF1254" s="76"/>
      <c r="BG1254" s="76"/>
      <c r="BH1254" s="76"/>
      <c r="BI1254" s="76"/>
      <c r="BJ1254" s="76"/>
      <c r="BK1254" s="76"/>
      <c r="BL1254" s="76"/>
      <c r="BM1254" s="76"/>
      <c r="BN1254" s="76"/>
      <c r="BO1254" s="76"/>
      <c r="BP1254" s="76"/>
      <c r="BQ1254" s="76"/>
    </row>
    <row r="1255" spans="1:69" x14ac:dyDescent="0.25">
      <c r="A1255" s="76"/>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AK1255" s="76"/>
      <c r="AL1255" s="76"/>
      <c r="AM1255" s="76"/>
      <c r="AN1255" s="76"/>
      <c r="AO1255" s="76"/>
      <c r="AP1255" s="76"/>
      <c r="AQ1255" s="76"/>
      <c r="AR1255" s="76"/>
      <c r="AS1255" s="76"/>
      <c r="AT1255" s="76"/>
      <c r="AU1255" s="76"/>
      <c r="AV1255" s="76"/>
      <c r="AW1255" s="76"/>
      <c r="AX1255" s="76"/>
      <c r="AY1255" s="76"/>
      <c r="AZ1255" s="76"/>
      <c r="BA1255" s="76"/>
      <c r="BB1255" s="76"/>
      <c r="BC1255" s="76"/>
      <c r="BD1255" s="76"/>
      <c r="BE1255" s="76"/>
      <c r="BF1255" s="76"/>
      <c r="BG1255" s="76"/>
      <c r="BH1255" s="76"/>
      <c r="BI1255" s="76"/>
      <c r="BJ1255" s="76"/>
      <c r="BK1255" s="76"/>
      <c r="BL1255" s="76"/>
      <c r="BM1255" s="76"/>
      <c r="BN1255" s="76"/>
      <c r="BO1255" s="76"/>
      <c r="BP1255" s="76"/>
      <c r="BQ1255" s="76"/>
    </row>
    <row r="1256" spans="1:69" x14ac:dyDescent="0.25">
      <c r="A1256" s="76"/>
      <c r="B1256" s="76"/>
      <c r="C1256" s="76"/>
      <c r="D1256" s="76"/>
      <c r="E1256" s="76"/>
      <c r="F1256" s="76"/>
      <c r="G1256" s="76"/>
      <c r="H1256" s="76"/>
      <c r="I1256" s="76"/>
      <c r="J1256" s="76"/>
      <c r="K1256" s="76"/>
      <c r="L1256" s="76"/>
      <c r="M1256" s="76"/>
      <c r="N1256" s="76"/>
      <c r="O1256" s="76"/>
      <c r="P1256" s="76"/>
      <c r="Q1256" s="76"/>
      <c r="R1256" s="76"/>
      <c r="S1256" s="76"/>
      <c r="T1256" s="76"/>
      <c r="U1256" s="76"/>
      <c r="V1256" s="76"/>
      <c r="W1256" s="76"/>
      <c r="X1256" s="76"/>
      <c r="Y1256" s="76"/>
      <c r="Z1256" s="76"/>
      <c r="AA1256" s="76"/>
      <c r="AB1256" s="76"/>
      <c r="AC1256" s="76"/>
      <c r="AD1256" s="76"/>
      <c r="AE1256" s="76"/>
      <c r="AF1256" s="76"/>
      <c r="AG1256" s="76"/>
      <c r="AH1256" s="76"/>
      <c r="AI1256" s="76"/>
      <c r="AJ1256" s="76"/>
      <c r="AK1256" s="76"/>
      <c r="AL1256" s="76"/>
      <c r="AM1256" s="76"/>
      <c r="AN1256" s="76"/>
      <c r="AO1256" s="76"/>
      <c r="AP1256" s="76"/>
      <c r="AQ1256" s="76"/>
      <c r="AR1256" s="76"/>
      <c r="AS1256" s="76"/>
      <c r="AT1256" s="76"/>
      <c r="AU1256" s="76"/>
      <c r="AV1256" s="76"/>
      <c r="AW1256" s="76"/>
      <c r="AX1256" s="76"/>
      <c r="AY1256" s="76"/>
      <c r="AZ1256" s="76"/>
      <c r="BA1256" s="76"/>
      <c r="BB1256" s="76"/>
      <c r="BC1256" s="76"/>
      <c r="BD1256" s="76"/>
      <c r="BE1256" s="76"/>
      <c r="BF1256" s="76"/>
      <c r="BG1256" s="76"/>
      <c r="BH1256" s="76"/>
      <c r="BI1256" s="76"/>
      <c r="BJ1256" s="76"/>
      <c r="BK1256" s="76"/>
      <c r="BL1256" s="76"/>
      <c r="BM1256" s="76"/>
      <c r="BN1256" s="76"/>
      <c r="BO1256" s="76"/>
      <c r="BP1256" s="76"/>
      <c r="BQ1256" s="76"/>
    </row>
    <row r="1257" spans="1:69" x14ac:dyDescent="0.25">
      <c r="A1257" s="76"/>
      <c r="B1257" s="76"/>
      <c r="C1257" s="76"/>
      <c r="D1257" s="76"/>
      <c r="E1257" s="76"/>
      <c r="F1257" s="76"/>
      <c r="G1257" s="76"/>
      <c r="H1257" s="76"/>
      <c r="I1257" s="76"/>
      <c r="J1257" s="76"/>
      <c r="K1257" s="76"/>
      <c r="L1257" s="76"/>
      <c r="M1257" s="76"/>
      <c r="N1257" s="76"/>
      <c r="O1257" s="76"/>
      <c r="P1257" s="76"/>
      <c r="Q1257" s="76"/>
      <c r="R1257" s="76"/>
      <c r="S1257" s="76"/>
      <c r="T1257" s="76"/>
      <c r="U1257" s="76"/>
      <c r="V1257" s="76"/>
      <c r="W1257" s="76"/>
      <c r="X1257" s="76"/>
      <c r="Y1257" s="76"/>
      <c r="Z1257" s="76"/>
      <c r="AA1257" s="76"/>
      <c r="AB1257" s="76"/>
      <c r="AC1257" s="76"/>
      <c r="AD1257" s="76"/>
      <c r="AE1257" s="76"/>
      <c r="AF1257" s="76"/>
      <c r="AG1257" s="76"/>
      <c r="AH1257" s="76"/>
      <c r="AI1257" s="76"/>
      <c r="AJ1257" s="76"/>
      <c r="AK1257" s="76"/>
      <c r="AL1257" s="76"/>
      <c r="AM1257" s="76"/>
      <c r="AN1257" s="76"/>
      <c r="AO1257" s="76"/>
      <c r="AP1257" s="76"/>
      <c r="AQ1257" s="76"/>
      <c r="AR1257" s="76"/>
      <c r="AS1257" s="76"/>
      <c r="AT1257" s="76"/>
      <c r="AU1257" s="76"/>
      <c r="AV1257" s="76"/>
      <c r="AW1257" s="76"/>
      <c r="AX1257" s="76"/>
      <c r="AY1257" s="76"/>
      <c r="AZ1257" s="76"/>
      <c r="BA1257" s="76"/>
      <c r="BB1257" s="76"/>
      <c r="BC1257" s="76"/>
      <c r="BD1257" s="76"/>
      <c r="BE1257" s="76"/>
      <c r="BF1257" s="76"/>
      <c r="BG1257" s="76"/>
      <c r="BH1257" s="76"/>
      <c r="BI1257" s="76"/>
      <c r="BJ1257" s="76"/>
      <c r="BK1257" s="76"/>
      <c r="BL1257" s="76"/>
      <c r="BM1257" s="76"/>
      <c r="BN1257" s="76"/>
      <c r="BO1257" s="76"/>
      <c r="BP1257" s="76"/>
      <c r="BQ1257" s="76"/>
    </row>
    <row r="1258" spans="1:69" x14ac:dyDescent="0.25">
      <c r="A1258" s="76"/>
      <c r="B1258" s="76"/>
      <c r="C1258" s="76"/>
      <c r="D1258" s="76"/>
      <c r="E1258" s="76"/>
      <c r="F1258" s="76"/>
      <c r="G1258" s="76"/>
      <c r="H1258" s="76"/>
      <c r="I1258" s="76"/>
      <c r="J1258" s="76"/>
      <c r="K1258" s="76"/>
      <c r="L1258" s="76"/>
      <c r="M1258" s="76"/>
      <c r="N1258" s="76"/>
      <c r="O1258" s="76"/>
      <c r="P1258" s="76"/>
      <c r="Q1258" s="76"/>
      <c r="R1258" s="76"/>
      <c r="S1258" s="76"/>
      <c r="T1258" s="76"/>
      <c r="U1258" s="76"/>
      <c r="V1258" s="76"/>
      <c r="W1258" s="76"/>
      <c r="X1258" s="76"/>
      <c r="Y1258" s="76"/>
      <c r="Z1258" s="76"/>
      <c r="AA1258" s="76"/>
      <c r="AB1258" s="76"/>
      <c r="AC1258" s="76"/>
      <c r="AD1258" s="76"/>
      <c r="AE1258" s="76"/>
      <c r="AF1258" s="76"/>
      <c r="AG1258" s="76"/>
      <c r="AH1258" s="76"/>
      <c r="AI1258" s="76"/>
      <c r="AJ1258" s="76"/>
      <c r="AK1258" s="76"/>
      <c r="AL1258" s="76"/>
      <c r="AM1258" s="76"/>
      <c r="AN1258" s="76"/>
      <c r="AO1258" s="76"/>
      <c r="AP1258" s="76"/>
      <c r="AQ1258" s="76"/>
      <c r="AR1258" s="76"/>
      <c r="AS1258" s="76"/>
      <c r="AT1258" s="76"/>
      <c r="AU1258" s="76"/>
      <c r="AV1258" s="76"/>
      <c r="AW1258" s="76"/>
      <c r="AX1258" s="76"/>
      <c r="AY1258" s="76"/>
      <c r="AZ1258" s="76"/>
      <c r="BA1258" s="76"/>
      <c r="BB1258" s="76"/>
      <c r="BC1258" s="76"/>
      <c r="BD1258" s="76"/>
      <c r="BE1258" s="76"/>
      <c r="BF1258" s="76"/>
      <c r="BG1258" s="76"/>
      <c r="BH1258" s="76"/>
      <c r="BI1258" s="76"/>
      <c r="BJ1258" s="76"/>
      <c r="BK1258" s="76"/>
      <c r="BL1258" s="76"/>
      <c r="BM1258" s="76"/>
      <c r="BN1258" s="76"/>
      <c r="BO1258" s="76"/>
      <c r="BP1258" s="76"/>
      <c r="BQ1258" s="76"/>
    </row>
    <row r="1259" spans="1:69" x14ac:dyDescent="0.25">
      <c r="A1259" s="76"/>
      <c r="B1259" s="76"/>
      <c r="C1259" s="76"/>
      <c r="D1259" s="76"/>
      <c r="E1259" s="76"/>
      <c r="F1259" s="76"/>
      <c r="G1259" s="76"/>
      <c r="H1259" s="76"/>
      <c r="I1259" s="76"/>
      <c r="J1259" s="76"/>
      <c r="K1259" s="76"/>
      <c r="L1259" s="76"/>
      <c r="M1259" s="76"/>
      <c r="N1259" s="76"/>
      <c r="O1259" s="76"/>
      <c r="P1259" s="76"/>
      <c r="Q1259" s="76"/>
      <c r="R1259" s="76"/>
      <c r="S1259" s="76"/>
      <c r="T1259" s="76"/>
      <c r="U1259" s="76"/>
      <c r="V1259" s="76"/>
      <c r="W1259" s="76"/>
      <c r="X1259" s="76"/>
      <c r="Y1259" s="76"/>
      <c r="Z1259" s="76"/>
      <c r="AA1259" s="76"/>
      <c r="AB1259" s="76"/>
      <c r="AC1259" s="76"/>
      <c r="AD1259" s="76"/>
      <c r="AE1259" s="76"/>
      <c r="AF1259" s="76"/>
      <c r="AG1259" s="76"/>
      <c r="AH1259" s="76"/>
      <c r="AI1259" s="76"/>
      <c r="AJ1259" s="76"/>
      <c r="AK1259" s="76"/>
      <c r="AL1259" s="76"/>
      <c r="AM1259" s="76"/>
      <c r="AN1259" s="76"/>
      <c r="AO1259" s="76"/>
      <c r="AP1259" s="76"/>
      <c r="AQ1259" s="76"/>
      <c r="AR1259" s="76"/>
      <c r="AS1259" s="76"/>
      <c r="AT1259" s="76"/>
      <c r="AU1259" s="76"/>
      <c r="AV1259" s="76"/>
      <c r="AW1259" s="76"/>
      <c r="AX1259" s="76"/>
      <c r="AY1259" s="76"/>
      <c r="AZ1259" s="76"/>
      <c r="BA1259" s="76"/>
      <c r="BB1259" s="76"/>
      <c r="BC1259" s="76"/>
      <c r="BD1259" s="76"/>
      <c r="BE1259" s="76"/>
      <c r="BF1259" s="76"/>
      <c r="BG1259" s="76"/>
      <c r="BH1259" s="76"/>
      <c r="BI1259" s="76"/>
      <c r="BJ1259" s="76"/>
      <c r="BK1259" s="76"/>
      <c r="BL1259" s="76"/>
      <c r="BM1259" s="76"/>
      <c r="BN1259" s="76"/>
      <c r="BO1259" s="76"/>
      <c r="BP1259" s="76"/>
      <c r="BQ1259" s="76"/>
    </row>
    <row r="1260" spans="1:69" x14ac:dyDescent="0.25">
      <c r="A1260" s="76"/>
      <c r="B1260" s="76"/>
      <c r="C1260" s="76"/>
      <c r="D1260" s="76"/>
      <c r="E1260" s="76"/>
      <c r="F1260" s="76"/>
      <c r="G1260" s="76"/>
      <c r="H1260" s="76"/>
      <c r="I1260" s="76"/>
      <c r="J1260" s="76"/>
      <c r="K1260" s="76"/>
      <c r="L1260" s="76"/>
      <c r="M1260" s="76"/>
      <c r="N1260" s="76"/>
      <c r="O1260" s="76"/>
      <c r="P1260" s="76"/>
      <c r="Q1260" s="76"/>
      <c r="R1260" s="76"/>
      <c r="S1260" s="76"/>
      <c r="T1260" s="76"/>
      <c r="U1260" s="76"/>
      <c r="V1260" s="76"/>
      <c r="W1260" s="76"/>
      <c r="X1260" s="76"/>
      <c r="Y1260" s="76"/>
      <c r="Z1260" s="76"/>
      <c r="AA1260" s="76"/>
      <c r="AB1260" s="76"/>
      <c r="AC1260" s="76"/>
      <c r="AD1260" s="76"/>
      <c r="AE1260" s="76"/>
      <c r="AF1260" s="76"/>
      <c r="AG1260" s="76"/>
      <c r="AH1260" s="76"/>
      <c r="AI1260" s="76"/>
      <c r="AJ1260" s="76"/>
      <c r="AK1260" s="76"/>
      <c r="AL1260" s="76"/>
      <c r="AM1260" s="76"/>
      <c r="AN1260" s="76"/>
      <c r="AO1260" s="76"/>
      <c r="AP1260" s="76"/>
      <c r="AQ1260" s="76"/>
      <c r="AR1260" s="76"/>
      <c r="AS1260" s="76"/>
      <c r="AT1260" s="76"/>
      <c r="AU1260" s="76"/>
      <c r="AV1260" s="76"/>
      <c r="AW1260" s="76"/>
      <c r="AX1260" s="76"/>
      <c r="AY1260" s="76"/>
      <c r="AZ1260" s="76"/>
      <c r="BA1260" s="76"/>
      <c r="BB1260" s="76"/>
      <c r="BC1260" s="76"/>
      <c r="BD1260" s="76"/>
      <c r="BE1260" s="76"/>
      <c r="BF1260" s="76"/>
      <c r="BG1260" s="76"/>
      <c r="BH1260" s="76"/>
      <c r="BI1260" s="76"/>
      <c r="BJ1260" s="76"/>
      <c r="BK1260" s="76"/>
      <c r="BL1260" s="76"/>
      <c r="BM1260" s="76"/>
      <c r="BN1260" s="76"/>
      <c r="BO1260" s="76"/>
      <c r="BP1260" s="76"/>
      <c r="BQ1260" s="76"/>
    </row>
    <row r="1261" spans="1:69" x14ac:dyDescent="0.25">
      <c r="A1261" s="76"/>
      <c r="B1261" s="76"/>
      <c r="C1261" s="76"/>
      <c r="D1261" s="76"/>
      <c r="E1261" s="76"/>
      <c r="F1261" s="76"/>
      <c r="G1261" s="76"/>
      <c r="H1261" s="76"/>
      <c r="I1261" s="76"/>
      <c r="J1261" s="76"/>
      <c r="K1261" s="76"/>
      <c r="L1261" s="76"/>
      <c r="M1261" s="76"/>
      <c r="N1261" s="76"/>
      <c r="O1261" s="76"/>
      <c r="P1261" s="76"/>
      <c r="Q1261" s="76"/>
      <c r="R1261" s="76"/>
      <c r="S1261" s="76"/>
      <c r="T1261" s="76"/>
      <c r="U1261" s="76"/>
      <c r="V1261" s="76"/>
      <c r="W1261" s="76"/>
      <c r="X1261" s="76"/>
      <c r="Y1261" s="76"/>
      <c r="Z1261" s="76"/>
      <c r="AA1261" s="76"/>
      <c r="AB1261" s="76"/>
      <c r="AC1261" s="76"/>
      <c r="AD1261" s="76"/>
      <c r="AE1261" s="76"/>
      <c r="AF1261" s="76"/>
      <c r="AG1261" s="76"/>
      <c r="AH1261" s="76"/>
      <c r="AI1261" s="76"/>
      <c r="AJ1261" s="76"/>
      <c r="AK1261" s="76"/>
      <c r="AL1261" s="76"/>
      <c r="AM1261" s="76"/>
      <c r="AN1261" s="76"/>
      <c r="AO1261" s="76"/>
      <c r="AP1261" s="76"/>
      <c r="AQ1261" s="76"/>
      <c r="AR1261" s="76"/>
      <c r="AS1261" s="76"/>
      <c r="AT1261" s="76"/>
      <c r="AU1261" s="76"/>
      <c r="AV1261" s="76"/>
      <c r="AW1261" s="76"/>
      <c r="AX1261" s="76"/>
      <c r="AY1261" s="76"/>
      <c r="AZ1261" s="76"/>
      <c r="BA1261" s="76"/>
      <c r="BB1261" s="76"/>
      <c r="BC1261" s="76"/>
      <c r="BD1261" s="76"/>
      <c r="BE1261" s="76"/>
      <c r="BF1261" s="76"/>
      <c r="BG1261" s="76"/>
      <c r="BH1261" s="76"/>
      <c r="BI1261" s="76"/>
      <c r="BJ1261" s="76"/>
      <c r="BK1261" s="76"/>
      <c r="BL1261" s="76"/>
      <c r="BM1261" s="76"/>
      <c r="BN1261" s="76"/>
      <c r="BO1261" s="76"/>
      <c r="BP1261" s="76"/>
      <c r="BQ1261" s="76"/>
    </row>
    <row r="1262" spans="1:69" x14ac:dyDescent="0.25">
      <c r="A1262" s="76"/>
      <c r="B1262" s="76"/>
      <c r="C1262" s="76"/>
      <c r="D1262" s="76"/>
      <c r="E1262" s="76"/>
      <c r="F1262" s="76"/>
      <c r="G1262" s="76"/>
      <c r="H1262" s="76"/>
      <c r="I1262" s="76"/>
      <c r="J1262" s="76"/>
      <c r="K1262" s="76"/>
      <c r="L1262" s="76"/>
      <c r="M1262" s="76"/>
      <c r="N1262" s="76"/>
      <c r="O1262" s="76"/>
      <c r="P1262" s="76"/>
      <c r="Q1262" s="76"/>
      <c r="R1262" s="76"/>
      <c r="S1262" s="76"/>
      <c r="T1262" s="76"/>
      <c r="U1262" s="76"/>
      <c r="V1262" s="76"/>
      <c r="W1262" s="76"/>
      <c r="X1262" s="76"/>
      <c r="Y1262" s="76"/>
      <c r="Z1262" s="76"/>
      <c r="AA1262" s="76"/>
      <c r="AB1262" s="76"/>
      <c r="AC1262" s="76"/>
      <c r="AD1262" s="76"/>
      <c r="AE1262" s="76"/>
      <c r="AF1262" s="76"/>
      <c r="AG1262" s="76"/>
      <c r="AH1262" s="76"/>
      <c r="AI1262" s="76"/>
      <c r="AJ1262" s="76"/>
      <c r="AK1262" s="76"/>
      <c r="AL1262" s="76"/>
      <c r="AM1262" s="76"/>
      <c r="AN1262" s="76"/>
      <c r="AO1262" s="76"/>
      <c r="AP1262" s="76"/>
      <c r="AQ1262" s="76"/>
      <c r="AR1262" s="76"/>
      <c r="AS1262" s="76"/>
      <c r="AT1262" s="76"/>
      <c r="AU1262" s="76"/>
      <c r="AV1262" s="76"/>
      <c r="AW1262" s="76"/>
      <c r="AX1262" s="76"/>
      <c r="AY1262" s="76"/>
      <c r="AZ1262" s="76"/>
      <c r="BA1262" s="76"/>
      <c r="BB1262" s="76"/>
      <c r="BC1262" s="76"/>
      <c r="BD1262" s="76"/>
      <c r="BE1262" s="76"/>
      <c r="BF1262" s="76"/>
      <c r="BG1262" s="76"/>
      <c r="BH1262" s="76"/>
      <c r="BI1262" s="76"/>
      <c r="BJ1262" s="76"/>
      <c r="BK1262" s="76"/>
      <c r="BL1262" s="76"/>
      <c r="BM1262" s="76"/>
      <c r="BN1262" s="76"/>
      <c r="BO1262" s="76"/>
      <c r="BP1262" s="76"/>
      <c r="BQ1262" s="7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8D84-CC80-4D6B-B766-976FAF1A7204}">
  <dimension ref="A1:AC1342"/>
  <sheetViews>
    <sheetView workbookViewId="0">
      <selection activeCell="J8" sqref="J8"/>
    </sheetView>
  </sheetViews>
  <sheetFormatPr defaultRowHeight="15" x14ac:dyDescent="0.25"/>
  <cols>
    <col min="1" max="1" width="13.140625" customWidth="1"/>
    <col min="5" max="5" width="13.7109375" customWidth="1"/>
    <col min="9" max="10" width="15.42578125" customWidth="1"/>
    <col min="11" max="11" width="11" customWidth="1"/>
  </cols>
  <sheetData>
    <row r="1" spans="1:29" x14ac:dyDescent="0.25">
      <c r="A1" s="76" t="s">
        <v>1129</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row>
    <row r="2" spans="1:29" x14ac:dyDescent="0.25">
      <c r="A2" s="76" t="s">
        <v>17</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row>
    <row r="3" spans="1:29" x14ac:dyDescent="0.25">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row>
    <row r="4" spans="1:29" x14ac:dyDescent="0.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row>
    <row r="5" spans="1:29" x14ac:dyDescent="0.25">
      <c r="A5" s="76"/>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row>
    <row r="6" spans="1:29" x14ac:dyDescent="0.25">
      <c r="A6" s="131" t="s">
        <v>3</v>
      </c>
      <c r="B6" s="131"/>
      <c r="C6" s="76"/>
      <c r="D6" s="76"/>
      <c r="E6" s="32" t="s">
        <v>3</v>
      </c>
      <c r="F6" s="32"/>
      <c r="G6" s="76"/>
      <c r="H6" s="76"/>
      <c r="I6" s="76"/>
      <c r="J6" s="76"/>
      <c r="K6" s="76"/>
      <c r="L6" s="76"/>
      <c r="M6" s="76"/>
      <c r="N6" s="76"/>
      <c r="O6" s="76"/>
      <c r="P6" s="76"/>
      <c r="Q6" s="76"/>
      <c r="R6" s="76"/>
      <c r="S6" s="76"/>
      <c r="T6" s="76"/>
      <c r="U6" s="76"/>
      <c r="V6" s="76"/>
      <c r="W6" s="76"/>
      <c r="X6" s="76"/>
      <c r="Y6" s="76"/>
      <c r="Z6" s="76"/>
      <c r="AA6" s="76"/>
      <c r="AB6" s="76"/>
      <c r="AC6" s="76"/>
    </row>
    <row r="7" spans="1:29" x14ac:dyDescent="0.25">
      <c r="A7" s="131" t="s">
        <v>4</v>
      </c>
      <c r="B7" s="131"/>
      <c r="C7" s="76"/>
      <c r="D7" s="76"/>
      <c r="E7" s="32" t="s">
        <v>4</v>
      </c>
      <c r="F7" s="32"/>
      <c r="G7" s="76"/>
      <c r="H7" s="76"/>
      <c r="I7" s="76"/>
      <c r="J7" s="76"/>
      <c r="K7" s="76"/>
      <c r="L7" s="76"/>
      <c r="M7" s="76"/>
      <c r="N7" s="76"/>
      <c r="O7" s="76"/>
      <c r="P7" s="76"/>
      <c r="Q7" s="76"/>
      <c r="R7" s="76"/>
      <c r="S7" s="76"/>
      <c r="T7" s="76"/>
      <c r="U7" s="76"/>
      <c r="V7" s="76"/>
      <c r="W7" s="76"/>
      <c r="X7" s="76"/>
      <c r="Y7" s="76"/>
      <c r="Z7" s="76"/>
      <c r="AA7" s="76"/>
      <c r="AB7" s="76"/>
      <c r="AC7" s="76"/>
    </row>
    <row r="8" spans="1:29" x14ac:dyDescent="0.25">
      <c r="A8" s="131" t="s">
        <v>5</v>
      </c>
      <c r="B8" s="131"/>
      <c r="C8" s="76"/>
      <c r="D8" s="76"/>
      <c r="E8" s="32" t="s">
        <v>5</v>
      </c>
      <c r="F8" s="32"/>
      <c r="G8" s="76"/>
      <c r="H8" s="76"/>
      <c r="I8" s="76"/>
      <c r="J8" s="76"/>
      <c r="K8" s="76"/>
      <c r="L8" s="76"/>
      <c r="M8" s="76"/>
      <c r="N8" s="76"/>
      <c r="O8" s="76"/>
      <c r="P8" s="76"/>
      <c r="Q8" s="76"/>
      <c r="R8" s="76"/>
      <c r="S8" s="76"/>
      <c r="T8" s="76"/>
      <c r="U8" s="76"/>
      <c r="V8" s="76"/>
      <c r="W8" s="76"/>
      <c r="X8" s="76"/>
      <c r="Y8" s="76"/>
      <c r="Z8" s="76"/>
      <c r="AA8" s="76"/>
      <c r="AB8" s="76"/>
      <c r="AC8" s="76"/>
    </row>
    <row r="9" spans="1:29" x14ac:dyDescent="0.25">
      <c r="A9" s="131" t="s">
        <v>6</v>
      </c>
      <c r="B9" s="131"/>
      <c r="C9" s="76"/>
      <c r="D9" s="76"/>
      <c r="E9" s="32" t="s">
        <v>6</v>
      </c>
      <c r="F9" s="32"/>
      <c r="G9" s="76"/>
      <c r="H9" s="76"/>
      <c r="I9" s="76"/>
      <c r="J9" s="76"/>
      <c r="K9" s="76"/>
      <c r="L9" s="76"/>
      <c r="M9" s="76"/>
      <c r="N9" s="76"/>
      <c r="O9" s="76"/>
      <c r="P9" s="76"/>
      <c r="Q9" s="76"/>
      <c r="R9" s="76"/>
      <c r="S9" s="76"/>
      <c r="T9" s="76"/>
      <c r="U9" s="76"/>
      <c r="V9" s="76"/>
      <c r="W9" s="76"/>
      <c r="X9" s="76"/>
      <c r="Y9" s="76"/>
      <c r="Z9" s="76"/>
      <c r="AA9" s="76"/>
      <c r="AB9" s="76"/>
      <c r="AC9" s="76"/>
    </row>
    <row r="10" spans="1:29" x14ac:dyDescent="0.25">
      <c r="A10" s="131" t="s">
        <v>7</v>
      </c>
      <c r="B10" s="131"/>
      <c r="C10" s="76"/>
      <c r="D10" s="76"/>
      <c r="E10" s="32" t="s">
        <v>7</v>
      </c>
      <c r="F10" s="32"/>
      <c r="G10" s="76"/>
      <c r="H10" s="76"/>
      <c r="I10" s="76"/>
      <c r="J10" s="76"/>
      <c r="K10" s="76"/>
      <c r="L10" s="76"/>
      <c r="M10" s="76"/>
      <c r="N10" s="76"/>
      <c r="O10" s="76"/>
      <c r="P10" s="76"/>
      <c r="Q10" s="76"/>
      <c r="R10" s="76"/>
      <c r="S10" s="76"/>
      <c r="T10" s="76"/>
      <c r="U10" s="76"/>
      <c r="V10" s="76"/>
      <c r="W10" s="76"/>
      <c r="X10" s="76"/>
      <c r="Y10" s="76"/>
      <c r="Z10" s="76"/>
      <c r="AA10" s="76"/>
      <c r="AB10" s="76"/>
      <c r="AC10" s="76"/>
    </row>
    <row r="11" spans="1:29" x14ac:dyDescent="0.25">
      <c r="A11" s="131" t="s">
        <v>8</v>
      </c>
      <c r="B11" s="131"/>
      <c r="C11" s="76"/>
      <c r="D11" s="76"/>
      <c r="E11" s="32" t="s">
        <v>8</v>
      </c>
      <c r="F11" s="32"/>
      <c r="G11" s="76"/>
      <c r="H11" s="76"/>
      <c r="I11" s="76"/>
      <c r="J11" s="76"/>
      <c r="K11" s="76"/>
      <c r="L11" s="76"/>
      <c r="M11" s="76"/>
      <c r="N11" s="76"/>
      <c r="O11" s="76"/>
      <c r="P11" s="76"/>
      <c r="Q11" s="76"/>
      <c r="R11" s="76"/>
      <c r="S11" s="76"/>
      <c r="T11" s="76"/>
      <c r="U11" s="76"/>
      <c r="V11" s="76"/>
      <c r="W11" s="76"/>
      <c r="X11" s="76"/>
      <c r="Y11" s="76"/>
      <c r="Z11" s="76"/>
      <c r="AA11" s="76"/>
      <c r="AB11" s="76"/>
      <c r="AC11" s="76"/>
    </row>
    <row r="12" spans="1:29"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row>
    <row r="13" spans="1:29" ht="15" customHeight="1" x14ac:dyDescent="0.25">
      <c r="A13" s="131" t="s">
        <v>1123</v>
      </c>
      <c r="B13" s="184" t="s">
        <v>1124</v>
      </c>
      <c r="C13" s="184"/>
      <c r="D13" s="184"/>
      <c r="E13" s="32" t="s">
        <v>1125</v>
      </c>
      <c r="F13" s="185" t="s">
        <v>1126</v>
      </c>
      <c r="G13" s="185"/>
      <c r="H13" s="185"/>
      <c r="I13" s="185"/>
      <c r="J13" s="185"/>
      <c r="K13" s="185"/>
      <c r="L13" s="76"/>
      <c r="M13" s="76"/>
      <c r="N13" s="76"/>
      <c r="O13" s="76"/>
      <c r="P13" s="76"/>
      <c r="Q13" s="76"/>
      <c r="R13" s="76"/>
      <c r="S13" s="76"/>
      <c r="T13" s="76"/>
      <c r="U13" s="76"/>
      <c r="V13" s="76"/>
      <c r="W13" s="76"/>
      <c r="X13" s="76"/>
      <c r="Y13" s="76"/>
      <c r="Z13" s="76"/>
      <c r="AA13" s="76"/>
      <c r="AB13" s="76"/>
      <c r="AC13" s="76"/>
    </row>
    <row r="14" spans="1:29" x14ac:dyDescent="0.2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row>
    <row r="15" spans="1:29" x14ac:dyDescent="0.25">
      <c r="A15" s="131" t="s">
        <v>29</v>
      </c>
      <c r="B15" s="131"/>
      <c r="C15" s="76"/>
      <c r="D15" s="76"/>
      <c r="E15" s="32" t="s">
        <v>29</v>
      </c>
      <c r="F15" s="32"/>
      <c r="G15" s="76"/>
      <c r="H15" s="76"/>
      <c r="I15" s="76"/>
      <c r="J15" s="76"/>
      <c r="K15" s="76"/>
      <c r="L15" s="76"/>
      <c r="M15" s="76"/>
      <c r="N15" s="76"/>
      <c r="O15" s="76"/>
      <c r="P15" s="76"/>
      <c r="Q15" s="76"/>
      <c r="R15" s="76"/>
      <c r="S15" s="76"/>
      <c r="T15" s="76"/>
      <c r="U15" s="76"/>
      <c r="V15" s="76"/>
      <c r="W15" s="76"/>
      <c r="X15" s="76"/>
      <c r="Y15" s="76"/>
      <c r="Z15" s="76"/>
      <c r="AA15" s="76"/>
      <c r="AB15" s="76"/>
      <c r="AC15" s="76"/>
    </row>
    <row r="16" spans="1:29" x14ac:dyDescent="0.25">
      <c r="A16" s="131" t="s">
        <v>12</v>
      </c>
      <c r="B16" s="131" t="s">
        <v>1123</v>
      </c>
      <c r="C16" s="132" t="s">
        <v>1127</v>
      </c>
      <c r="D16" s="76"/>
      <c r="E16" s="32" t="s">
        <v>12</v>
      </c>
      <c r="F16" s="32" t="s">
        <v>1125</v>
      </c>
      <c r="G16" s="132" t="s">
        <v>1127</v>
      </c>
      <c r="H16" s="132"/>
      <c r="I16" s="73" t="s">
        <v>1</v>
      </c>
      <c r="J16" s="73"/>
      <c r="K16" s="73" t="s">
        <v>1128</v>
      </c>
      <c r="L16" s="76"/>
      <c r="M16" s="76"/>
      <c r="N16" s="76"/>
      <c r="O16" s="76"/>
      <c r="P16" s="76"/>
      <c r="Q16" s="76"/>
      <c r="R16" s="76"/>
      <c r="S16" s="76"/>
      <c r="T16" s="76"/>
      <c r="U16" s="76"/>
      <c r="V16" s="76"/>
      <c r="W16" s="76"/>
      <c r="X16" s="76"/>
      <c r="Y16" s="76"/>
      <c r="Z16" s="76"/>
      <c r="AA16" s="76"/>
      <c r="AB16" s="76"/>
      <c r="AC16" s="76"/>
    </row>
    <row r="17" spans="1:29" x14ac:dyDescent="0.25">
      <c r="A17" s="133">
        <v>43007</v>
      </c>
      <c r="B17" s="134">
        <v>3.54</v>
      </c>
      <c r="C17" s="64">
        <f>B17/100</f>
        <v>3.5400000000000001E-2</v>
      </c>
      <c r="D17" s="76"/>
      <c r="E17" s="33">
        <v>43007</v>
      </c>
      <c r="F17" s="27">
        <v>1.06</v>
      </c>
      <c r="G17" s="64">
        <f>F17/100</f>
        <v>1.06E-2</v>
      </c>
      <c r="H17" s="76"/>
      <c r="I17" s="73"/>
      <c r="J17" s="73"/>
      <c r="K17" s="73"/>
      <c r="L17" s="76"/>
      <c r="M17" s="76"/>
      <c r="N17" s="76"/>
      <c r="O17" s="76"/>
      <c r="P17" s="76"/>
      <c r="Q17" s="76"/>
      <c r="R17" s="76"/>
      <c r="S17" s="76"/>
      <c r="T17" s="76"/>
      <c r="U17" s="76"/>
      <c r="V17" s="76"/>
      <c r="W17" s="76"/>
      <c r="X17" s="76"/>
      <c r="Y17" s="76"/>
      <c r="Z17" s="76"/>
      <c r="AA17" s="76"/>
      <c r="AB17" s="76"/>
      <c r="AC17" s="76"/>
    </row>
    <row r="18" spans="1:29" ht="15.75" thickBot="1" x14ac:dyDescent="0.3">
      <c r="A18" s="133">
        <v>43008</v>
      </c>
      <c r="B18" s="134">
        <v>3.56</v>
      </c>
      <c r="C18" s="64">
        <f t="shared" ref="C18:C81" si="0">B18/100</f>
        <v>3.56E-2</v>
      </c>
      <c r="D18" s="76"/>
      <c r="E18" s="33">
        <v>43008</v>
      </c>
      <c r="F18" s="27">
        <v>1.07</v>
      </c>
      <c r="G18" s="64">
        <f t="shared" ref="G18:G81" si="1">F18/100</f>
        <v>1.0700000000000001E-2</v>
      </c>
      <c r="H18" s="76"/>
      <c r="I18" s="73"/>
      <c r="J18" s="73"/>
      <c r="K18" s="73"/>
      <c r="L18" s="76"/>
      <c r="M18" s="76"/>
      <c r="N18" s="76"/>
      <c r="O18" s="76"/>
      <c r="P18" s="76"/>
      <c r="Q18" s="76"/>
      <c r="R18" s="76"/>
      <c r="S18" s="76"/>
      <c r="T18" s="76"/>
      <c r="U18" s="76"/>
      <c r="V18" s="76"/>
      <c r="W18" s="76"/>
      <c r="X18" s="76"/>
      <c r="Y18" s="76"/>
      <c r="Z18" s="76"/>
      <c r="AA18" s="76"/>
      <c r="AB18" s="76"/>
      <c r="AC18" s="76"/>
    </row>
    <row r="19" spans="1:29" ht="15.75" thickBot="1" x14ac:dyDescent="0.3">
      <c r="A19" s="133">
        <v>43010</v>
      </c>
      <c r="B19" s="134">
        <v>3.55</v>
      </c>
      <c r="C19" s="64">
        <f t="shared" si="0"/>
        <v>3.5499999999999997E-2</v>
      </c>
      <c r="D19" s="76"/>
      <c r="E19" s="33">
        <v>43010</v>
      </c>
      <c r="F19" s="27">
        <v>1.06</v>
      </c>
      <c r="G19" s="64">
        <f t="shared" si="1"/>
        <v>1.06E-2</v>
      </c>
      <c r="H19" s="76"/>
      <c r="I19" s="6">
        <v>43010</v>
      </c>
      <c r="J19" s="6"/>
      <c r="K19" s="7">
        <v>2529.12</v>
      </c>
      <c r="L19" s="76"/>
      <c r="M19" s="76"/>
      <c r="N19" s="76"/>
      <c r="O19" s="76"/>
      <c r="P19" s="76"/>
      <c r="Q19" s="76"/>
      <c r="R19" s="76"/>
      <c r="S19" s="76"/>
      <c r="T19" s="76"/>
      <c r="U19" s="76"/>
      <c r="V19" s="76"/>
      <c r="W19" s="76"/>
      <c r="X19" s="76"/>
      <c r="Y19" s="76"/>
      <c r="Z19" s="76"/>
      <c r="AA19" s="76"/>
      <c r="AB19" s="76"/>
      <c r="AC19" s="76"/>
    </row>
    <row r="20" spans="1:29" ht="15.75" thickBot="1" x14ac:dyDescent="0.3">
      <c r="A20" s="133">
        <v>43011</v>
      </c>
      <c r="B20" s="134">
        <v>3.55</v>
      </c>
      <c r="C20" s="64">
        <f t="shared" si="0"/>
        <v>3.5499999999999997E-2</v>
      </c>
      <c r="D20" s="76"/>
      <c r="E20" s="33">
        <v>43011</v>
      </c>
      <c r="F20" s="27">
        <v>1.05</v>
      </c>
      <c r="G20" s="64">
        <f t="shared" si="1"/>
        <v>1.0500000000000001E-2</v>
      </c>
      <c r="H20" s="76"/>
      <c r="I20" s="6">
        <v>43011</v>
      </c>
      <c r="J20" s="6"/>
      <c r="K20" s="7">
        <v>2534.58</v>
      </c>
      <c r="L20" s="76"/>
      <c r="M20" s="76"/>
      <c r="N20" s="76"/>
      <c r="O20" s="76"/>
      <c r="P20" s="76"/>
      <c r="Q20" s="76"/>
      <c r="R20" s="76"/>
      <c r="S20" s="76"/>
      <c r="T20" s="76"/>
      <c r="U20" s="76"/>
      <c r="V20" s="76"/>
      <c r="W20" s="76"/>
      <c r="X20" s="76"/>
      <c r="Y20" s="76"/>
      <c r="Z20" s="76"/>
      <c r="AA20" s="76"/>
      <c r="AB20" s="76"/>
      <c r="AC20" s="76"/>
    </row>
    <row r="21" spans="1:29" ht="15.75" thickBot="1" x14ac:dyDescent="0.3">
      <c r="A21" s="133">
        <v>43012</v>
      </c>
      <c r="B21" s="134">
        <v>3.54</v>
      </c>
      <c r="C21" s="64">
        <f t="shared" si="0"/>
        <v>3.5400000000000001E-2</v>
      </c>
      <c r="D21" s="76"/>
      <c r="E21" s="33">
        <v>43012</v>
      </c>
      <c r="F21" s="27">
        <v>1.04</v>
      </c>
      <c r="G21" s="64">
        <f t="shared" si="1"/>
        <v>1.04E-2</v>
      </c>
      <c r="H21" s="76"/>
      <c r="I21" s="6">
        <v>43012</v>
      </c>
      <c r="J21" s="6"/>
      <c r="K21" s="7">
        <v>2537.7399999999998</v>
      </c>
      <c r="L21" s="76"/>
      <c r="M21" s="76"/>
      <c r="N21" s="76"/>
      <c r="O21" s="76"/>
      <c r="P21" s="76"/>
      <c r="Q21" s="76"/>
      <c r="R21" s="76"/>
      <c r="S21" s="76"/>
      <c r="T21" s="76"/>
      <c r="U21" s="76"/>
      <c r="V21" s="76"/>
      <c r="W21" s="76"/>
      <c r="X21" s="76"/>
      <c r="Y21" s="76"/>
      <c r="Z21" s="76"/>
      <c r="AA21" s="76"/>
      <c r="AB21" s="76"/>
      <c r="AC21" s="76"/>
    </row>
    <row r="22" spans="1:29" ht="15.75" thickBot="1" x14ac:dyDescent="0.3">
      <c r="A22" s="133">
        <v>43013</v>
      </c>
      <c r="B22" s="134">
        <v>3.52</v>
      </c>
      <c r="C22" s="64">
        <f t="shared" si="0"/>
        <v>3.5200000000000002E-2</v>
      </c>
      <c r="D22" s="76"/>
      <c r="E22" s="33">
        <v>43013</v>
      </c>
      <c r="F22" s="27">
        <v>1.04</v>
      </c>
      <c r="G22" s="64">
        <f t="shared" si="1"/>
        <v>1.04E-2</v>
      </c>
      <c r="H22" s="76"/>
      <c r="I22" s="6">
        <v>43013</v>
      </c>
      <c r="J22" s="6"/>
      <c r="K22" s="7">
        <v>2552.0700000000002</v>
      </c>
      <c r="L22" s="76"/>
      <c r="M22" s="76"/>
      <c r="N22" s="76"/>
      <c r="O22" s="76"/>
      <c r="P22" s="76"/>
      <c r="Q22" s="76"/>
      <c r="R22" s="76"/>
      <c r="S22" s="76"/>
      <c r="T22" s="76"/>
      <c r="U22" s="76"/>
      <c r="V22" s="76"/>
      <c r="W22" s="76"/>
      <c r="X22" s="76"/>
      <c r="Y22" s="76"/>
      <c r="Z22" s="76"/>
      <c r="AA22" s="76"/>
      <c r="AB22" s="76"/>
      <c r="AC22" s="76"/>
    </row>
    <row r="23" spans="1:29" ht="15.75" thickBot="1" x14ac:dyDescent="0.3">
      <c r="A23" s="133">
        <v>43014</v>
      </c>
      <c r="B23" s="134">
        <v>3.52</v>
      </c>
      <c r="C23" s="64">
        <f t="shared" si="0"/>
        <v>3.5200000000000002E-2</v>
      </c>
      <c r="D23" s="76"/>
      <c r="E23" s="33">
        <v>43014</v>
      </c>
      <c r="F23" s="27">
        <v>1.04</v>
      </c>
      <c r="G23" s="64">
        <f t="shared" si="1"/>
        <v>1.04E-2</v>
      </c>
      <c r="H23" s="76"/>
      <c r="I23" s="6">
        <v>43014</v>
      </c>
      <c r="J23" s="6"/>
      <c r="K23" s="7">
        <v>2549.33</v>
      </c>
      <c r="L23" s="76"/>
      <c r="M23" s="76"/>
      <c r="N23" s="76"/>
      <c r="O23" s="76"/>
      <c r="P23" s="76"/>
      <c r="Q23" s="76"/>
      <c r="R23" s="76"/>
      <c r="S23" s="76"/>
      <c r="T23" s="76"/>
      <c r="U23" s="76"/>
      <c r="V23" s="76"/>
      <c r="W23" s="76"/>
      <c r="X23" s="76"/>
      <c r="Y23" s="76"/>
      <c r="Z23" s="76"/>
      <c r="AA23" s="76"/>
      <c r="AB23" s="76"/>
      <c r="AC23" s="76"/>
    </row>
    <row r="24" spans="1:29" ht="15.75" thickBot="1" x14ac:dyDescent="0.3">
      <c r="A24" s="133">
        <v>43017</v>
      </c>
      <c r="B24" s="134">
        <v>3.51</v>
      </c>
      <c r="C24" s="64">
        <f t="shared" si="0"/>
        <v>3.5099999999999999E-2</v>
      </c>
      <c r="D24" s="76"/>
      <c r="E24" s="33">
        <v>43017</v>
      </c>
      <c r="F24" s="27">
        <v>1.03</v>
      </c>
      <c r="G24" s="64">
        <f t="shared" si="1"/>
        <v>1.03E-2</v>
      </c>
      <c r="H24" s="76"/>
      <c r="I24" s="6">
        <v>43017</v>
      </c>
      <c r="J24" s="6"/>
      <c r="K24" s="7">
        <v>2544.73</v>
      </c>
      <c r="L24" s="76"/>
      <c r="M24" s="76"/>
      <c r="N24" s="76"/>
      <c r="O24" s="76"/>
      <c r="P24" s="76"/>
      <c r="Q24" s="76"/>
      <c r="R24" s="76"/>
      <c r="S24" s="76"/>
      <c r="T24" s="76"/>
      <c r="U24" s="76"/>
      <c r="V24" s="76"/>
      <c r="W24" s="76"/>
      <c r="X24" s="76"/>
      <c r="Y24" s="76"/>
      <c r="Z24" s="76"/>
      <c r="AA24" s="76"/>
      <c r="AB24" s="76"/>
      <c r="AC24" s="76"/>
    </row>
    <row r="25" spans="1:29" ht="15.75" thickBot="1" x14ac:dyDescent="0.3">
      <c r="A25" s="133">
        <v>43018</v>
      </c>
      <c r="B25" s="134">
        <v>3.52</v>
      </c>
      <c r="C25" s="64">
        <f t="shared" si="0"/>
        <v>3.5200000000000002E-2</v>
      </c>
      <c r="D25" s="76"/>
      <c r="E25" s="33">
        <v>43018</v>
      </c>
      <c r="F25" s="27">
        <v>1.03</v>
      </c>
      <c r="G25" s="64">
        <f t="shared" si="1"/>
        <v>1.03E-2</v>
      </c>
      <c r="H25" s="76"/>
      <c r="I25" s="6">
        <v>43018</v>
      </c>
      <c r="J25" s="6"/>
      <c r="K25" s="7">
        <v>2550.64</v>
      </c>
      <c r="L25" s="76"/>
      <c r="M25" s="76"/>
      <c r="N25" s="76"/>
      <c r="O25" s="76"/>
      <c r="P25" s="76"/>
      <c r="Q25" s="76"/>
      <c r="R25" s="76"/>
      <c r="S25" s="76"/>
      <c r="T25" s="76"/>
      <c r="U25" s="76"/>
      <c r="V25" s="76"/>
      <c r="W25" s="76"/>
      <c r="X25" s="76"/>
      <c r="Y25" s="76"/>
      <c r="Z25" s="76"/>
      <c r="AA25" s="76"/>
      <c r="AB25" s="76"/>
      <c r="AC25" s="76"/>
    </row>
    <row r="26" spans="1:29" ht="15.75" thickBot="1" x14ac:dyDescent="0.3">
      <c r="A26" s="133">
        <v>43019</v>
      </c>
      <c r="B26" s="134">
        <v>3.52</v>
      </c>
      <c r="C26" s="64">
        <f t="shared" si="0"/>
        <v>3.5200000000000002E-2</v>
      </c>
      <c r="D26" s="76"/>
      <c r="E26" s="33">
        <v>43019</v>
      </c>
      <c r="F26" s="27">
        <v>1.03</v>
      </c>
      <c r="G26" s="64">
        <f t="shared" si="1"/>
        <v>1.03E-2</v>
      </c>
      <c r="H26" s="76"/>
      <c r="I26" s="6">
        <v>43019</v>
      </c>
      <c r="J26" s="6"/>
      <c r="K26" s="7">
        <v>2555.2399999999998</v>
      </c>
      <c r="L26" s="76"/>
      <c r="M26" s="76"/>
      <c r="N26" s="76"/>
      <c r="O26" s="76"/>
      <c r="P26" s="76"/>
      <c r="Q26" s="76"/>
      <c r="R26" s="76"/>
      <c r="S26" s="76"/>
      <c r="T26" s="76"/>
      <c r="U26" s="76"/>
      <c r="V26" s="76"/>
      <c r="W26" s="76"/>
      <c r="X26" s="76"/>
      <c r="Y26" s="76"/>
      <c r="Z26" s="76"/>
      <c r="AA26" s="76"/>
      <c r="AB26" s="76"/>
      <c r="AC26" s="76"/>
    </row>
    <row r="27" spans="1:29" ht="15.75" thickBot="1" x14ac:dyDescent="0.3">
      <c r="A27" s="133">
        <v>43020</v>
      </c>
      <c r="B27" s="134">
        <v>3.56</v>
      </c>
      <c r="C27" s="64">
        <f t="shared" si="0"/>
        <v>3.56E-2</v>
      </c>
      <c r="D27" s="76"/>
      <c r="E27" s="33">
        <v>43020</v>
      </c>
      <c r="F27" s="27">
        <v>1.03</v>
      </c>
      <c r="G27" s="64">
        <f t="shared" si="1"/>
        <v>1.03E-2</v>
      </c>
      <c r="H27" s="76"/>
      <c r="I27" s="6">
        <v>43020</v>
      </c>
      <c r="J27" s="6"/>
      <c r="K27" s="7">
        <v>2550.9299999999998</v>
      </c>
      <c r="L27" s="76"/>
      <c r="M27" s="76"/>
      <c r="N27" s="76"/>
      <c r="O27" s="76"/>
      <c r="P27" s="76"/>
      <c r="Q27" s="76"/>
      <c r="R27" s="76"/>
      <c r="S27" s="76"/>
      <c r="T27" s="76"/>
      <c r="U27" s="76"/>
      <c r="V27" s="76"/>
      <c r="W27" s="76"/>
      <c r="X27" s="76"/>
      <c r="Y27" s="76"/>
      <c r="Z27" s="76"/>
      <c r="AA27" s="76"/>
      <c r="AB27" s="76"/>
      <c r="AC27" s="76"/>
    </row>
    <row r="28" spans="1:29" ht="15.75" thickBot="1" x14ac:dyDescent="0.3">
      <c r="A28" s="133">
        <v>43021</v>
      </c>
      <c r="B28" s="134">
        <v>3.6</v>
      </c>
      <c r="C28" s="64">
        <f t="shared" si="0"/>
        <v>3.6000000000000004E-2</v>
      </c>
      <c r="D28" s="76"/>
      <c r="E28" s="33">
        <v>43021</v>
      </c>
      <c r="F28" s="27">
        <v>1.04</v>
      </c>
      <c r="G28" s="64">
        <f t="shared" si="1"/>
        <v>1.04E-2</v>
      </c>
      <c r="H28" s="76"/>
      <c r="I28" s="6">
        <v>43021</v>
      </c>
      <c r="J28" s="6"/>
      <c r="K28" s="7">
        <v>2553.17</v>
      </c>
      <c r="L28" s="76"/>
      <c r="M28" s="76"/>
      <c r="N28" s="76"/>
      <c r="O28" s="76"/>
      <c r="P28" s="76"/>
      <c r="Q28" s="76"/>
      <c r="R28" s="76"/>
      <c r="S28" s="76"/>
      <c r="T28" s="76"/>
      <c r="U28" s="76"/>
      <c r="V28" s="76"/>
      <c r="W28" s="76"/>
      <c r="X28" s="76"/>
      <c r="Y28" s="76"/>
      <c r="Z28" s="76"/>
      <c r="AA28" s="76"/>
      <c r="AB28" s="76"/>
      <c r="AC28" s="76"/>
    </row>
    <row r="29" spans="1:29" ht="15.75" thickBot="1" x14ac:dyDescent="0.3">
      <c r="A29" s="133">
        <v>43024</v>
      </c>
      <c r="B29" s="134">
        <v>3.53</v>
      </c>
      <c r="C29" s="64">
        <f t="shared" si="0"/>
        <v>3.5299999999999998E-2</v>
      </c>
      <c r="D29" s="76"/>
      <c r="E29" s="33">
        <v>43024</v>
      </c>
      <c r="F29" s="27">
        <v>1.03</v>
      </c>
      <c r="G29" s="64">
        <f t="shared" si="1"/>
        <v>1.03E-2</v>
      </c>
      <c r="H29" s="76"/>
      <c r="I29" s="6">
        <v>43024</v>
      </c>
      <c r="J29" s="6"/>
      <c r="K29" s="7">
        <v>2557.64</v>
      </c>
      <c r="L29" s="76"/>
      <c r="M29" s="76"/>
      <c r="N29" s="76"/>
      <c r="O29" s="76"/>
      <c r="P29" s="76"/>
      <c r="Q29" s="76"/>
      <c r="R29" s="76"/>
      <c r="S29" s="76"/>
      <c r="T29" s="76"/>
      <c r="U29" s="76"/>
      <c r="V29" s="76"/>
      <c r="W29" s="76"/>
      <c r="X29" s="76"/>
      <c r="Y29" s="76"/>
      <c r="Z29" s="76"/>
      <c r="AA29" s="76"/>
      <c r="AB29" s="76"/>
      <c r="AC29" s="76"/>
    </row>
    <row r="30" spans="1:29" ht="15.75" thickBot="1" x14ac:dyDescent="0.3">
      <c r="A30" s="133">
        <v>43025</v>
      </c>
      <c r="B30" s="134">
        <v>3.5</v>
      </c>
      <c r="C30" s="64">
        <f t="shared" si="0"/>
        <v>3.5000000000000003E-2</v>
      </c>
      <c r="D30" s="76"/>
      <c r="E30" s="33">
        <v>43025</v>
      </c>
      <c r="F30" s="27">
        <v>1.03</v>
      </c>
      <c r="G30" s="64">
        <f t="shared" si="1"/>
        <v>1.03E-2</v>
      </c>
      <c r="H30" s="76"/>
      <c r="I30" s="6">
        <v>43025</v>
      </c>
      <c r="J30" s="6"/>
      <c r="K30" s="7">
        <v>2559.36</v>
      </c>
      <c r="L30" s="76"/>
      <c r="M30" s="76"/>
      <c r="N30" s="76"/>
      <c r="O30" s="76"/>
      <c r="P30" s="76"/>
      <c r="Q30" s="76"/>
      <c r="R30" s="76"/>
      <c r="S30" s="76"/>
      <c r="T30" s="76"/>
      <c r="U30" s="76"/>
      <c r="V30" s="76"/>
      <c r="W30" s="76"/>
      <c r="X30" s="76"/>
      <c r="Y30" s="76"/>
      <c r="Z30" s="76"/>
      <c r="AA30" s="76"/>
      <c r="AB30" s="76"/>
      <c r="AC30" s="76"/>
    </row>
    <row r="31" spans="1:29" ht="15.75" thickBot="1" x14ac:dyDescent="0.3">
      <c r="A31" s="133">
        <v>43026</v>
      </c>
      <c r="B31" s="134">
        <v>3.46</v>
      </c>
      <c r="C31" s="64">
        <f t="shared" si="0"/>
        <v>3.4599999999999999E-2</v>
      </c>
      <c r="D31" s="76"/>
      <c r="E31" s="33">
        <v>43026</v>
      </c>
      <c r="F31" s="27">
        <v>1.02</v>
      </c>
      <c r="G31" s="64">
        <f t="shared" si="1"/>
        <v>1.0200000000000001E-2</v>
      </c>
      <c r="H31" s="76"/>
      <c r="I31" s="6">
        <v>43026</v>
      </c>
      <c r="J31" s="6"/>
      <c r="K31" s="7">
        <v>2561.2600000000002</v>
      </c>
      <c r="L31" s="76"/>
      <c r="M31" s="76"/>
      <c r="N31" s="76"/>
      <c r="O31" s="76"/>
      <c r="P31" s="76"/>
      <c r="Q31" s="76"/>
      <c r="R31" s="76"/>
      <c r="S31" s="76"/>
      <c r="T31" s="76"/>
      <c r="U31" s="76"/>
      <c r="V31" s="76"/>
      <c r="W31" s="76"/>
      <c r="X31" s="76"/>
      <c r="Y31" s="76"/>
      <c r="Z31" s="76"/>
      <c r="AA31" s="76"/>
      <c r="AB31" s="76"/>
      <c r="AC31" s="76"/>
    </row>
    <row r="32" spans="1:29" ht="15.75" thickBot="1" x14ac:dyDescent="0.3">
      <c r="A32" s="133">
        <v>43027</v>
      </c>
      <c r="B32" s="134">
        <v>3.48</v>
      </c>
      <c r="C32" s="64">
        <f t="shared" si="0"/>
        <v>3.4799999999999998E-2</v>
      </c>
      <c r="D32" s="76"/>
      <c r="E32" s="33">
        <v>43027</v>
      </c>
      <c r="F32" s="27">
        <v>1.02</v>
      </c>
      <c r="G32" s="64">
        <f t="shared" si="1"/>
        <v>1.0200000000000001E-2</v>
      </c>
      <c r="H32" s="76"/>
      <c r="I32" s="6">
        <v>43027</v>
      </c>
      <c r="J32" s="6"/>
      <c r="K32" s="7">
        <v>2562.1</v>
      </c>
      <c r="L32" s="76"/>
      <c r="M32" s="76"/>
      <c r="N32" s="76"/>
      <c r="O32" s="76"/>
      <c r="P32" s="76"/>
      <c r="Q32" s="76"/>
      <c r="R32" s="76"/>
      <c r="S32" s="76"/>
      <c r="T32" s="76"/>
      <c r="U32" s="76"/>
      <c r="V32" s="76"/>
      <c r="W32" s="76"/>
      <c r="X32" s="76"/>
      <c r="Y32" s="76"/>
      <c r="Z32" s="76"/>
      <c r="AA32" s="76"/>
      <c r="AB32" s="76"/>
      <c r="AC32" s="76"/>
    </row>
    <row r="33" spans="1:29" ht="15.75" thickBot="1" x14ac:dyDescent="0.3">
      <c r="A33" s="133">
        <v>43028</v>
      </c>
      <c r="B33" s="134">
        <v>3.42</v>
      </c>
      <c r="C33" s="64">
        <f t="shared" si="0"/>
        <v>3.4200000000000001E-2</v>
      </c>
      <c r="D33" s="76"/>
      <c r="E33" s="33">
        <v>43028</v>
      </c>
      <c r="F33" s="27">
        <v>1.01</v>
      </c>
      <c r="G33" s="64">
        <f t="shared" si="1"/>
        <v>1.01E-2</v>
      </c>
      <c r="H33" s="76"/>
      <c r="I33" s="6">
        <v>43028</v>
      </c>
      <c r="J33" s="6"/>
      <c r="K33" s="7">
        <v>2575.21</v>
      </c>
      <c r="L33" s="76"/>
      <c r="M33" s="76"/>
      <c r="N33" s="76"/>
      <c r="O33" s="76"/>
      <c r="P33" s="76"/>
      <c r="Q33" s="76"/>
      <c r="R33" s="76"/>
      <c r="S33" s="76"/>
      <c r="T33" s="76"/>
      <c r="U33" s="76"/>
      <c r="V33" s="76"/>
      <c r="W33" s="76"/>
      <c r="X33" s="76"/>
      <c r="Y33" s="76"/>
      <c r="Z33" s="76"/>
      <c r="AA33" s="76"/>
      <c r="AB33" s="76"/>
      <c r="AC33" s="76"/>
    </row>
    <row r="34" spans="1:29" ht="15.75" thickBot="1" x14ac:dyDescent="0.3">
      <c r="A34" s="133">
        <v>43031</v>
      </c>
      <c r="B34" s="134">
        <v>3.4</v>
      </c>
      <c r="C34" s="64">
        <f t="shared" si="0"/>
        <v>3.4000000000000002E-2</v>
      </c>
      <c r="D34" s="76"/>
      <c r="E34" s="33">
        <v>43031</v>
      </c>
      <c r="F34" s="27">
        <v>1.01</v>
      </c>
      <c r="G34" s="64">
        <f t="shared" si="1"/>
        <v>1.01E-2</v>
      </c>
      <c r="H34" s="76"/>
      <c r="I34" s="6">
        <v>43031</v>
      </c>
      <c r="J34" s="6"/>
      <c r="K34" s="7">
        <v>2564.98</v>
      </c>
      <c r="L34" s="76"/>
      <c r="M34" s="76"/>
      <c r="N34" s="76"/>
      <c r="O34" s="76"/>
      <c r="P34" s="76"/>
      <c r="Q34" s="76"/>
      <c r="R34" s="76"/>
      <c r="S34" s="76"/>
      <c r="T34" s="76"/>
      <c r="U34" s="76"/>
      <c r="V34" s="76"/>
      <c r="W34" s="76"/>
      <c r="X34" s="76"/>
      <c r="Y34" s="76"/>
      <c r="Z34" s="76"/>
      <c r="AA34" s="76"/>
      <c r="AB34" s="76"/>
      <c r="AC34" s="76"/>
    </row>
    <row r="35" spans="1:29" ht="15.75" thickBot="1" x14ac:dyDescent="0.3">
      <c r="A35" s="133">
        <v>43032</v>
      </c>
      <c r="B35" s="134">
        <v>3.38</v>
      </c>
      <c r="C35" s="64">
        <f t="shared" si="0"/>
        <v>3.3799999999999997E-2</v>
      </c>
      <c r="D35" s="76"/>
      <c r="E35" s="33">
        <v>43032</v>
      </c>
      <c r="F35" s="27">
        <v>1</v>
      </c>
      <c r="G35" s="64">
        <f t="shared" si="1"/>
        <v>0.01</v>
      </c>
      <c r="H35" s="76"/>
      <c r="I35" s="6">
        <v>43032</v>
      </c>
      <c r="J35" s="6"/>
      <c r="K35" s="7">
        <v>2569.13</v>
      </c>
      <c r="L35" s="76"/>
      <c r="M35" s="76"/>
      <c r="N35" s="76"/>
      <c r="O35" s="76"/>
      <c r="P35" s="76"/>
      <c r="Q35" s="76"/>
      <c r="R35" s="76"/>
      <c r="S35" s="76"/>
      <c r="T35" s="76"/>
      <c r="U35" s="76"/>
      <c r="V35" s="76"/>
      <c r="W35" s="76"/>
      <c r="X35" s="76"/>
      <c r="Y35" s="76"/>
      <c r="Z35" s="76"/>
      <c r="AA35" s="76"/>
      <c r="AB35" s="76"/>
      <c r="AC35" s="76"/>
    </row>
    <row r="36" spans="1:29" ht="15.75" thickBot="1" x14ac:dyDescent="0.3">
      <c r="A36" s="133">
        <v>43033</v>
      </c>
      <c r="B36" s="134">
        <v>3.42</v>
      </c>
      <c r="C36" s="64">
        <f t="shared" si="0"/>
        <v>3.4200000000000001E-2</v>
      </c>
      <c r="D36" s="76"/>
      <c r="E36" s="33">
        <v>43033</v>
      </c>
      <c r="F36" s="27">
        <v>1</v>
      </c>
      <c r="G36" s="64">
        <f t="shared" si="1"/>
        <v>0.01</v>
      </c>
      <c r="H36" s="76"/>
      <c r="I36" s="6">
        <v>43033</v>
      </c>
      <c r="J36" s="6"/>
      <c r="K36" s="7">
        <v>2557.15</v>
      </c>
      <c r="L36" s="76"/>
      <c r="M36" s="76"/>
      <c r="N36" s="76"/>
      <c r="O36" s="76"/>
      <c r="P36" s="76"/>
      <c r="Q36" s="76"/>
      <c r="R36" s="76"/>
      <c r="S36" s="76"/>
      <c r="T36" s="76"/>
      <c r="U36" s="76"/>
      <c r="V36" s="76"/>
      <c r="W36" s="76"/>
      <c r="X36" s="76"/>
      <c r="Y36" s="76"/>
      <c r="Z36" s="76"/>
      <c r="AA36" s="76"/>
      <c r="AB36" s="76"/>
      <c r="AC36" s="76"/>
    </row>
    <row r="37" spans="1:29" ht="15.75" thickBot="1" x14ac:dyDescent="0.3">
      <c r="A37" s="133">
        <v>43034</v>
      </c>
      <c r="B37" s="134">
        <v>3.41</v>
      </c>
      <c r="C37" s="64">
        <f t="shared" si="0"/>
        <v>3.4099999999999998E-2</v>
      </c>
      <c r="D37" s="76"/>
      <c r="E37" s="33">
        <v>43034</v>
      </c>
      <c r="F37" s="27">
        <v>1</v>
      </c>
      <c r="G37" s="64">
        <f t="shared" si="1"/>
        <v>0.01</v>
      </c>
      <c r="H37" s="76"/>
      <c r="I37" s="6">
        <v>43034</v>
      </c>
      <c r="J37" s="6"/>
      <c r="K37" s="7">
        <v>2560.4</v>
      </c>
      <c r="L37" s="76"/>
      <c r="M37" s="76"/>
      <c r="N37" s="76"/>
      <c r="O37" s="76"/>
      <c r="P37" s="76"/>
      <c r="Q37" s="76"/>
      <c r="R37" s="76"/>
      <c r="S37" s="76"/>
      <c r="T37" s="76"/>
      <c r="U37" s="76"/>
      <c r="V37" s="76"/>
      <c r="W37" s="76"/>
      <c r="X37" s="76"/>
      <c r="Y37" s="76"/>
      <c r="Z37" s="76"/>
      <c r="AA37" s="76"/>
      <c r="AB37" s="76"/>
      <c r="AC37" s="76"/>
    </row>
    <row r="38" spans="1:29" ht="15.75" thickBot="1" x14ac:dyDescent="0.3">
      <c r="A38" s="133">
        <v>43035</v>
      </c>
      <c r="B38" s="134">
        <v>3.44</v>
      </c>
      <c r="C38" s="64">
        <f t="shared" si="0"/>
        <v>3.44E-2</v>
      </c>
      <c r="D38" s="76"/>
      <c r="E38" s="33">
        <v>43035</v>
      </c>
      <c r="F38" s="27">
        <v>1</v>
      </c>
      <c r="G38" s="64">
        <f t="shared" si="1"/>
        <v>0.01</v>
      </c>
      <c r="H38" s="76"/>
      <c r="I38" s="6">
        <v>43035</v>
      </c>
      <c r="J38" s="6"/>
      <c r="K38" s="7">
        <v>2581.0700000000002</v>
      </c>
      <c r="L38" s="76"/>
      <c r="M38" s="76"/>
      <c r="N38" s="76"/>
      <c r="O38" s="76"/>
      <c r="P38" s="76"/>
      <c r="Q38" s="76"/>
      <c r="R38" s="76"/>
      <c r="S38" s="76"/>
      <c r="T38" s="76"/>
      <c r="U38" s="76"/>
      <c r="V38" s="76"/>
      <c r="W38" s="76"/>
      <c r="X38" s="76"/>
      <c r="Y38" s="76"/>
      <c r="Z38" s="76"/>
      <c r="AA38" s="76"/>
      <c r="AB38" s="76"/>
      <c r="AC38" s="76"/>
    </row>
    <row r="39" spans="1:29" ht="15.75" thickBot="1" x14ac:dyDescent="0.3">
      <c r="A39" s="133">
        <v>43038</v>
      </c>
      <c r="B39" s="134">
        <v>3.49</v>
      </c>
      <c r="C39" s="64">
        <f t="shared" si="0"/>
        <v>3.49E-2</v>
      </c>
      <c r="D39" s="76"/>
      <c r="E39" s="33">
        <v>43038</v>
      </c>
      <c r="F39" s="27">
        <v>1</v>
      </c>
      <c r="G39" s="64">
        <f t="shared" si="1"/>
        <v>0.01</v>
      </c>
      <c r="H39" s="76"/>
      <c r="I39" s="6">
        <v>43038</v>
      </c>
      <c r="J39" s="6"/>
      <c r="K39" s="7">
        <v>2572.83</v>
      </c>
      <c r="L39" s="76"/>
      <c r="M39" s="76"/>
      <c r="N39" s="76"/>
      <c r="O39" s="76"/>
      <c r="P39" s="76"/>
      <c r="Q39" s="76"/>
      <c r="R39" s="76"/>
      <c r="S39" s="76"/>
      <c r="T39" s="76"/>
      <c r="U39" s="76"/>
      <c r="V39" s="76"/>
      <c r="W39" s="76"/>
      <c r="X39" s="76"/>
      <c r="Y39" s="76"/>
      <c r="Z39" s="76"/>
      <c r="AA39" s="76"/>
      <c r="AB39" s="76"/>
      <c r="AC39" s="76"/>
    </row>
    <row r="40" spans="1:29" ht="15.75" thickBot="1" x14ac:dyDescent="0.3">
      <c r="A40" s="133">
        <v>43039</v>
      </c>
      <c r="B40" s="134">
        <v>3.51</v>
      </c>
      <c r="C40" s="64">
        <f t="shared" si="0"/>
        <v>3.5099999999999999E-2</v>
      </c>
      <c r="D40" s="76"/>
      <c r="E40" s="33">
        <v>43039</v>
      </c>
      <c r="F40" s="27">
        <v>1.01</v>
      </c>
      <c r="G40" s="64">
        <f t="shared" si="1"/>
        <v>1.01E-2</v>
      </c>
      <c r="H40" s="76"/>
      <c r="I40" s="6">
        <v>43039</v>
      </c>
      <c r="J40" s="6"/>
      <c r="K40" s="7">
        <v>2575.2600000000002</v>
      </c>
      <c r="L40" s="76"/>
      <c r="M40" s="76"/>
      <c r="N40" s="76"/>
      <c r="O40" s="76"/>
      <c r="P40" s="76"/>
      <c r="Q40" s="76"/>
      <c r="R40" s="76"/>
      <c r="S40" s="76"/>
      <c r="T40" s="76"/>
      <c r="U40" s="76"/>
      <c r="V40" s="76"/>
      <c r="W40" s="76"/>
      <c r="X40" s="76"/>
      <c r="Y40" s="76"/>
      <c r="Z40" s="76"/>
      <c r="AA40" s="76"/>
      <c r="AB40" s="76"/>
      <c r="AC40" s="76"/>
    </row>
    <row r="41" spans="1:29" ht="15.75" thickBot="1" x14ac:dyDescent="0.3">
      <c r="A41" s="133">
        <v>43040</v>
      </c>
      <c r="B41" s="134">
        <v>3.48</v>
      </c>
      <c r="C41" s="64">
        <f t="shared" si="0"/>
        <v>3.4799999999999998E-2</v>
      </c>
      <c r="D41" s="76"/>
      <c r="E41" s="33">
        <v>43040</v>
      </c>
      <c r="F41" s="27">
        <v>1.01</v>
      </c>
      <c r="G41" s="64">
        <f t="shared" si="1"/>
        <v>1.01E-2</v>
      </c>
      <c r="H41" s="76"/>
      <c r="I41" s="6">
        <v>43040</v>
      </c>
      <c r="J41" s="6"/>
      <c r="K41" s="7">
        <v>2579.36</v>
      </c>
      <c r="L41" s="76"/>
      <c r="M41" s="76"/>
      <c r="N41" s="76"/>
      <c r="O41" s="76"/>
      <c r="P41" s="76"/>
      <c r="Q41" s="76"/>
      <c r="R41" s="76"/>
      <c r="S41" s="76"/>
      <c r="T41" s="76"/>
      <c r="U41" s="76"/>
      <c r="V41" s="76"/>
      <c r="W41" s="76"/>
      <c r="X41" s="76"/>
      <c r="Y41" s="76"/>
      <c r="Z41" s="76"/>
      <c r="AA41" s="76"/>
      <c r="AB41" s="76"/>
      <c r="AC41" s="76"/>
    </row>
    <row r="42" spans="1:29" ht="15.75" thickBot="1" x14ac:dyDescent="0.3">
      <c r="A42" s="133">
        <v>43041</v>
      </c>
      <c r="B42" s="134">
        <v>3.52</v>
      </c>
      <c r="C42" s="64">
        <f t="shared" si="0"/>
        <v>3.5200000000000002E-2</v>
      </c>
      <c r="D42" s="76"/>
      <c r="E42" s="33">
        <v>43041</v>
      </c>
      <c r="F42" s="27">
        <v>1.02</v>
      </c>
      <c r="G42" s="64">
        <f t="shared" si="1"/>
        <v>1.0200000000000001E-2</v>
      </c>
      <c r="H42" s="76"/>
      <c r="I42" s="6">
        <v>43041</v>
      </c>
      <c r="J42" s="6"/>
      <c r="K42" s="7">
        <v>2579.85</v>
      </c>
      <c r="L42" s="76"/>
      <c r="M42" s="76"/>
      <c r="N42" s="76"/>
      <c r="O42" s="76"/>
      <c r="P42" s="76"/>
      <c r="Q42" s="76"/>
      <c r="R42" s="76"/>
      <c r="S42" s="76"/>
      <c r="T42" s="76"/>
      <c r="U42" s="76"/>
      <c r="V42" s="76"/>
      <c r="W42" s="76"/>
      <c r="X42" s="76"/>
      <c r="Y42" s="76"/>
      <c r="Z42" s="76"/>
      <c r="AA42" s="76"/>
      <c r="AB42" s="76"/>
      <c r="AC42" s="76"/>
    </row>
    <row r="43" spans="1:29" ht="15.75" thickBot="1" x14ac:dyDescent="0.3">
      <c r="A43" s="133">
        <v>43042</v>
      </c>
      <c r="B43" s="134">
        <v>3.52</v>
      </c>
      <c r="C43" s="64">
        <f t="shared" si="0"/>
        <v>3.5200000000000002E-2</v>
      </c>
      <c r="D43" s="76"/>
      <c r="E43" s="33">
        <v>43042</v>
      </c>
      <c r="F43" s="27">
        <v>1.02</v>
      </c>
      <c r="G43" s="64">
        <f t="shared" si="1"/>
        <v>1.0200000000000001E-2</v>
      </c>
      <c r="H43" s="76"/>
      <c r="I43" s="6">
        <v>43042</v>
      </c>
      <c r="J43" s="6"/>
      <c r="K43" s="7">
        <v>2587.84</v>
      </c>
      <c r="L43" s="76"/>
      <c r="M43" s="76"/>
      <c r="N43" s="76"/>
      <c r="O43" s="76"/>
      <c r="P43" s="76"/>
      <c r="Q43" s="76"/>
      <c r="R43" s="76"/>
      <c r="S43" s="76"/>
      <c r="T43" s="76"/>
      <c r="U43" s="76"/>
      <c r="V43" s="76"/>
      <c r="W43" s="76"/>
      <c r="X43" s="76"/>
      <c r="Y43" s="76"/>
      <c r="Z43" s="76"/>
      <c r="AA43" s="76"/>
      <c r="AB43" s="76"/>
      <c r="AC43" s="76"/>
    </row>
    <row r="44" spans="1:29" ht="15.75" thickBot="1" x14ac:dyDescent="0.3">
      <c r="A44" s="133">
        <v>43045</v>
      </c>
      <c r="B44" s="134">
        <v>3.55</v>
      </c>
      <c r="C44" s="64">
        <f t="shared" si="0"/>
        <v>3.5499999999999997E-2</v>
      </c>
      <c r="D44" s="76"/>
      <c r="E44" s="33">
        <v>43045</v>
      </c>
      <c r="F44" s="27">
        <v>1.03</v>
      </c>
      <c r="G44" s="64">
        <f t="shared" si="1"/>
        <v>1.03E-2</v>
      </c>
      <c r="H44" s="76"/>
      <c r="I44" s="6">
        <v>43045</v>
      </c>
      <c r="J44" s="6"/>
      <c r="K44" s="7">
        <v>2591.13</v>
      </c>
      <c r="L44" s="76"/>
      <c r="M44" s="76"/>
      <c r="N44" s="76"/>
      <c r="O44" s="76"/>
      <c r="P44" s="76"/>
      <c r="Q44" s="76"/>
      <c r="R44" s="76"/>
      <c r="S44" s="76"/>
      <c r="T44" s="76"/>
      <c r="U44" s="76"/>
      <c r="V44" s="76"/>
      <c r="W44" s="76"/>
      <c r="X44" s="76"/>
      <c r="Y44" s="76"/>
      <c r="Z44" s="76"/>
      <c r="AA44" s="76"/>
      <c r="AB44" s="76"/>
      <c r="AC44" s="76"/>
    </row>
    <row r="45" spans="1:29" ht="15.75" thickBot="1" x14ac:dyDescent="0.3">
      <c r="A45" s="133">
        <v>43046</v>
      </c>
      <c r="B45" s="134">
        <v>3.57</v>
      </c>
      <c r="C45" s="64">
        <f t="shared" si="0"/>
        <v>3.5699999999999996E-2</v>
      </c>
      <c r="D45" s="76"/>
      <c r="E45" s="33">
        <v>43046</v>
      </c>
      <c r="F45" s="27">
        <v>1.04</v>
      </c>
      <c r="G45" s="64">
        <f t="shared" si="1"/>
        <v>1.04E-2</v>
      </c>
      <c r="H45" s="76"/>
      <c r="I45" s="6">
        <v>43046</v>
      </c>
      <c r="J45" s="6"/>
      <c r="K45" s="7">
        <v>2590.64</v>
      </c>
      <c r="L45" s="76"/>
      <c r="M45" s="76"/>
      <c r="N45" s="76"/>
      <c r="O45" s="76"/>
      <c r="P45" s="76"/>
      <c r="Q45" s="76"/>
      <c r="R45" s="76"/>
      <c r="S45" s="76"/>
      <c r="T45" s="76"/>
      <c r="U45" s="76"/>
      <c r="V45" s="76"/>
      <c r="W45" s="76"/>
      <c r="X45" s="76"/>
      <c r="Y45" s="76"/>
      <c r="Z45" s="76"/>
      <c r="AA45" s="76"/>
      <c r="AB45" s="76"/>
      <c r="AC45" s="76"/>
    </row>
    <row r="46" spans="1:29" ht="15.75" thickBot="1" x14ac:dyDescent="0.3">
      <c r="A46" s="133">
        <v>43047</v>
      </c>
      <c r="B46" s="134">
        <v>3.67</v>
      </c>
      <c r="C46" s="64">
        <f t="shared" si="0"/>
        <v>3.6699999999999997E-2</v>
      </c>
      <c r="D46" s="76"/>
      <c r="E46" s="33">
        <v>43047</v>
      </c>
      <c r="F46" s="27">
        <v>1.04</v>
      </c>
      <c r="G46" s="64">
        <f t="shared" si="1"/>
        <v>1.04E-2</v>
      </c>
      <c r="H46" s="76"/>
      <c r="I46" s="6">
        <v>43047</v>
      </c>
      <c r="J46" s="6"/>
      <c r="K46" s="7">
        <v>2594.38</v>
      </c>
      <c r="L46" s="76"/>
      <c r="M46" s="76"/>
      <c r="N46" s="76"/>
      <c r="O46" s="76"/>
      <c r="P46" s="76"/>
      <c r="Q46" s="76"/>
      <c r="R46" s="76"/>
      <c r="S46" s="76"/>
      <c r="T46" s="76"/>
      <c r="U46" s="76"/>
      <c r="V46" s="76"/>
      <c r="W46" s="76"/>
      <c r="X46" s="76"/>
      <c r="Y46" s="76"/>
      <c r="Z46" s="76"/>
      <c r="AA46" s="76"/>
      <c r="AB46" s="76"/>
      <c r="AC46" s="76"/>
    </row>
    <row r="47" spans="1:29" ht="15.75" thickBot="1" x14ac:dyDescent="0.3">
      <c r="A47" s="133">
        <v>43048</v>
      </c>
      <c r="B47" s="134">
        <v>3.79</v>
      </c>
      <c r="C47" s="64">
        <f t="shared" si="0"/>
        <v>3.7900000000000003E-2</v>
      </c>
      <c r="D47" s="76"/>
      <c r="E47" s="33">
        <v>43048</v>
      </c>
      <c r="F47" s="27">
        <v>1.05</v>
      </c>
      <c r="G47" s="64">
        <f t="shared" si="1"/>
        <v>1.0500000000000001E-2</v>
      </c>
      <c r="H47" s="76"/>
      <c r="I47" s="6">
        <v>43048</v>
      </c>
      <c r="J47" s="6"/>
      <c r="K47" s="7">
        <v>2584.62</v>
      </c>
      <c r="L47" s="76"/>
      <c r="M47" s="76"/>
      <c r="N47" s="76"/>
      <c r="O47" s="76"/>
      <c r="P47" s="76"/>
      <c r="Q47" s="76"/>
      <c r="R47" s="76"/>
      <c r="S47" s="76"/>
      <c r="T47" s="76"/>
      <c r="U47" s="76"/>
      <c r="V47" s="76"/>
      <c r="W47" s="76"/>
      <c r="X47" s="76"/>
      <c r="Y47" s="76"/>
      <c r="Z47" s="76"/>
      <c r="AA47" s="76"/>
      <c r="AB47" s="76"/>
      <c r="AC47" s="76"/>
    </row>
    <row r="48" spans="1:29" ht="15.75" thickBot="1" x14ac:dyDescent="0.3">
      <c r="A48" s="133">
        <v>43049</v>
      </c>
      <c r="B48" s="134">
        <v>3.76</v>
      </c>
      <c r="C48" s="64">
        <f t="shared" si="0"/>
        <v>3.7599999999999995E-2</v>
      </c>
      <c r="D48" s="76"/>
      <c r="E48" s="33">
        <v>43049</v>
      </c>
      <c r="F48" s="27">
        <v>1.06</v>
      </c>
      <c r="G48" s="64">
        <f t="shared" si="1"/>
        <v>1.06E-2</v>
      </c>
      <c r="H48" s="76"/>
      <c r="I48" s="6">
        <v>43049</v>
      </c>
      <c r="J48" s="6"/>
      <c r="K48" s="7">
        <v>2582.3000000000002</v>
      </c>
      <c r="L48" s="76"/>
      <c r="M48" s="76"/>
      <c r="N48" s="76"/>
      <c r="O48" s="76"/>
      <c r="P48" s="76"/>
      <c r="Q48" s="76"/>
      <c r="R48" s="76"/>
      <c r="S48" s="76"/>
      <c r="T48" s="76"/>
      <c r="U48" s="76"/>
      <c r="V48" s="76"/>
      <c r="W48" s="76"/>
      <c r="X48" s="76"/>
      <c r="Y48" s="76"/>
      <c r="Z48" s="76"/>
      <c r="AA48" s="76"/>
      <c r="AB48" s="76"/>
      <c r="AC48" s="76"/>
    </row>
    <row r="49" spans="1:29" ht="15.75" thickBot="1" x14ac:dyDescent="0.3">
      <c r="A49" s="133">
        <v>43052</v>
      </c>
      <c r="B49" s="134">
        <v>3.77</v>
      </c>
      <c r="C49" s="64">
        <f t="shared" si="0"/>
        <v>3.7699999999999997E-2</v>
      </c>
      <c r="D49" s="76"/>
      <c r="E49" s="33">
        <v>43052</v>
      </c>
      <c r="F49" s="27">
        <v>1.05</v>
      </c>
      <c r="G49" s="64">
        <f t="shared" si="1"/>
        <v>1.0500000000000001E-2</v>
      </c>
      <c r="H49" s="76"/>
      <c r="I49" s="6">
        <v>43052</v>
      </c>
      <c r="J49" s="6"/>
      <c r="K49" s="7">
        <v>2584.84</v>
      </c>
      <c r="L49" s="76"/>
      <c r="M49" s="76"/>
      <c r="N49" s="76"/>
      <c r="O49" s="76"/>
      <c r="P49" s="76"/>
      <c r="Q49" s="76"/>
      <c r="R49" s="76"/>
      <c r="S49" s="76"/>
      <c r="T49" s="76"/>
      <c r="U49" s="76"/>
      <c r="V49" s="76"/>
      <c r="W49" s="76"/>
      <c r="X49" s="76"/>
      <c r="Y49" s="76"/>
      <c r="Z49" s="76"/>
      <c r="AA49" s="76"/>
      <c r="AB49" s="76"/>
      <c r="AC49" s="76"/>
    </row>
    <row r="50" spans="1:29" ht="15.75" thickBot="1" x14ac:dyDescent="0.3">
      <c r="A50" s="133">
        <v>43053</v>
      </c>
      <c r="B50" s="134">
        <v>3.84</v>
      </c>
      <c r="C50" s="64">
        <f t="shared" si="0"/>
        <v>3.8399999999999997E-2</v>
      </c>
      <c r="D50" s="76"/>
      <c r="E50" s="33">
        <v>43053</v>
      </c>
      <c r="F50" s="27">
        <v>1.06</v>
      </c>
      <c r="G50" s="64">
        <f t="shared" si="1"/>
        <v>1.06E-2</v>
      </c>
      <c r="H50" s="76"/>
      <c r="I50" s="6">
        <v>43053</v>
      </c>
      <c r="J50" s="6"/>
      <c r="K50" s="7">
        <v>2578.87</v>
      </c>
      <c r="L50" s="76"/>
      <c r="M50" s="76"/>
      <c r="N50" s="76"/>
      <c r="O50" s="76"/>
      <c r="P50" s="76"/>
      <c r="Q50" s="76"/>
      <c r="R50" s="76"/>
      <c r="S50" s="76"/>
      <c r="T50" s="76"/>
      <c r="U50" s="76"/>
      <c r="V50" s="76"/>
      <c r="W50" s="76"/>
      <c r="X50" s="76"/>
      <c r="Y50" s="76"/>
      <c r="Z50" s="76"/>
      <c r="AA50" s="76"/>
      <c r="AB50" s="76"/>
      <c r="AC50" s="76"/>
    </row>
    <row r="51" spans="1:29" ht="15.75" thickBot="1" x14ac:dyDescent="0.3">
      <c r="A51" s="133">
        <v>43054</v>
      </c>
      <c r="B51" s="134">
        <v>3.97</v>
      </c>
      <c r="C51" s="64">
        <f t="shared" si="0"/>
        <v>3.9699999999999999E-2</v>
      </c>
      <c r="D51" s="76"/>
      <c r="E51" s="33">
        <v>43054</v>
      </c>
      <c r="F51" s="27">
        <v>1.08</v>
      </c>
      <c r="G51" s="64">
        <f t="shared" si="1"/>
        <v>1.0800000000000001E-2</v>
      </c>
      <c r="H51" s="76"/>
      <c r="I51" s="6">
        <v>43054</v>
      </c>
      <c r="J51" s="6"/>
      <c r="K51" s="7">
        <v>2564.62</v>
      </c>
      <c r="L51" s="76"/>
      <c r="M51" s="76"/>
      <c r="N51" s="76"/>
      <c r="O51" s="76"/>
      <c r="P51" s="76"/>
      <c r="Q51" s="76"/>
      <c r="R51" s="76"/>
      <c r="S51" s="76"/>
      <c r="T51" s="76"/>
      <c r="U51" s="76"/>
      <c r="V51" s="76"/>
      <c r="W51" s="76"/>
      <c r="X51" s="76"/>
      <c r="Y51" s="76"/>
      <c r="Z51" s="76"/>
      <c r="AA51" s="76"/>
      <c r="AB51" s="76"/>
      <c r="AC51" s="76"/>
    </row>
    <row r="52" spans="1:29" ht="15.75" thickBot="1" x14ac:dyDescent="0.3">
      <c r="A52" s="133">
        <v>43055</v>
      </c>
      <c r="B52" s="134">
        <v>3.79</v>
      </c>
      <c r="C52" s="64">
        <f t="shared" si="0"/>
        <v>3.7900000000000003E-2</v>
      </c>
      <c r="D52" s="76"/>
      <c r="E52" s="33">
        <v>43055</v>
      </c>
      <c r="F52" s="27">
        <v>1.07</v>
      </c>
      <c r="G52" s="64">
        <f t="shared" si="1"/>
        <v>1.0700000000000001E-2</v>
      </c>
      <c r="H52" s="76"/>
      <c r="I52" s="6">
        <v>43055</v>
      </c>
      <c r="J52" s="6"/>
      <c r="K52" s="7">
        <v>2585.64</v>
      </c>
      <c r="L52" s="76"/>
      <c r="M52" s="76"/>
      <c r="N52" s="76"/>
      <c r="O52" s="76"/>
      <c r="P52" s="76"/>
      <c r="Q52" s="76"/>
      <c r="R52" s="76"/>
      <c r="S52" s="76"/>
      <c r="T52" s="76"/>
      <c r="U52" s="76"/>
      <c r="V52" s="76"/>
      <c r="W52" s="76"/>
      <c r="X52" s="76"/>
      <c r="Y52" s="76"/>
      <c r="Z52" s="76"/>
      <c r="AA52" s="76"/>
      <c r="AB52" s="76"/>
      <c r="AC52" s="76"/>
    </row>
    <row r="53" spans="1:29" ht="15.75" thickBot="1" x14ac:dyDescent="0.3">
      <c r="A53" s="133">
        <v>43056</v>
      </c>
      <c r="B53" s="134">
        <v>3.76</v>
      </c>
      <c r="C53" s="64">
        <f t="shared" si="0"/>
        <v>3.7599999999999995E-2</v>
      </c>
      <c r="D53" s="76"/>
      <c r="E53" s="33">
        <v>43056</v>
      </c>
      <c r="F53" s="27">
        <v>1.06</v>
      </c>
      <c r="G53" s="64">
        <f t="shared" si="1"/>
        <v>1.06E-2</v>
      </c>
      <c r="H53" s="76"/>
      <c r="I53" s="6">
        <v>43056</v>
      </c>
      <c r="J53" s="6"/>
      <c r="K53" s="7">
        <v>2578.85</v>
      </c>
      <c r="L53" s="76"/>
      <c r="M53" s="76"/>
      <c r="N53" s="76"/>
      <c r="O53" s="76"/>
      <c r="P53" s="76"/>
      <c r="Q53" s="76"/>
      <c r="R53" s="76"/>
      <c r="S53" s="76"/>
      <c r="T53" s="76"/>
      <c r="U53" s="76"/>
      <c r="V53" s="76"/>
      <c r="W53" s="76"/>
      <c r="X53" s="76"/>
      <c r="Y53" s="76"/>
      <c r="Z53" s="76"/>
      <c r="AA53" s="76"/>
      <c r="AB53" s="76"/>
      <c r="AC53" s="76"/>
    </row>
    <row r="54" spans="1:29" ht="15.75" thickBot="1" x14ac:dyDescent="0.3">
      <c r="A54" s="133">
        <v>43059</v>
      </c>
      <c r="B54" s="134">
        <v>3.7</v>
      </c>
      <c r="C54" s="64">
        <f t="shared" si="0"/>
        <v>3.7000000000000005E-2</v>
      </c>
      <c r="D54" s="76"/>
      <c r="E54" s="33">
        <v>43059</v>
      </c>
      <c r="F54" s="27">
        <v>1.06</v>
      </c>
      <c r="G54" s="64">
        <f t="shared" si="1"/>
        <v>1.06E-2</v>
      </c>
      <c r="H54" s="76"/>
      <c r="I54" s="6">
        <v>43059</v>
      </c>
      <c r="J54" s="6"/>
      <c r="K54" s="7">
        <v>2582.14</v>
      </c>
      <c r="L54" s="76"/>
      <c r="M54" s="76"/>
      <c r="N54" s="76"/>
      <c r="O54" s="76"/>
      <c r="P54" s="76"/>
      <c r="Q54" s="76"/>
      <c r="R54" s="76"/>
      <c r="S54" s="76"/>
      <c r="T54" s="76"/>
      <c r="U54" s="76"/>
      <c r="V54" s="76"/>
      <c r="W54" s="76"/>
      <c r="X54" s="76"/>
      <c r="Y54" s="76"/>
      <c r="Z54" s="76"/>
      <c r="AA54" s="76"/>
      <c r="AB54" s="76"/>
      <c r="AC54" s="76"/>
    </row>
    <row r="55" spans="1:29" ht="15.75" thickBot="1" x14ac:dyDescent="0.3">
      <c r="A55" s="133">
        <v>43060</v>
      </c>
      <c r="B55" s="134">
        <v>3.66</v>
      </c>
      <c r="C55" s="64">
        <f t="shared" si="0"/>
        <v>3.6600000000000001E-2</v>
      </c>
      <c r="D55" s="76"/>
      <c r="E55" s="33">
        <v>43060</v>
      </c>
      <c r="F55" s="27">
        <v>1.05</v>
      </c>
      <c r="G55" s="64">
        <f t="shared" si="1"/>
        <v>1.0500000000000001E-2</v>
      </c>
      <c r="H55" s="76"/>
      <c r="I55" s="6">
        <v>43060</v>
      </c>
      <c r="J55" s="6"/>
      <c r="K55" s="7">
        <v>2599.0300000000002</v>
      </c>
      <c r="L55" s="76"/>
      <c r="M55" s="76"/>
      <c r="N55" s="76"/>
      <c r="O55" s="76"/>
      <c r="P55" s="76"/>
      <c r="Q55" s="76"/>
      <c r="R55" s="76"/>
      <c r="S55" s="76"/>
      <c r="T55" s="76"/>
      <c r="U55" s="76"/>
      <c r="V55" s="76"/>
      <c r="W55" s="76"/>
      <c r="X55" s="76"/>
      <c r="Y55" s="76"/>
      <c r="Z55" s="76"/>
      <c r="AA55" s="76"/>
      <c r="AB55" s="76"/>
      <c r="AC55" s="76"/>
    </row>
    <row r="56" spans="1:29" ht="15.75" thickBot="1" x14ac:dyDescent="0.3">
      <c r="A56" s="133">
        <v>43061</v>
      </c>
      <c r="B56" s="134">
        <v>3.7</v>
      </c>
      <c r="C56" s="64">
        <f t="shared" si="0"/>
        <v>3.7000000000000005E-2</v>
      </c>
      <c r="D56" s="76"/>
      <c r="E56" s="33">
        <v>43061</v>
      </c>
      <c r="F56" s="27">
        <v>1.05</v>
      </c>
      <c r="G56" s="64">
        <f t="shared" si="1"/>
        <v>1.0500000000000001E-2</v>
      </c>
      <c r="H56" s="76"/>
      <c r="I56" s="6">
        <v>43061</v>
      </c>
      <c r="J56" s="6"/>
      <c r="K56" s="7">
        <v>2597.08</v>
      </c>
      <c r="L56" s="76"/>
      <c r="M56" s="76"/>
      <c r="N56" s="76"/>
      <c r="O56" s="76"/>
      <c r="P56" s="76"/>
      <c r="Q56" s="76"/>
      <c r="R56" s="76"/>
      <c r="S56" s="76"/>
      <c r="T56" s="76"/>
      <c r="U56" s="76"/>
      <c r="V56" s="76"/>
      <c r="W56" s="76"/>
      <c r="X56" s="76"/>
      <c r="Y56" s="76"/>
      <c r="Z56" s="76"/>
      <c r="AA56" s="76"/>
      <c r="AB56" s="76"/>
      <c r="AC56" s="76"/>
    </row>
    <row r="57" spans="1:29" ht="15.75" thickBot="1" x14ac:dyDescent="0.3">
      <c r="A57" s="133">
        <v>43062</v>
      </c>
      <c r="B57" s="134">
        <v>3.7</v>
      </c>
      <c r="C57" s="64">
        <f t="shared" si="0"/>
        <v>3.7000000000000005E-2</v>
      </c>
      <c r="D57" s="76"/>
      <c r="E57" s="33">
        <v>43062</v>
      </c>
      <c r="F57" s="27">
        <v>1.05</v>
      </c>
      <c r="G57" s="64">
        <f t="shared" si="1"/>
        <v>1.0500000000000001E-2</v>
      </c>
      <c r="H57" s="76"/>
      <c r="I57" s="6">
        <v>43063</v>
      </c>
      <c r="J57" s="6"/>
      <c r="K57" s="7">
        <v>2602.42</v>
      </c>
      <c r="L57" s="76"/>
      <c r="M57" s="76"/>
      <c r="N57" s="76"/>
      <c r="O57" s="76"/>
      <c r="P57" s="76"/>
      <c r="Q57" s="76"/>
      <c r="R57" s="76"/>
      <c r="S57" s="76"/>
      <c r="T57" s="76"/>
      <c r="U57" s="76"/>
      <c r="V57" s="76"/>
      <c r="W57" s="76"/>
      <c r="X57" s="76"/>
      <c r="Y57" s="76"/>
      <c r="Z57" s="76"/>
      <c r="AA57" s="76"/>
      <c r="AB57" s="76"/>
      <c r="AC57" s="76"/>
    </row>
    <row r="58" spans="1:29" ht="15.75" thickBot="1" x14ac:dyDescent="0.3">
      <c r="A58" s="133">
        <v>43063</v>
      </c>
      <c r="B58" s="134">
        <v>3.67</v>
      </c>
      <c r="C58" s="64">
        <f t="shared" si="0"/>
        <v>3.6699999999999997E-2</v>
      </c>
      <c r="D58" s="76"/>
      <c r="E58" s="33">
        <v>43063</v>
      </c>
      <c r="F58" s="27">
        <v>1.04</v>
      </c>
      <c r="G58" s="64">
        <f t="shared" si="1"/>
        <v>1.04E-2</v>
      </c>
      <c r="H58" s="76"/>
      <c r="I58" s="6">
        <v>43066</v>
      </c>
      <c r="J58" s="6"/>
      <c r="K58" s="7">
        <v>2601.42</v>
      </c>
      <c r="L58" s="76"/>
      <c r="M58" s="76"/>
      <c r="N58" s="76"/>
      <c r="O58" s="76"/>
      <c r="P58" s="76"/>
      <c r="Q58" s="76"/>
      <c r="R58" s="76"/>
      <c r="S58" s="76"/>
      <c r="T58" s="76"/>
      <c r="U58" s="76"/>
      <c r="V58" s="76"/>
      <c r="W58" s="76"/>
      <c r="X58" s="76"/>
      <c r="Y58" s="76"/>
      <c r="Z58" s="76"/>
      <c r="AA58" s="76"/>
      <c r="AB58" s="76"/>
      <c r="AC58" s="76"/>
    </row>
    <row r="59" spans="1:29" ht="15.75" thickBot="1" x14ac:dyDescent="0.3">
      <c r="A59" s="133">
        <v>43066</v>
      </c>
      <c r="B59" s="134">
        <v>3.66</v>
      </c>
      <c r="C59" s="64">
        <f t="shared" si="0"/>
        <v>3.6600000000000001E-2</v>
      </c>
      <c r="D59" s="76"/>
      <c r="E59" s="33">
        <v>43066</v>
      </c>
      <c r="F59" s="27">
        <v>1.04</v>
      </c>
      <c r="G59" s="64">
        <f t="shared" si="1"/>
        <v>1.04E-2</v>
      </c>
      <c r="H59" s="76"/>
      <c r="I59" s="6">
        <v>43067</v>
      </c>
      <c r="J59" s="6"/>
      <c r="K59" s="7">
        <v>2627.04</v>
      </c>
      <c r="L59" s="76"/>
      <c r="M59" s="76"/>
      <c r="N59" s="76"/>
      <c r="O59" s="76"/>
      <c r="P59" s="76"/>
      <c r="Q59" s="76"/>
      <c r="R59" s="76"/>
      <c r="S59" s="76"/>
      <c r="T59" s="76"/>
      <c r="U59" s="76"/>
      <c r="V59" s="76"/>
      <c r="W59" s="76"/>
      <c r="X59" s="76"/>
      <c r="Y59" s="76"/>
      <c r="Z59" s="76"/>
      <c r="AA59" s="76"/>
      <c r="AB59" s="76"/>
      <c r="AC59" s="76"/>
    </row>
    <row r="60" spans="1:29" ht="15.75" thickBot="1" x14ac:dyDescent="0.3">
      <c r="A60" s="133">
        <v>43067</v>
      </c>
      <c r="B60" s="134">
        <v>3.67</v>
      </c>
      <c r="C60" s="64">
        <f t="shared" si="0"/>
        <v>3.6699999999999997E-2</v>
      </c>
      <c r="D60" s="76"/>
      <c r="E60" s="33">
        <v>43067</v>
      </c>
      <c r="F60" s="27">
        <v>1.04</v>
      </c>
      <c r="G60" s="64">
        <f t="shared" si="1"/>
        <v>1.04E-2</v>
      </c>
      <c r="H60" s="76"/>
      <c r="I60" s="6">
        <v>43068</v>
      </c>
      <c r="J60" s="6"/>
      <c r="K60" s="7">
        <v>2626.07</v>
      </c>
      <c r="L60" s="76"/>
      <c r="M60" s="76"/>
      <c r="N60" s="76"/>
      <c r="O60" s="76"/>
      <c r="P60" s="76"/>
      <c r="Q60" s="76"/>
      <c r="R60" s="76"/>
      <c r="S60" s="76"/>
      <c r="T60" s="76"/>
      <c r="U60" s="76"/>
      <c r="V60" s="76"/>
      <c r="W60" s="76"/>
      <c r="X60" s="76"/>
      <c r="Y60" s="76"/>
      <c r="Z60" s="76"/>
      <c r="AA60" s="76"/>
      <c r="AB60" s="76"/>
      <c r="AC60" s="76"/>
    </row>
    <row r="61" spans="1:29" ht="15.75" thickBot="1" x14ac:dyDescent="0.3">
      <c r="A61" s="133">
        <v>43068</v>
      </c>
      <c r="B61" s="134">
        <v>3.64</v>
      </c>
      <c r="C61" s="64">
        <f t="shared" si="0"/>
        <v>3.6400000000000002E-2</v>
      </c>
      <c r="D61" s="76"/>
      <c r="E61" s="33">
        <v>43068</v>
      </c>
      <c r="F61" s="27">
        <v>1.03</v>
      </c>
      <c r="G61" s="64">
        <f t="shared" si="1"/>
        <v>1.03E-2</v>
      </c>
      <c r="H61" s="76"/>
      <c r="I61" s="6">
        <v>43069</v>
      </c>
      <c r="J61" s="6"/>
      <c r="K61" s="7">
        <v>2647.58</v>
      </c>
      <c r="L61" s="76"/>
      <c r="M61" s="76"/>
      <c r="N61" s="76"/>
      <c r="O61" s="76"/>
      <c r="P61" s="76"/>
      <c r="Q61" s="76"/>
      <c r="R61" s="76"/>
      <c r="S61" s="76"/>
      <c r="T61" s="76"/>
      <c r="U61" s="76"/>
      <c r="V61" s="76"/>
      <c r="W61" s="76"/>
      <c r="X61" s="76"/>
      <c r="Y61" s="76"/>
      <c r="Z61" s="76"/>
      <c r="AA61" s="76"/>
      <c r="AB61" s="76"/>
      <c r="AC61" s="76"/>
    </row>
    <row r="62" spans="1:29" ht="15.75" thickBot="1" x14ac:dyDescent="0.3">
      <c r="A62" s="133">
        <v>43069</v>
      </c>
      <c r="B62" s="134">
        <v>3.61</v>
      </c>
      <c r="C62" s="64">
        <f t="shared" si="0"/>
        <v>3.61E-2</v>
      </c>
      <c r="D62" s="76"/>
      <c r="E62" s="33">
        <v>43069</v>
      </c>
      <c r="F62" s="27">
        <v>1.03</v>
      </c>
      <c r="G62" s="64">
        <f t="shared" si="1"/>
        <v>1.03E-2</v>
      </c>
      <c r="H62" s="76"/>
      <c r="I62" s="6">
        <v>43070</v>
      </c>
      <c r="J62" s="6"/>
      <c r="K62" s="7">
        <v>2642.22</v>
      </c>
      <c r="L62" s="76"/>
      <c r="M62" s="76"/>
      <c r="N62" s="76"/>
      <c r="O62" s="76"/>
      <c r="P62" s="76"/>
      <c r="Q62" s="76"/>
      <c r="R62" s="76"/>
      <c r="S62" s="76"/>
      <c r="T62" s="76"/>
      <c r="U62" s="76"/>
      <c r="V62" s="76"/>
      <c r="W62" s="76"/>
      <c r="X62" s="76"/>
      <c r="Y62" s="76"/>
      <c r="Z62" s="76"/>
      <c r="AA62" s="76"/>
      <c r="AB62" s="76"/>
      <c r="AC62" s="76"/>
    </row>
    <row r="63" spans="1:29" ht="15.75" thickBot="1" x14ac:dyDescent="0.3">
      <c r="A63" s="133">
        <v>43070</v>
      </c>
      <c r="B63" s="134">
        <v>3.63</v>
      </c>
      <c r="C63" s="64">
        <f t="shared" si="0"/>
        <v>3.6299999999999999E-2</v>
      </c>
      <c r="D63" s="76"/>
      <c r="E63" s="33">
        <v>43070</v>
      </c>
      <c r="F63" s="27">
        <v>1.03</v>
      </c>
      <c r="G63" s="64">
        <f t="shared" si="1"/>
        <v>1.03E-2</v>
      </c>
      <c r="H63" s="76"/>
      <c r="I63" s="6">
        <v>43073</v>
      </c>
      <c r="J63" s="6"/>
      <c r="K63" s="7">
        <v>2639.44</v>
      </c>
      <c r="L63" s="76"/>
      <c r="M63" s="76"/>
      <c r="N63" s="76"/>
      <c r="O63" s="76"/>
      <c r="P63" s="76"/>
      <c r="Q63" s="76"/>
      <c r="R63" s="76"/>
      <c r="S63" s="76"/>
      <c r="T63" s="76"/>
      <c r="U63" s="76"/>
      <c r="V63" s="76"/>
      <c r="W63" s="76"/>
      <c r="X63" s="76"/>
      <c r="Y63" s="76"/>
      <c r="Z63" s="76"/>
      <c r="AA63" s="76"/>
      <c r="AB63" s="76"/>
      <c r="AC63" s="76"/>
    </row>
    <row r="64" spans="1:29" ht="15.75" thickBot="1" x14ac:dyDescent="0.3">
      <c r="A64" s="133">
        <v>43073</v>
      </c>
      <c r="B64" s="134">
        <v>3.58</v>
      </c>
      <c r="C64" s="64">
        <f t="shared" si="0"/>
        <v>3.5799999999999998E-2</v>
      </c>
      <c r="D64" s="76"/>
      <c r="E64" s="33">
        <v>43073</v>
      </c>
      <c r="F64" s="27">
        <v>1.02</v>
      </c>
      <c r="G64" s="64">
        <f t="shared" si="1"/>
        <v>1.0200000000000001E-2</v>
      </c>
      <c r="H64" s="76"/>
      <c r="I64" s="6">
        <v>43074</v>
      </c>
      <c r="J64" s="6"/>
      <c r="K64" s="7">
        <v>2629.57</v>
      </c>
      <c r="L64" s="76"/>
      <c r="M64" s="76"/>
      <c r="N64" s="76"/>
      <c r="O64" s="76"/>
      <c r="P64" s="76"/>
      <c r="Q64" s="76"/>
      <c r="R64" s="76"/>
      <c r="S64" s="76"/>
      <c r="T64" s="76"/>
      <c r="U64" s="76"/>
      <c r="V64" s="76"/>
      <c r="W64" s="76"/>
      <c r="X64" s="76"/>
      <c r="Y64" s="76"/>
      <c r="Z64" s="76"/>
      <c r="AA64" s="76"/>
      <c r="AB64" s="76"/>
      <c r="AC64" s="76"/>
    </row>
    <row r="65" spans="1:29" ht="15.75" thickBot="1" x14ac:dyDescent="0.3">
      <c r="A65" s="133">
        <v>43074</v>
      </c>
      <c r="B65" s="134">
        <v>3.57</v>
      </c>
      <c r="C65" s="64">
        <f t="shared" si="0"/>
        <v>3.5699999999999996E-2</v>
      </c>
      <c r="D65" s="76"/>
      <c r="E65" s="33">
        <v>43074</v>
      </c>
      <c r="F65" s="27">
        <v>1.02</v>
      </c>
      <c r="G65" s="64">
        <f t="shared" si="1"/>
        <v>1.0200000000000001E-2</v>
      </c>
      <c r="H65" s="76"/>
      <c r="I65" s="6">
        <v>43075</v>
      </c>
      <c r="J65" s="6"/>
      <c r="K65" s="7">
        <v>2629.27</v>
      </c>
      <c r="L65" s="76"/>
      <c r="M65" s="76"/>
      <c r="N65" s="76"/>
      <c r="O65" s="76"/>
      <c r="P65" s="76"/>
      <c r="Q65" s="76"/>
      <c r="R65" s="76"/>
      <c r="S65" s="76"/>
      <c r="T65" s="76"/>
      <c r="U65" s="76"/>
      <c r="V65" s="76"/>
      <c r="W65" s="76"/>
      <c r="X65" s="76"/>
      <c r="Y65" s="76"/>
      <c r="Z65" s="76"/>
      <c r="AA65" s="76"/>
      <c r="AB65" s="76"/>
      <c r="AC65" s="76"/>
    </row>
    <row r="66" spans="1:29" ht="15.75" thickBot="1" x14ac:dyDescent="0.3">
      <c r="A66" s="133">
        <v>43075</v>
      </c>
      <c r="B66" s="134">
        <v>3.63</v>
      </c>
      <c r="C66" s="64">
        <f t="shared" si="0"/>
        <v>3.6299999999999999E-2</v>
      </c>
      <c r="D66" s="76"/>
      <c r="E66" s="33">
        <v>43075</v>
      </c>
      <c r="F66" s="27">
        <v>1.02</v>
      </c>
      <c r="G66" s="64">
        <f t="shared" si="1"/>
        <v>1.0200000000000001E-2</v>
      </c>
      <c r="H66" s="76"/>
      <c r="I66" s="6">
        <v>43076</v>
      </c>
      <c r="J66" s="6"/>
      <c r="K66" s="7">
        <v>2636.98</v>
      </c>
      <c r="L66" s="76"/>
      <c r="M66" s="76"/>
      <c r="N66" s="76"/>
      <c r="O66" s="76"/>
      <c r="P66" s="76"/>
      <c r="Q66" s="76"/>
      <c r="R66" s="76"/>
      <c r="S66" s="76"/>
      <c r="T66" s="76"/>
      <c r="U66" s="76"/>
      <c r="V66" s="76"/>
      <c r="W66" s="76"/>
      <c r="X66" s="76"/>
      <c r="Y66" s="76"/>
      <c r="Z66" s="76"/>
      <c r="AA66" s="76"/>
      <c r="AB66" s="76"/>
      <c r="AC66" s="76"/>
    </row>
    <row r="67" spans="1:29" ht="15.75" thickBot="1" x14ac:dyDescent="0.3">
      <c r="A67" s="133">
        <v>43076</v>
      </c>
      <c r="B67" s="134">
        <v>3.63</v>
      </c>
      <c r="C67" s="64">
        <f t="shared" si="0"/>
        <v>3.6299999999999999E-2</v>
      </c>
      <c r="D67" s="76"/>
      <c r="E67" s="33">
        <v>43076</v>
      </c>
      <c r="F67" s="27">
        <v>1.02</v>
      </c>
      <c r="G67" s="64">
        <f t="shared" si="1"/>
        <v>1.0200000000000001E-2</v>
      </c>
      <c r="H67" s="76"/>
      <c r="I67" s="6">
        <v>43077</v>
      </c>
      <c r="J67" s="6"/>
      <c r="K67" s="7">
        <v>2651.5</v>
      </c>
      <c r="L67" s="76"/>
      <c r="M67" s="76"/>
      <c r="N67" s="76"/>
      <c r="O67" s="76"/>
      <c r="P67" s="76"/>
      <c r="Q67" s="76"/>
      <c r="R67" s="76"/>
      <c r="S67" s="76"/>
      <c r="T67" s="76"/>
      <c r="U67" s="76"/>
      <c r="V67" s="76"/>
      <c r="W67" s="76"/>
      <c r="X67" s="76"/>
      <c r="Y67" s="76"/>
      <c r="Z67" s="76"/>
      <c r="AA67" s="76"/>
      <c r="AB67" s="76"/>
      <c r="AC67" s="76"/>
    </row>
    <row r="68" spans="1:29" ht="15.75" thickBot="1" x14ac:dyDescent="0.3">
      <c r="A68" s="133">
        <v>43077</v>
      </c>
      <c r="B68" s="134">
        <v>3.63</v>
      </c>
      <c r="C68" s="64">
        <f t="shared" si="0"/>
        <v>3.6299999999999999E-2</v>
      </c>
      <c r="D68" s="76"/>
      <c r="E68" s="33">
        <v>43077</v>
      </c>
      <c r="F68" s="27">
        <v>1.02</v>
      </c>
      <c r="G68" s="64">
        <f t="shared" si="1"/>
        <v>1.0200000000000001E-2</v>
      </c>
      <c r="H68" s="76"/>
      <c r="I68" s="6">
        <v>43080</v>
      </c>
      <c r="J68" s="6"/>
      <c r="K68" s="7">
        <v>2659.99</v>
      </c>
      <c r="L68" s="76"/>
      <c r="M68" s="76"/>
      <c r="N68" s="76"/>
      <c r="O68" s="76"/>
      <c r="P68" s="76"/>
      <c r="Q68" s="76"/>
      <c r="R68" s="76"/>
      <c r="S68" s="76"/>
      <c r="T68" s="76"/>
      <c r="U68" s="76"/>
      <c r="V68" s="76"/>
      <c r="W68" s="76"/>
      <c r="X68" s="76"/>
      <c r="Y68" s="76"/>
      <c r="Z68" s="76"/>
      <c r="AA68" s="76"/>
      <c r="AB68" s="76"/>
      <c r="AC68" s="76"/>
    </row>
    <row r="69" spans="1:29" ht="15.75" thickBot="1" x14ac:dyDescent="0.3">
      <c r="A69" s="133">
        <v>43080</v>
      </c>
      <c r="B69" s="134">
        <v>3.61</v>
      </c>
      <c r="C69" s="64">
        <f t="shared" si="0"/>
        <v>3.61E-2</v>
      </c>
      <c r="D69" s="76"/>
      <c r="E69" s="33">
        <v>43080</v>
      </c>
      <c r="F69" s="27">
        <v>1.02</v>
      </c>
      <c r="G69" s="64">
        <f t="shared" si="1"/>
        <v>1.0200000000000001E-2</v>
      </c>
      <c r="H69" s="76"/>
      <c r="I69" s="6">
        <v>43081</v>
      </c>
      <c r="J69" s="6"/>
      <c r="K69" s="7">
        <v>2664.11</v>
      </c>
      <c r="L69" s="76"/>
      <c r="M69" s="76"/>
      <c r="N69" s="76"/>
      <c r="O69" s="76"/>
      <c r="P69" s="76"/>
      <c r="Q69" s="76"/>
      <c r="R69" s="76"/>
      <c r="S69" s="76"/>
      <c r="T69" s="76"/>
      <c r="U69" s="76"/>
      <c r="V69" s="76"/>
      <c r="W69" s="76"/>
      <c r="X69" s="76"/>
      <c r="Y69" s="76"/>
      <c r="Z69" s="76"/>
      <c r="AA69" s="76"/>
      <c r="AB69" s="76"/>
      <c r="AC69" s="76"/>
    </row>
    <row r="70" spans="1:29" ht="15.75" thickBot="1" x14ac:dyDescent="0.3">
      <c r="A70" s="133">
        <v>43081</v>
      </c>
      <c r="B70" s="134">
        <v>3.58</v>
      </c>
      <c r="C70" s="64">
        <f t="shared" si="0"/>
        <v>3.5799999999999998E-2</v>
      </c>
      <c r="D70" s="76"/>
      <c r="E70" s="33">
        <v>43081</v>
      </c>
      <c r="F70" s="27">
        <v>1.01</v>
      </c>
      <c r="G70" s="64">
        <f t="shared" si="1"/>
        <v>1.01E-2</v>
      </c>
      <c r="H70" s="76"/>
      <c r="I70" s="6">
        <v>43082</v>
      </c>
      <c r="J70" s="6"/>
      <c r="K70" s="7">
        <v>2662.85</v>
      </c>
      <c r="L70" s="76"/>
      <c r="M70" s="76"/>
      <c r="N70" s="76"/>
      <c r="O70" s="76"/>
      <c r="P70" s="76"/>
      <c r="Q70" s="76"/>
      <c r="R70" s="76"/>
      <c r="S70" s="76"/>
      <c r="T70" s="76"/>
      <c r="U70" s="76"/>
      <c r="V70" s="76"/>
      <c r="W70" s="76"/>
      <c r="X70" s="76"/>
      <c r="Y70" s="76"/>
      <c r="Z70" s="76"/>
      <c r="AA70" s="76"/>
      <c r="AB70" s="76"/>
      <c r="AC70" s="76"/>
    </row>
    <row r="71" spans="1:29" ht="15.75" thickBot="1" x14ac:dyDescent="0.3">
      <c r="A71" s="133">
        <v>43082</v>
      </c>
      <c r="B71" s="134">
        <v>3.64</v>
      </c>
      <c r="C71" s="64">
        <f t="shared" si="0"/>
        <v>3.6400000000000002E-2</v>
      </c>
      <c r="D71" s="76"/>
      <c r="E71" s="33">
        <v>43082</v>
      </c>
      <c r="F71" s="27">
        <v>1.01</v>
      </c>
      <c r="G71" s="64">
        <f t="shared" si="1"/>
        <v>1.01E-2</v>
      </c>
      <c r="H71" s="76"/>
      <c r="I71" s="6">
        <v>43083</v>
      </c>
      <c r="J71" s="6"/>
      <c r="K71" s="7">
        <v>2652.01</v>
      </c>
      <c r="L71" s="76"/>
      <c r="M71" s="76"/>
      <c r="N71" s="76"/>
      <c r="O71" s="76"/>
      <c r="P71" s="76"/>
      <c r="Q71" s="76"/>
      <c r="R71" s="76"/>
      <c r="S71" s="76"/>
      <c r="T71" s="76"/>
      <c r="U71" s="76"/>
      <c r="V71" s="76"/>
      <c r="W71" s="76"/>
      <c r="X71" s="76"/>
      <c r="Y71" s="76"/>
      <c r="Z71" s="76"/>
      <c r="AA71" s="76"/>
      <c r="AB71" s="76"/>
      <c r="AC71" s="76"/>
    </row>
    <row r="72" spans="1:29" ht="15.75" thickBot="1" x14ac:dyDescent="0.3">
      <c r="A72" s="133">
        <v>43083</v>
      </c>
      <c r="B72" s="134">
        <v>3.63</v>
      </c>
      <c r="C72" s="64">
        <f t="shared" si="0"/>
        <v>3.6299999999999999E-2</v>
      </c>
      <c r="D72" s="76"/>
      <c r="E72" s="33">
        <v>43083</v>
      </c>
      <c r="F72" s="27">
        <v>1.01</v>
      </c>
      <c r="G72" s="64">
        <f t="shared" si="1"/>
        <v>1.01E-2</v>
      </c>
      <c r="H72" s="76"/>
      <c r="I72" s="6">
        <v>43084</v>
      </c>
      <c r="J72" s="6"/>
      <c r="K72" s="7">
        <v>2675.81</v>
      </c>
      <c r="L72" s="76"/>
      <c r="M72" s="76"/>
      <c r="N72" s="76"/>
      <c r="O72" s="76"/>
      <c r="P72" s="76"/>
      <c r="Q72" s="76"/>
      <c r="R72" s="76"/>
      <c r="S72" s="76"/>
      <c r="T72" s="76"/>
      <c r="U72" s="76"/>
      <c r="V72" s="76"/>
      <c r="W72" s="76"/>
      <c r="X72" s="76"/>
      <c r="Y72" s="76"/>
      <c r="Z72" s="76"/>
      <c r="AA72" s="76"/>
      <c r="AB72" s="76"/>
      <c r="AC72" s="76"/>
    </row>
    <row r="73" spans="1:29" ht="15.75" thickBot="1" x14ac:dyDescent="0.3">
      <c r="A73" s="133">
        <v>43084</v>
      </c>
      <c r="B73" s="134">
        <v>3.64</v>
      </c>
      <c r="C73" s="64">
        <f t="shared" si="0"/>
        <v>3.6400000000000002E-2</v>
      </c>
      <c r="D73" s="76"/>
      <c r="E73" s="33">
        <v>43084</v>
      </c>
      <c r="F73" s="27">
        <v>1</v>
      </c>
      <c r="G73" s="64">
        <f t="shared" si="1"/>
        <v>0.01</v>
      </c>
      <c r="H73" s="76"/>
      <c r="I73" s="6">
        <v>43087</v>
      </c>
      <c r="J73" s="6"/>
      <c r="K73" s="7">
        <v>2690.16</v>
      </c>
      <c r="L73" s="76"/>
      <c r="M73" s="76"/>
      <c r="N73" s="76"/>
      <c r="O73" s="76"/>
      <c r="P73" s="76"/>
      <c r="Q73" s="76"/>
      <c r="R73" s="76"/>
      <c r="S73" s="76"/>
      <c r="T73" s="76"/>
      <c r="U73" s="76"/>
      <c r="V73" s="76"/>
      <c r="W73" s="76"/>
      <c r="X73" s="76"/>
      <c r="Y73" s="76"/>
      <c r="Z73" s="76"/>
      <c r="AA73" s="76"/>
      <c r="AB73" s="76"/>
      <c r="AC73" s="76"/>
    </row>
    <row r="74" spans="1:29" ht="15.75" thickBot="1" x14ac:dyDescent="0.3">
      <c r="A74" s="133">
        <v>43087</v>
      </c>
      <c r="B74" s="134">
        <v>3.64</v>
      </c>
      <c r="C74" s="64">
        <f t="shared" si="0"/>
        <v>3.6400000000000002E-2</v>
      </c>
      <c r="D74" s="76"/>
      <c r="E74" s="33">
        <v>43087</v>
      </c>
      <c r="F74" s="27">
        <v>1</v>
      </c>
      <c r="G74" s="64">
        <f t="shared" si="1"/>
        <v>0.01</v>
      </c>
      <c r="H74" s="76"/>
      <c r="I74" s="6">
        <v>43088</v>
      </c>
      <c r="J74" s="6"/>
      <c r="K74" s="7">
        <v>2681.47</v>
      </c>
      <c r="L74" s="76"/>
      <c r="M74" s="76"/>
      <c r="N74" s="76"/>
      <c r="O74" s="76"/>
      <c r="P74" s="76"/>
      <c r="Q74" s="76"/>
      <c r="R74" s="76"/>
      <c r="S74" s="76"/>
      <c r="T74" s="76"/>
      <c r="U74" s="76"/>
      <c r="V74" s="76"/>
      <c r="W74" s="76"/>
      <c r="X74" s="76"/>
      <c r="Y74" s="76"/>
      <c r="Z74" s="76"/>
      <c r="AA74" s="76"/>
      <c r="AB74" s="76"/>
      <c r="AC74" s="76"/>
    </row>
    <row r="75" spans="1:29" ht="15.75" thickBot="1" x14ac:dyDescent="0.3">
      <c r="A75" s="133">
        <v>43088</v>
      </c>
      <c r="B75" s="134">
        <v>3.6</v>
      </c>
      <c r="C75" s="64">
        <f t="shared" si="0"/>
        <v>3.6000000000000004E-2</v>
      </c>
      <c r="D75" s="76"/>
      <c r="E75" s="33">
        <v>43088</v>
      </c>
      <c r="F75" s="27">
        <v>0.99</v>
      </c>
      <c r="G75" s="64">
        <f t="shared" si="1"/>
        <v>9.8999999999999991E-3</v>
      </c>
      <c r="H75" s="76"/>
      <c r="I75" s="6">
        <v>43089</v>
      </c>
      <c r="J75" s="6"/>
      <c r="K75" s="7">
        <v>2679.25</v>
      </c>
      <c r="L75" s="76"/>
      <c r="M75" s="76"/>
      <c r="N75" s="76"/>
      <c r="O75" s="76"/>
      <c r="P75" s="76"/>
      <c r="Q75" s="76"/>
      <c r="R75" s="76"/>
      <c r="S75" s="76"/>
      <c r="T75" s="76"/>
      <c r="U75" s="76"/>
      <c r="V75" s="76"/>
      <c r="W75" s="76"/>
      <c r="X75" s="76"/>
      <c r="Y75" s="76"/>
      <c r="Z75" s="76"/>
      <c r="AA75" s="76"/>
      <c r="AB75" s="76"/>
      <c r="AC75" s="76"/>
    </row>
    <row r="76" spans="1:29" ht="15.75" thickBot="1" x14ac:dyDescent="0.3">
      <c r="A76" s="133">
        <v>43089</v>
      </c>
      <c r="B76" s="134">
        <v>3.58</v>
      </c>
      <c r="C76" s="64">
        <f t="shared" si="0"/>
        <v>3.5799999999999998E-2</v>
      </c>
      <c r="D76" s="76"/>
      <c r="E76" s="33">
        <v>43089</v>
      </c>
      <c r="F76" s="27">
        <v>0.99</v>
      </c>
      <c r="G76" s="64">
        <f t="shared" si="1"/>
        <v>9.8999999999999991E-3</v>
      </c>
      <c r="H76" s="76"/>
      <c r="I76" s="6">
        <v>43090</v>
      </c>
      <c r="J76" s="6"/>
      <c r="K76" s="7">
        <v>2684.57</v>
      </c>
      <c r="L76" s="76"/>
      <c r="M76" s="76"/>
      <c r="N76" s="76"/>
      <c r="O76" s="76"/>
      <c r="P76" s="76"/>
      <c r="Q76" s="76"/>
      <c r="R76" s="76"/>
      <c r="S76" s="76"/>
      <c r="T76" s="76"/>
      <c r="U76" s="76"/>
      <c r="V76" s="76"/>
      <c r="W76" s="76"/>
      <c r="X76" s="76"/>
      <c r="Y76" s="76"/>
      <c r="Z76" s="76"/>
      <c r="AA76" s="76"/>
      <c r="AB76" s="76"/>
      <c r="AC76" s="76"/>
    </row>
    <row r="77" spans="1:29" ht="15.75" thickBot="1" x14ac:dyDescent="0.3">
      <c r="A77" s="133">
        <v>43090</v>
      </c>
      <c r="B77" s="134">
        <v>3.57</v>
      </c>
      <c r="C77" s="64">
        <f t="shared" si="0"/>
        <v>3.5699999999999996E-2</v>
      </c>
      <c r="D77" s="76"/>
      <c r="E77" s="33">
        <v>43090</v>
      </c>
      <c r="F77" s="27">
        <v>0.99</v>
      </c>
      <c r="G77" s="64">
        <f t="shared" si="1"/>
        <v>9.8999999999999991E-3</v>
      </c>
      <c r="H77" s="76"/>
      <c r="I77" s="6">
        <v>43091</v>
      </c>
      <c r="J77" s="6"/>
      <c r="K77" s="7">
        <v>2683.34</v>
      </c>
      <c r="L77" s="76"/>
      <c r="M77" s="76"/>
      <c r="N77" s="76"/>
      <c r="O77" s="76"/>
      <c r="P77" s="76"/>
      <c r="Q77" s="76"/>
      <c r="R77" s="76"/>
      <c r="S77" s="76"/>
      <c r="T77" s="76"/>
      <c r="U77" s="76"/>
      <c r="V77" s="76"/>
      <c r="W77" s="76"/>
      <c r="X77" s="76"/>
      <c r="Y77" s="76"/>
      <c r="Z77" s="76"/>
      <c r="AA77" s="76"/>
      <c r="AB77" s="76"/>
      <c r="AC77" s="76"/>
    </row>
    <row r="78" spans="1:29" ht="15.75" thickBot="1" x14ac:dyDescent="0.3">
      <c r="A78" s="133">
        <v>43091</v>
      </c>
      <c r="B78" s="134">
        <v>3.56</v>
      </c>
      <c r="C78" s="64">
        <f t="shared" si="0"/>
        <v>3.56E-2</v>
      </c>
      <c r="D78" s="76"/>
      <c r="E78" s="33">
        <v>43091</v>
      </c>
      <c r="F78" s="27">
        <v>0.99</v>
      </c>
      <c r="G78" s="64">
        <f t="shared" si="1"/>
        <v>9.8999999999999991E-3</v>
      </c>
      <c r="H78" s="76"/>
      <c r="I78" s="6">
        <v>43095</v>
      </c>
      <c r="J78" s="6"/>
      <c r="K78" s="7">
        <v>2680.5</v>
      </c>
      <c r="L78" s="76"/>
      <c r="M78" s="76"/>
      <c r="N78" s="76"/>
      <c r="O78" s="76"/>
      <c r="P78" s="76"/>
      <c r="Q78" s="76"/>
      <c r="R78" s="76"/>
      <c r="S78" s="76"/>
      <c r="T78" s="76"/>
      <c r="U78" s="76"/>
      <c r="V78" s="76"/>
      <c r="W78" s="76"/>
      <c r="X78" s="76"/>
      <c r="Y78" s="76"/>
      <c r="Z78" s="76"/>
      <c r="AA78" s="76"/>
      <c r="AB78" s="76"/>
      <c r="AC78" s="76"/>
    </row>
    <row r="79" spans="1:29" ht="15.75" thickBot="1" x14ac:dyDescent="0.3">
      <c r="A79" s="133">
        <v>43094</v>
      </c>
      <c r="B79" s="135">
        <v>0</v>
      </c>
      <c r="C79" s="64">
        <f t="shared" si="0"/>
        <v>0</v>
      </c>
      <c r="D79" s="76"/>
      <c r="E79" s="33">
        <v>43094</v>
      </c>
      <c r="F79" s="26">
        <v>0</v>
      </c>
      <c r="G79" s="64">
        <f t="shared" si="1"/>
        <v>0</v>
      </c>
      <c r="H79" s="76"/>
      <c r="I79" s="6">
        <v>43096</v>
      </c>
      <c r="J79" s="6"/>
      <c r="K79" s="7">
        <v>2682.62</v>
      </c>
      <c r="L79" s="76"/>
      <c r="M79" s="76"/>
      <c r="N79" s="76"/>
      <c r="O79" s="76"/>
      <c r="P79" s="76"/>
      <c r="Q79" s="76"/>
      <c r="R79" s="76"/>
      <c r="S79" s="76"/>
      <c r="T79" s="76"/>
      <c r="U79" s="76"/>
      <c r="V79" s="76"/>
      <c r="W79" s="76"/>
      <c r="X79" s="76"/>
      <c r="Y79" s="76"/>
      <c r="Z79" s="76"/>
      <c r="AA79" s="76"/>
      <c r="AB79" s="76"/>
      <c r="AC79" s="76"/>
    </row>
    <row r="80" spans="1:29" ht="15.75" thickBot="1" x14ac:dyDescent="0.3">
      <c r="A80" s="133">
        <v>43095</v>
      </c>
      <c r="B80" s="134">
        <v>3.57</v>
      </c>
      <c r="C80" s="64">
        <f t="shared" si="0"/>
        <v>3.5699999999999996E-2</v>
      </c>
      <c r="D80" s="76"/>
      <c r="E80" s="33">
        <v>43095</v>
      </c>
      <c r="F80" s="27">
        <v>0.99</v>
      </c>
      <c r="G80" s="64">
        <f t="shared" si="1"/>
        <v>9.8999999999999991E-3</v>
      </c>
      <c r="H80" s="76"/>
      <c r="I80" s="6">
        <v>43097</v>
      </c>
      <c r="J80" s="6"/>
      <c r="K80" s="7">
        <v>2687.54</v>
      </c>
      <c r="L80" s="76"/>
      <c r="M80" s="76"/>
      <c r="N80" s="76"/>
      <c r="O80" s="76"/>
      <c r="P80" s="76"/>
      <c r="Q80" s="76"/>
      <c r="R80" s="76"/>
      <c r="S80" s="76"/>
      <c r="T80" s="76"/>
      <c r="U80" s="76"/>
      <c r="V80" s="76"/>
      <c r="W80" s="76"/>
      <c r="X80" s="76"/>
      <c r="Y80" s="76"/>
      <c r="Z80" s="76"/>
      <c r="AA80" s="76"/>
      <c r="AB80" s="76"/>
      <c r="AC80" s="76"/>
    </row>
    <row r="81" spans="1:29" ht="15.75" thickBot="1" x14ac:dyDescent="0.3">
      <c r="A81" s="133">
        <v>43096</v>
      </c>
      <c r="B81" s="134">
        <v>3.59</v>
      </c>
      <c r="C81" s="64">
        <f t="shared" si="0"/>
        <v>3.5900000000000001E-2</v>
      </c>
      <c r="D81" s="76"/>
      <c r="E81" s="33">
        <v>43096</v>
      </c>
      <c r="F81" s="27">
        <v>0.99</v>
      </c>
      <c r="G81" s="64">
        <f t="shared" si="1"/>
        <v>9.8999999999999991E-3</v>
      </c>
      <c r="H81" s="76"/>
      <c r="I81" s="6">
        <v>43098</v>
      </c>
      <c r="J81" s="6">
        <f>I81</f>
        <v>43098</v>
      </c>
      <c r="K81" s="7">
        <v>2673.61</v>
      </c>
      <c r="L81" s="76"/>
      <c r="M81" s="76"/>
      <c r="N81" s="76"/>
      <c r="O81" s="76"/>
      <c r="P81" s="76"/>
      <c r="Q81" s="76"/>
      <c r="R81" s="76"/>
      <c r="S81" s="76"/>
      <c r="T81" s="76"/>
      <c r="U81" s="76"/>
      <c r="V81" s="76"/>
      <c r="W81" s="76"/>
      <c r="X81" s="76"/>
      <c r="Y81" s="76"/>
      <c r="Z81" s="76"/>
      <c r="AA81" s="76"/>
      <c r="AB81" s="76"/>
      <c r="AC81" s="76"/>
    </row>
    <row r="82" spans="1:29" ht="15.75" thickBot="1" x14ac:dyDescent="0.3">
      <c r="A82" s="133">
        <v>43097</v>
      </c>
      <c r="B82" s="134">
        <v>3.55</v>
      </c>
      <c r="C82" s="64">
        <f t="shared" ref="C82:C145" si="2">B82/100</f>
        <v>3.5499999999999997E-2</v>
      </c>
      <c r="D82" s="76"/>
      <c r="E82" s="33">
        <v>43097</v>
      </c>
      <c r="F82" s="27">
        <v>0.98</v>
      </c>
      <c r="G82" s="64">
        <f t="shared" ref="G82:G145" si="3">F82/100</f>
        <v>9.7999999999999997E-3</v>
      </c>
      <c r="H82" s="76"/>
      <c r="I82" s="6">
        <v>43102</v>
      </c>
      <c r="J82" s="6"/>
      <c r="K82" s="7">
        <v>2695.81</v>
      </c>
      <c r="L82" s="76"/>
      <c r="M82" s="76"/>
      <c r="N82" s="76"/>
      <c r="O82" s="76"/>
      <c r="P82" s="76"/>
      <c r="Q82" s="76"/>
      <c r="R82" s="76"/>
      <c r="S82" s="76"/>
      <c r="T82" s="76"/>
      <c r="U82" s="76"/>
      <c r="V82" s="76"/>
      <c r="W82" s="76"/>
      <c r="X82" s="76"/>
      <c r="Y82" s="76"/>
      <c r="Z82" s="76"/>
      <c r="AA82" s="76"/>
      <c r="AB82" s="76"/>
      <c r="AC82" s="76"/>
    </row>
    <row r="83" spans="1:29" ht="15.75" thickBot="1" x14ac:dyDescent="0.3">
      <c r="A83" s="133">
        <v>43098</v>
      </c>
      <c r="B83" s="134">
        <v>3.58</v>
      </c>
      <c r="C83" s="64">
        <f t="shared" si="2"/>
        <v>3.5799999999999998E-2</v>
      </c>
      <c r="D83" s="76"/>
      <c r="E83" s="33">
        <v>43098</v>
      </c>
      <c r="F83" s="27">
        <v>0.98</v>
      </c>
      <c r="G83" s="64">
        <f t="shared" si="3"/>
        <v>9.7999999999999997E-3</v>
      </c>
      <c r="H83" s="76"/>
      <c r="I83" s="6">
        <v>43103</v>
      </c>
      <c r="J83" s="6"/>
      <c r="K83" s="7">
        <v>2713.06</v>
      </c>
      <c r="L83" s="76"/>
      <c r="M83" s="76"/>
      <c r="N83" s="76"/>
      <c r="O83" s="76"/>
      <c r="P83" s="76"/>
      <c r="Q83" s="76"/>
      <c r="R83" s="76"/>
      <c r="S83" s="76"/>
      <c r="T83" s="76"/>
      <c r="U83" s="76"/>
      <c r="V83" s="76"/>
      <c r="W83" s="76"/>
      <c r="X83" s="76"/>
      <c r="Y83" s="76"/>
      <c r="Z83" s="76"/>
      <c r="AA83" s="76"/>
      <c r="AB83" s="76"/>
      <c r="AC83" s="76"/>
    </row>
    <row r="84" spans="1:29" ht="15.75" thickBot="1" x14ac:dyDescent="0.3">
      <c r="A84" s="133">
        <v>43100</v>
      </c>
      <c r="B84" s="134">
        <v>3.63</v>
      </c>
      <c r="C84" s="64">
        <f t="shared" si="2"/>
        <v>3.6299999999999999E-2</v>
      </c>
      <c r="D84" s="76"/>
      <c r="E84" s="33">
        <v>43100</v>
      </c>
      <c r="F84" s="27">
        <v>0.99</v>
      </c>
      <c r="G84" s="64">
        <f t="shared" si="3"/>
        <v>9.8999999999999991E-3</v>
      </c>
      <c r="H84" s="76"/>
      <c r="I84" s="6">
        <v>43104</v>
      </c>
      <c r="J84" s="6"/>
      <c r="K84" s="7">
        <v>2723.99</v>
      </c>
      <c r="L84" s="76"/>
      <c r="M84" s="76"/>
      <c r="N84" s="76"/>
      <c r="O84" s="76"/>
      <c r="P84" s="76"/>
      <c r="Q84" s="76"/>
      <c r="R84" s="76"/>
      <c r="S84" s="76"/>
      <c r="T84" s="76"/>
      <c r="U84" s="76"/>
      <c r="V84" s="76"/>
      <c r="W84" s="76"/>
      <c r="X84" s="76"/>
      <c r="Y84" s="76"/>
      <c r="Z84" s="76"/>
      <c r="AA84" s="76"/>
      <c r="AB84" s="76"/>
      <c r="AC84" s="76"/>
    </row>
    <row r="85" spans="1:29" ht="15.75" thickBot="1" x14ac:dyDescent="0.3">
      <c r="A85" s="133">
        <v>43101</v>
      </c>
      <c r="B85" s="135">
        <v>0</v>
      </c>
      <c r="C85" s="64">
        <f t="shared" si="2"/>
        <v>0</v>
      </c>
      <c r="D85" s="76"/>
      <c r="E85" s="33">
        <v>43101</v>
      </c>
      <c r="F85" s="26">
        <v>0</v>
      </c>
      <c r="G85" s="64">
        <f t="shared" si="3"/>
        <v>0</v>
      </c>
      <c r="H85" s="76"/>
      <c r="I85" s="6">
        <v>43105</v>
      </c>
      <c r="J85" s="6"/>
      <c r="K85" s="7">
        <v>2743.15</v>
      </c>
      <c r="L85" s="76"/>
      <c r="M85" s="76"/>
      <c r="N85" s="76"/>
      <c r="O85" s="76"/>
      <c r="P85" s="76"/>
      <c r="Q85" s="76"/>
      <c r="R85" s="76"/>
      <c r="S85" s="76"/>
      <c r="T85" s="76"/>
      <c r="U85" s="76"/>
      <c r="V85" s="76"/>
      <c r="W85" s="76"/>
      <c r="X85" s="76"/>
      <c r="Y85" s="76"/>
      <c r="Z85" s="76"/>
      <c r="AA85" s="76"/>
      <c r="AB85" s="76"/>
      <c r="AC85" s="76"/>
    </row>
    <row r="86" spans="1:29" ht="15.75" thickBot="1" x14ac:dyDescent="0.3">
      <c r="A86" s="133">
        <v>43102</v>
      </c>
      <c r="B86" s="134">
        <v>3.55</v>
      </c>
      <c r="C86" s="64">
        <f t="shared" si="2"/>
        <v>3.5499999999999997E-2</v>
      </c>
      <c r="D86" s="76"/>
      <c r="E86" s="33">
        <v>43102</v>
      </c>
      <c r="F86" s="27">
        <v>0.98</v>
      </c>
      <c r="G86" s="64">
        <f t="shared" si="3"/>
        <v>9.7999999999999997E-3</v>
      </c>
      <c r="H86" s="76"/>
      <c r="I86" s="6">
        <v>43108</v>
      </c>
      <c r="J86" s="6"/>
      <c r="K86" s="7">
        <v>2747.71</v>
      </c>
      <c r="L86" s="76"/>
      <c r="M86" s="76"/>
      <c r="N86" s="76"/>
      <c r="O86" s="76"/>
      <c r="P86" s="76"/>
      <c r="Q86" s="76"/>
      <c r="R86" s="76"/>
      <c r="S86" s="76"/>
      <c r="T86" s="76"/>
      <c r="U86" s="76"/>
      <c r="V86" s="76"/>
      <c r="W86" s="76"/>
      <c r="X86" s="76"/>
      <c r="Y86" s="76"/>
      <c r="Z86" s="76"/>
      <c r="AA86" s="76"/>
      <c r="AB86" s="76"/>
      <c r="AC86" s="76"/>
    </row>
    <row r="87" spans="1:29" ht="15.75" thickBot="1" x14ac:dyDescent="0.3">
      <c r="A87" s="133">
        <v>43103</v>
      </c>
      <c r="B87" s="134">
        <v>3.48</v>
      </c>
      <c r="C87" s="64">
        <f t="shared" si="2"/>
        <v>3.4799999999999998E-2</v>
      </c>
      <c r="D87" s="76"/>
      <c r="E87" s="33">
        <v>43103</v>
      </c>
      <c r="F87" s="27">
        <v>0.99</v>
      </c>
      <c r="G87" s="64">
        <f t="shared" si="3"/>
        <v>9.8999999999999991E-3</v>
      </c>
      <c r="H87" s="76"/>
      <c r="I87" s="6">
        <v>43109</v>
      </c>
      <c r="J87" s="6"/>
      <c r="K87" s="7">
        <v>2751.29</v>
      </c>
      <c r="L87" s="76"/>
      <c r="M87" s="76"/>
      <c r="N87" s="76"/>
      <c r="O87" s="76"/>
      <c r="P87" s="76"/>
      <c r="Q87" s="76"/>
      <c r="R87" s="76"/>
      <c r="S87" s="76"/>
      <c r="T87" s="76"/>
      <c r="U87" s="76"/>
      <c r="V87" s="76"/>
      <c r="W87" s="76"/>
      <c r="X87" s="76"/>
      <c r="Y87" s="76"/>
      <c r="Z87" s="76"/>
      <c r="AA87" s="76"/>
      <c r="AB87" s="76"/>
      <c r="AC87" s="76"/>
    </row>
    <row r="88" spans="1:29" ht="15.75" thickBot="1" x14ac:dyDescent="0.3">
      <c r="A88" s="133">
        <v>43104</v>
      </c>
      <c r="B88" s="134">
        <v>3.4</v>
      </c>
      <c r="C88" s="64">
        <f t="shared" si="2"/>
        <v>3.4000000000000002E-2</v>
      </c>
      <c r="D88" s="76"/>
      <c r="E88" s="33">
        <v>43104</v>
      </c>
      <c r="F88" s="27">
        <v>0.98</v>
      </c>
      <c r="G88" s="64">
        <f t="shared" si="3"/>
        <v>9.7999999999999997E-3</v>
      </c>
      <c r="H88" s="76"/>
      <c r="I88" s="6">
        <v>43110</v>
      </c>
      <c r="J88" s="6"/>
      <c r="K88" s="7">
        <v>2748.23</v>
      </c>
      <c r="L88" s="76"/>
      <c r="M88" s="76"/>
      <c r="N88" s="76"/>
      <c r="O88" s="76"/>
      <c r="P88" s="76"/>
      <c r="Q88" s="76"/>
      <c r="R88" s="76"/>
      <c r="S88" s="76"/>
      <c r="T88" s="76"/>
      <c r="U88" s="76"/>
      <c r="V88" s="76"/>
      <c r="W88" s="76"/>
      <c r="X88" s="76"/>
      <c r="Y88" s="76"/>
      <c r="Z88" s="76"/>
      <c r="AA88" s="76"/>
      <c r="AB88" s="76"/>
      <c r="AC88" s="76"/>
    </row>
    <row r="89" spans="1:29" ht="15.75" thickBot="1" x14ac:dyDescent="0.3">
      <c r="A89" s="133">
        <v>43105</v>
      </c>
      <c r="B89" s="134">
        <v>3.36</v>
      </c>
      <c r="C89" s="64">
        <f t="shared" si="2"/>
        <v>3.3599999999999998E-2</v>
      </c>
      <c r="D89" s="76"/>
      <c r="E89" s="33">
        <v>43105</v>
      </c>
      <c r="F89" s="27">
        <v>0.98</v>
      </c>
      <c r="G89" s="64">
        <f t="shared" si="3"/>
        <v>9.7999999999999997E-3</v>
      </c>
      <c r="H89" s="76"/>
      <c r="I89" s="6">
        <v>43111</v>
      </c>
      <c r="J89" s="6"/>
      <c r="K89" s="7">
        <v>2767.56</v>
      </c>
      <c r="L89" s="76"/>
      <c r="M89" s="76"/>
      <c r="N89" s="76"/>
      <c r="O89" s="76"/>
      <c r="P89" s="76"/>
      <c r="Q89" s="76"/>
      <c r="R89" s="76"/>
      <c r="S89" s="76"/>
      <c r="T89" s="76"/>
      <c r="U89" s="76"/>
      <c r="V89" s="76"/>
      <c r="W89" s="76"/>
      <c r="X89" s="76"/>
      <c r="Y89" s="76"/>
      <c r="Z89" s="76"/>
      <c r="AA89" s="76"/>
      <c r="AB89" s="76"/>
      <c r="AC89" s="76"/>
    </row>
    <row r="90" spans="1:29" ht="15.75" thickBot="1" x14ac:dyDescent="0.3">
      <c r="A90" s="133">
        <v>43108</v>
      </c>
      <c r="B90" s="134">
        <v>3.35</v>
      </c>
      <c r="C90" s="64">
        <f t="shared" si="2"/>
        <v>3.3500000000000002E-2</v>
      </c>
      <c r="D90" s="76"/>
      <c r="E90" s="33">
        <v>43108</v>
      </c>
      <c r="F90" s="27">
        <v>0.97</v>
      </c>
      <c r="G90" s="64">
        <f t="shared" si="3"/>
        <v>9.7000000000000003E-3</v>
      </c>
      <c r="H90" s="76"/>
      <c r="I90" s="6">
        <v>43112</v>
      </c>
      <c r="J90" s="6"/>
      <c r="K90" s="7">
        <v>2786.24</v>
      </c>
      <c r="L90" s="76"/>
      <c r="M90" s="76"/>
      <c r="N90" s="76"/>
      <c r="O90" s="76"/>
      <c r="P90" s="76"/>
      <c r="Q90" s="76"/>
      <c r="R90" s="76"/>
      <c r="S90" s="76"/>
      <c r="T90" s="76"/>
      <c r="U90" s="76"/>
      <c r="V90" s="76"/>
      <c r="W90" s="76"/>
      <c r="X90" s="76"/>
      <c r="Y90" s="76"/>
      <c r="Z90" s="76"/>
      <c r="AA90" s="76"/>
      <c r="AB90" s="76"/>
      <c r="AC90" s="76"/>
    </row>
    <row r="91" spans="1:29" ht="15.75" thickBot="1" x14ac:dyDescent="0.3">
      <c r="A91" s="133">
        <v>43109</v>
      </c>
      <c r="B91" s="134">
        <v>3.33</v>
      </c>
      <c r="C91" s="64">
        <f t="shared" si="2"/>
        <v>3.3300000000000003E-2</v>
      </c>
      <c r="D91" s="76"/>
      <c r="E91" s="33">
        <v>43109</v>
      </c>
      <c r="F91" s="27">
        <v>0.96</v>
      </c>
      <c r="G91" s="64">
        <f t="shared" si="3"/>
        <v>9.5999999999999992E-3</v>
      </c>
      <c r="H91" s="76"/>
      <c r="I91" s="6">
        <v>43116</v>
      </c>
      <c r="J91" s="6"/>
      <c r="K91" s="7">
        <v>2776.42</v>
      </c>
      <c r="L91" s="76"/>
      <c r="M91" s="76"/>
      <c r="N91" s="76"/>
      <c r="O91" s="76"/>
      <c r="P91" s="76"/>
      <c r="Q91" s="76"/>
      <c r="R91" s="76"/>
      <c r="S91" s="76"/>
      <c r="T91" s="76"/>
      <c r="U91" s="76"/>
      <c r="V91" s="76"/>
      <c r="W91" s="76"/>
      <c r="X91" s="76"/>
      <c r="Y91" s="76"/>
      <c r="Z91" s="76"/>
      <c r="AA91" s="76"/>
      <c r="AB91" s="76"/>
      <c r="AC91" s="76"/>
    </row>
    <row r="92" spans="1:29" ht="15.75" thickBot="1" x14ac:dyDescent="0.3">
      <c r="A92" s="133">
        <v>43110</v>
      </c>
      <c r="B92" s="134">
        <v>3.42</v>
      </c>
      <c r="C92" s="64">
        <f t="shared" si="2"/>
        <v>3.4200000000000001E-2</v>
      </c>
      <c r="D92" s="76"/>
      <c r="E92" s="33">
        <v>43110</v>
      </c>
      <c r="F92" s="27">
        <v>0.95</v>
      </c>
      <c r="G92" s="64">
        <f t="shared" si="3"/>
        <v>9.4999999999999998E-3</v>
      </c>
      <c r="H92" s="76"/>
      <c r="I92" s="6">
        <v>43117</v>
      </c>
      <c r="J92" s="6"/>
      <c r="K92" s="7">
        <v>2802.56</v>
      </c>
      <c r="L92" s="76"/>
      <c r="M92" s="76"/>
      <c r="N92" s="76"/>
      <c r="O92" s="76"/>
      <c r="P92" s="76"/>
      <c r="Q92" s="76"/>
      <c r="R92" s="76"/>
      <c r="S92" s="76"/>
      <c r="T92" s="76"/>
      <c r="U92" s="76"/>
      <c r="V92" s="76"/>
      <c r="W92" s="76"/>
      <c r="X92" s="76"/>
      <c r="Y92" s="76"/>
      <c r="Z92" s="76"/>
      <c r="AA92" s="76"/>
      <c r="AB92" s="76"/>
      <c r="AC92" s="76"/>
    </row>
    <row r="93" spans="1:29" ht="15.75" thickBot="1" x14ac:dyDescent="0.3">
      <c r="A93" s="133">
        <v>43111</v>
      </c>
      <c r="B93" s="134">
        <v>3.4</v>
      </c>
      <c r="C93" s="64">
        <f t="shared" si="2"/>
        <v>3.4000000000000002E-2</v>
      </c>
      <c r="D93" s="76"/>
      <c r="E93" s="33">
        <v>43111</v>
      </c>
      <c r="F93" s="27">
        <v>0.95</v>
      </c>
      <c r="G93" s="64">
        <f t="shared" si="3"/>
        <v>9.4999999999999998E-3</v>
      </c>
      <c r="H93" s="76"/>
      <c r="I93" s="6">
        <v>43118</v>
      </c>
      <c r="J93" s="6"/>
      <c r="K93" s="7">
        <v>2798.03</v>
      </c>
      <c r="L93" s="76"/>
      <c r="M93" s="76"/>
      <c r="N93" s="76"/>
      <c r="O93" s="76"/>
      <c r="P93" s="76"/>
      <c r="Q93" s="76"/>
      <c r="R93" s="76"/>
      <c r="S93" s="76"/>
      <c r="T93" s="76"/>
      <c r="U93" s="76"/>
      <c r="V93" s="76"/>
      <c r="W93" s="76"/>
      <c r="X93" s="76"/>
      <c r="Y93" s="76"/>
      <c r="Z93" s="76"/>
      <c r="AA93" s="76"/>
      <c r="AB93" s="76"/>
      <c r="AC93" s="76"/>
    </row>
    <row r="94" spans="1:29" ht="15.75" thickBot="1" x14ac:dyDescent="0.3">
      <c r="A94" s="133">
        <v>43112</v>
      </c>
      <c r="B94" s="134">
        <v>3.37</v>
      </c>
      <c r="C94" s="64">
        <f t="shared" si="2"/>
        <v>3.3700000000000001E-2</v>
      </c>
      <c r="D94" s="76"/>
      <c r="E94" s="33">
        <v>43112</v>
      </c>
      <c r="F94" s="27">
        <v>0.95</v>
      </c>
      <c r="G94" s="64">
        <f t="shared" si="3"/>
        <v>9.4999999999999998E-3</v>
      </c>
      <c r="H94" s="76"/>
      <c r="I94" s="6">
        <v>43119</v>
      </c>
      <c r="J94" s="6"/>
      <c r="K94" s="7">
        <v>2810.3</v>
      </c>
      <c r="L94" s="76"/>
      <c r="M94" s="76"/>
      <c r="N94" s="76"/>
      <c r="O94" s="76"/>
      <c r="P94" s="76"/>
      <c r="Q94" s="76"/>
      <c r="R94" s="76"/>
      <c r="S94" s="76"/>
      <c r="T94" s="76"/>
      <c r="U94" s="76"/>
      <c r="V94" s="76"/>
      <c r="W94" s="76"/>
      <c r="X94" s="76"/>
      <c r="Y94" s="76"/>
      <c r="Z94" s="76"/>
      <c r="AA94" s="76"/>
      <c r="AB94" s="76"/>
      <c r="AC94" s="76"/>
    </row>
    <row r="95" spans="1:29" ht="15.75" thickBot="1" x14ac:dyDescent="0.3">
      <c r="A95" s="133">
        <v>43115</v>
      </c>
      <c r="B95" s="134">
        <v>3.35</v>
      </c>
      <c r="C95" s="64">
        <f t="shared" si="2"/>
        <v>3.3500000000000002E-2</v>
      </c>
      <c r="D95" s="76"/>
      <c r="E95" s="33">
        <v>43115</v>
      </c>
      <c r="F95" s="27">
        <v>0.94</v>
      </c>
      <c r="G95" s="64">
        <f t="shared" si="3"/>
        <v>9.3999999999999986E-3</v>
      </c>
      <c r="H95" s="76"/>
      <c r="I95" s="6">
        <v>43122</v>
      </c>
      <c r="J95" s="6"/>
      <c r="K95" s="7">
        <v>2832.97</v>
      </c>
      <c r="L95" s="76"/>
      <c r="M95" s="76"/>
      <c r="N95" s="76"/>
      <c r="O95" s="76"/>
      <c r="P95" s="76"/>
      <c r="Q95" s="76"/>
      <c r="R95" s="76"/>
      <c r="S95" s="76"/>
      <c r="T95" s="76"/>
      <c r="U95" s="76"/>
      <c r="V95" s="76"/>
      <c r="W95" s="76"/>
      <c r="X95" s="76"/>
      <c r="Y95" s="76"/>
      <c r="Z95" s="76"/>
      <c r="AA95" s="76"/>
      <c r="AB95" s="76"/>
      <c r="AC95" s="76"/>
    </row>
    <row r="96" spans="1:29" ht="15.75" thickBot="1" x14ac:dyDescent="0.3">
      <c r="A96" s="133">
        <v>43116</v>
      </c>
      <c r="B96" s="134">
        <v>3.34</v>
      </c>
      <c r="C96" s="64">
        <f t="shared" si="2"/>
        <v>3.3399999999999999E-2</v>
      </c>
      <c r="D96" s="76"/>
      <c r="E96" s="33">
        <v>43116</v>
      </c>
      <c r="F96" s="27">
        <v>0.94</v>
      </c>
      <c r="G96" s="64">
        <f t="shared" si="3"/>
        <v>9.3999999999999986E-3</v>
      </c>
      <c r="H96" s="76"/>
      <c r="I96" s="6">
        <v>43123</v>
      </c>
      <c r="J96" s="6"/>
      <c r="K96" s="7">
        <v>2839.13</v>
      </c>
      <c r="L96" s="76"/>
      <c r="M96" s="76"/>
      <c r="N96" s="76"/>
      <c r="O96" s="76"/>
      <c r="P96" s="76"/>
      <c r="Q96" s="76"/>
      <c r="R96" s="76"/>
      <c r="S96" s="76"/>
      <c r="T96" s="76"/>
      <c r="U96" s="76"/>
      <c r="V96" s="76"/>
      <c r="W96" s="76"/>
      <c r="X96" s="76"/>
      <c r="Y96" s="76"/>
      <c r="Z96" s="76"/>
      <c r="AA96" s="76"/>
      <c r="AB96" s="76"/>
      <c r="AC96" s="76"/>
    </row>
    <row r="97" spans="1:29" ht="15.75" thickBot="1" x14ac:dyDescent="0.3">
      <c r="A97" s="133">
        <v>43117</v>
      </c>
      <c r="B97" s="134">
        <v>3.34</v>
      </c>
      <c r="C97" s="64">
        <f t="shared" si="2"/>
        <v>3.3399999999999999E-2</v>
      </c>
      <c r="D97" s="76"/>
      <c r="E97" s="33">
        <v>43117</v>
      </c>
      <c r="F97" s="27">
        <v>0.94</v>
      </c>
      <c r="G97" s="64">
        <f t="shared" si="3"/>
        <v>9.3999999999999986E-3</v>
      </c>
      <c r="H97" s="76"/>
      <c r="I97" s="6">
        <v>43124</v>
      </c>
      <c r="J97" s="6"/>
      <c r="K97" s="7">
        <v>2837.54</v>
      </c>
      <c r="L97" s="76"/>
      <c r="M97" s="76"/>
      <c r="N97" s="76"/>
      <c r="O97" s="76"/>
      <c r="P97" s="76"/>
      <c r="Q97" s="76"/>
      <c r="R97" s="76"/>
      <c r="S97" s="76"/>
      <c r="T97" s="76"/>
      <c r="U97" s="76"/>
      <c r="V97" s="76"/>
      <c r="W97" s="76"/>
      <c r="X97" s="76"/>
      <c r="Y97" s="76"/>
      <c r="Z97" s="76"/>
      <c r="AA97" s="76"/>
      <c r="AB97" s="76"/>
      <c r="AC97" s="76"/>
    </row>
    <row r="98" spans="1:29" ht="15.75" thickBot="1" x14ac:dyDescent="0.3">
      <c r="A98" s="133">
        <v>43118</v>
      </c>
      <c r="B98" s="134">
        <v>3.35</v>
      </c>
      <c r="C98" s="64">
        <f t="shared" si="2"/>
        <v>3.3500000000000002E-2</v>
      </c>
      <c r="D98" s="76"/>
      <c r="E98" s="33">
        <v>43118</v>
      </c>
      <c r="F98" s="27">
        <v>0.94</v>
      </c>
      <c r="G98" s="64">
        <f t="shared" si="3"/>
        <v>9.3999999999999986E-3</v>
      </c>
      <c r="H98" s="76"/>
      <c r="I98" s="6">
        <v>43125</v>
      </c>
      <c r="J98" s="6"/>
      <c r="K98" s="7">
        <v>2839.25</v>
      </c>
      <c r="L98" s="76"/>
      <c r="M98" s="76"/>
      <c r="N98" s="76"/>
      <c r="O98" s="76"/>
      <c r="P98" s="76"/>
      <c r="Q98" s="76"/>
      <c r="R98" s="76"/>
      <c r="S98" s="76"/>
      <c r="T98" s="76"/>
      <c r="U98" s="76"/>
      <c r="V98" s="76"/>
      <c r="W98" s="76"/>
      <c r="X98" s="76"/>
      <c r="Y98" s="76"/>
      <c r="Z98" s="76"/>
      <c r="AA98" s="76"/>
      <c r="AB98" s="76"/>
      <c r="AC98" s="76"/>
    </row>
    <row r="99" spans="1:29" ht="15.75" thickBot="1" x14ac:dyDescent="0.3">
      <c r="A99" s="133">
        <v>43119</v>
      </c>
      <c r="B99" s="134">
        <v>3.35</v>
      </c>
      <c r="C99" s="64">
        <f t="shared" si="2"/>
        <v>3.3500000000000002E-2</v>
      </c>
      <c r="D99" s="76"/>
      <c r="E99" s="33">
        <v>43119</v>
      </c>
      <c r="F99" s="27">
        <v>0.95</v>
      </c>
      <c r="G99" s="64">
        <f t="shared" si="3"/>
        <v>9.4999999999999998E-3</v>
      </c>
      <c r="H99" s="76"/>
      <c r="I99" s="6">
        <v>43126</v>
      </c>
      <c r="J99" s="6"/>
      <c r="K99" s="7">
        <v>2872.87</v>
      </c>
      <c r="L99" s="76"/>
      <c r="M99" s="76"/>
      <c r="N99" s="76"/>
      <c r="O99" s="76"/>
      <c r="P99" s="76"/>
      <c r="Q99" s="76"/>
      <c r="R99" s="76"/>
      <c r="S99" s="76"/>
      <c r="T99" s="76"/>
      <c r="U99" s="76"/>
      <c r="V99" s="76"/>
      <c r="W99" s="76"/>
      <c r="X99" s="76"/>
      <c r="Y99" s="76"/>
      <c r="Z99" s="76"/>
      <c r="AA99" s="76"/>
      <c r="AB99" s="76"/>
      <c r="AC99" s="76"/>
    </row>
    <row r="100" spans="1:29" ht="15.75" thickBot="1" x14ac:dyDescent="0.3">
      <c r="A100" s="133">
        <v>43122</v>
      </c>
      <c r="B100" s="134">
        <v>3.32</v>
      </c>
      <c r="C100" s="64">
        <f t="shared" si="2"/>
        <v>3.32E-2</v>
      </c>
      <c r="D100" s="76"/>
      <c r="E100" s="33">
        <v>43122</v>
      </c>
      <c r="F100" s="27">
        <v>0.94</v>
      </c>
      <c r="G100" s="64">
        <f t="shared" si="3"/>
        <v>9.3999999999999986E-3</v>
      </c>
      <c r="H100" s="76"/>
      <c r="I100" s="6">
        <v>43129</v>
      </c>
      <c r="J100" s="6"/>
      <c r="K100" s="7">
        <v>2853.53</v>
      </c>
      <c r="L100" s="76"/>
      <c r="M100" s="76"/>
      <c r="N100" s="76"/>
      <c r="O100" s="76"/>
      <c r="P100" s="76"/>
      <c r="Q100" s="76"/>
      <c r="R100" s="76"/>
      <c r="S100" s="76"/>
      <c r="T100" s="76"/>
      <c r="U100" s="76"/>
      <c r="V100" s="76"/>
      <c r="W100" s="76"/>
      <c r="X100" s="76"/>
      <c r="Y100" s="76"/>
      <c r="Z100" s="76"/>
      <c r="AA100" s="76"/>
      <c r="AB100" s="76"/>
      <c r="AC100" s="76"/>
    </row>
    <row r="101" spans="1:29" ht="15.75" thickBot="1" x14ac:dyDescent="0.3">
      <c r="A101" s="133">
        <v>43123</v>
      </c>
      <c r="B101" s="134">
        <v>3.31</v>
      </c>
      <c r="C101" s="64">
        <f t="shared" si="2"/>
        <v>3.3099999999999997E-2</v>
      </c>
      <c r="D101" s="76"/>
      <c r="E101" s="33">
        <v>43123</v>
      </c>
      <c r="F101" s="27">
        <v>0.94</v>
      </c>
      <c r="G101" s="64">
        <f t="shared" si="3"/>
        <v>9.3999999999999986E-3</v>
      </c>
      <c r="H101" s="76"/>
      <c r="I101" s="6">
        <v>43130</v>
      </c>
      <c r="J101" s="6"/>
      <c r="K101" s="7">
        <v>2822.43</v>
      </c>
      <c r="L101" s="76"/>
      <c r="M101" s="76"/>
      <c r="N101" s="76"/>
      <c r="O101" s="76"/>
      <c r="P101" s="76"/>
      <c r="Q101" s="76"/>
      <c r="R101" s="76"/>
      <c r="S101" s="76"/>
      <c r="T101" s="76"/>
      <c r="U101" s="76"/>
      <c r="V101" s="76"/>
      <c r="W101" s="76"/>
      <c r="X101" s="76"/>
      <c r="Y101" s="76"/>
      <c r="Z101" s="76"/>
      <c r="AA101" s="76"/>
      <c r="AB101" s="76"/>
      <c r="AC101" s="76"/>
    </row>
    <row r="102" spans="1:29" ht="15.75" thickBot="1" x14ac:dyDescent="0.3">
      <c r="A102" s="133">
        <v>43124</v>
      </c>
      <c r="B102" s="134">
        <v>3.28</v>
      </c>
      <c r="C102" s="64">
        <f t="shared" si="2"/>
        <v>3.2799999999999996E-2</v>
      </c>
      <c r="D102" s="76"/>
      <c r="E102" s="33">
        <v>43124</v>
      </c>
      <c r="F102" s="27">
        <v>0.94</v>
      </c>
      <c r="G102" s="64">
        <f t="shared" si="3"/>
        <v>9.3999999999999986E-3</v>
      </c>
      <c r="H102" s="76"/>
      <c r="I102" s="6">
        <v>43131</v>
      </c>
      <c r="J102" s="6"/>
      <c r="K102" s="7">
        <v>2823.81</v>
      </c>
      <c r="L102" s="76"/>
      <c r="M102" s="76"/>
      <c r="N102" s="76"/>
      <c r="O102" s="76"/>
      <c r="P102" s="76"/>
      <c r="Q102" s="76"/>
      <c r="R102" s="76"/>
      <c r="S102" s="76"/>
      <c r="T102" s="76"/>
      <c r="U102" s="76"/>
      <c r="V102" s="76"/>
      <c r="W102" s="76"/>
      <c r="X102" s="76"/>
      <c r="Y102" s="76"/>
      <c r="Z102" s="76"/>
      <c r="AA102" s="76"/>
      <c r="AB102" s="76"/>
      <c r="AC102" s="76"/>
    </row>
    <row r="103" spans="1:29" ht="15.75" thickBot="1" x14ac:dyDescent="0.3">
      <c r="A103" s="133">
        <v>43125</v>
      </c>
      <c r="B103" s="134">
        <v>3.28</v>
      </c>
      <c r="C103" s="64">
        <f t="shared" si="2"/>
        <v>3.2799999999999996E-2</v>
      </c>
      <c r="D103" s="76"/>
      <c r="E103" s="33">
        <v>43125</v>
      </c>
      <c r="F103" s="27">
        <v>0.93</v>
      </c>
      <c r="G103" s="64">
        <f t="shared" si="3"/>
        <v>9.300000000000001E-3</v>
      </c>
      <c r="H103" s="76"/>
      <c r="I103" s="6">
        <v>43132</v>
      </c>
      <c r="J103" s="6"/>
      <c r="K103" s="7">
        <v>2821.98</v>
      </c>
      <c r="L103" s="76"/>
      <c r="M103" s="76"/>
      <c r="N103" s="76"/>
      <c r="O103" s="76"/>
      <c r="P103" s="76"/>
      <c r="Q103" s="76"/>
      <c r="R103" s="76"/>
      <c r="S103" s="76"/>
      <c r="T103" s="76"/>
      <c r="U103" s="76"/>
      <c r="V103" s="76"/>
      <c r="W103" s="76"/>
      <c r="X103" s="76"/>
      <c r="Y103" s="76"/>
      <c r="Z103" s="76"/>
      <c r="AA103" s="76"/>
      <c r="AB103" s="76"/>
      <c r="AC103" s="76"/>
    </row>
    <row r="104" spans="1:29" ht="15.75" thickBot="1" x14ac:dyDescent="0.3">
      <c r="A104" s="133">
        <v>43126</v>
      </c>
      <c r="B104" s="134">
        <v>3.23</v>
      </c>
      <c r="C104" s="64">
        <f t="shared" si="2"/>
        <v>3.2300000000000002E-2</v>
      </c>
      <c r="D104" s="76"/>
      <c r="E104" s="33">
        <v>43126</v>
      </c>
      <c r="F104" s="27">
        <v>0.92</v>
      </c>
      <c r="G104" s="64">
        <f t="shared" si="3"/>
        <v>9.1999999999999998E-3</v>
      </c>
      <c r="H104" s="76"/>
      <c r="I104" s="6">
        <v>43133</v>
      </c>
      <c r="J104" s="6"/>
      <c r="K104" s="7">
        <v>2762.13</v>
      </c>
      <c r="L104" s="76"/>
      <c r="M104" s="76"/>
      <c r="N104" s="76"/>
      <c r="O104" s="76"/>
      <c r="P104" s="76"/>
      <c r="Q104" s="76"/>
      <c r="R104" s="76"/>
      <c r="S104" s="76"/>
      <c r="T104" s="76"/>
      <c r="U104" s="76"/>
      <c r="V104" s="76"/>
      <c r="W104" s="76"/>
      <c r="X104" s="76"/>
      <c r="Y104" s="76"/>
      <c r="Z104" s="76"/>
      <c r="AA104" s="76"/>
      <c r="AB104" s="76"/>
      <c r="AC104" s="76"/>
    </row>
    <row r="105" spans="1:29" ht="15.75" thickBot="1" x14ac:dyDescent="0.3">
      <c r="A105" s="133">
        <v>43129</v>
      </c>
      <c r="B105" s="134">
        <v>3.26</v>
      </c>
      <c r="C105" s="64">
        <f t="shared" si="2"/>
        <v>3.2599999999999997E-2</v>
      </c>
      <c r="D105" s="76"/>
      <c r="E105" s="33">
        <v>43129</v>
      </c>
      <c r="F105" s="27">
        <v>0.92</v>
      </c>
      <c r="G105" s="64">
        <f t="shared" si="3"/>
        <v>9.1999999999999998E-3</v>
      </c>
      <c r="H105" s="76"/>
      <c r="I105" s="6">
        <v>43136</v>
      </c>
      <c r="J105" s="6"/>
      <c r="K105" s="7">
        <v>2648.94</v>
      </c>
      <c r="L105" s="76"/>
      <c r="M105" s="76"/>
      <c r="N105" s="76"/>
      <c r="O105" s="76"/>
      <c r="P105" s="76"/>
      <c r="Q105" s="76"/>
      <c r="R105" s="76"/>
      <c r="S105" s="76"/>
      <c r="T105" s="76"/>
      <c r="U105" s="76"/>
      <c r="V105" s="76"/>
      <c r="W105" s="76"/>
      <c r="X105" s="76"/>
      <c r="Y105" s="76"/>
      <c r="Z105" s="76"/>
      <c r="AA105" s="76"/>
      <c r="AB105" s="76"/>
      <c r="AC105" s="76"/>
    </row>
    <row r="106" spans="1:29" ht="15.75" thickBot="1" x14ac:dyDescent="0.3">
      <c r="A106" s="133">
        <v>43130</v>
      </c>
      <c r="B106" s="134">
        <v>3.33</v>
      </c>
      <c r="C106" s="64">
        <f t="shared" si="2"/>
        <v>3.3300000000000003E-2</v>
      </c>
      <c r="D106" s="76"/>
      <c r="E106" s="33">
        <v>43130</v>
      </c>
      <c r="F106" s="27">
        <v>0.91</v>
      </c>
      <c r="G106" s="64">
        <f t="shared" si="3"/>
        <v>9.1000000000000004E-3</v>
      </c>
      <c r="H106" s="76"/>
      <c r="I106" s="6">
        <v>43137</v>
      </c>
      <c r="J106" s="6"/>
      <c r="K106" s="7">
        <v>2695.14</v>
      </c>
      <c r="L106" s="76"/>
      <c r="M106" s="76"/>
      <c r="N106" s="76"/>
      <c r="O106" s="76"/>
      <c r="P106" s="76"/>
      <c r="Q106" s="76"/>
      <c r="R106" s="76"/>
      <c r="S106" s="76"/>
      <c r="T106" s="76"/>
      <c r="U106" s="76"/>
      <c r="V106" s="76"/>
      <c r="W106" s="76"/>
      <c r="X106" s="76"/>
      <c r="Y106" s="76"/>
      <c r="Z106" s="76"/>
      <c r="AA106" s="76"/>
      <c r="AB106" s="76"/>
      <c r="AC106" s="76"/>
    </row>
    <row r="107" spans="1:29" ht="15.75" thickBot="1" x14ac:dyDescent="0.3">
      <c r="A107" s="133">
        <v>43131</v>
      </c>
      <c r="B107" s="134">
        <v>3.29</v>
      </c>
      <c r="C107" s="64">
        <f t="shared" si="2"/>
        <v>3.2899999999999999E-2</v>
      </c>
      <c r="D107" s="76"/>
      <c r="E107" s="33">
        <v>43131</v>
      </c>
      <c r="F107" s="27">
        <v>0.91</v>
      </c>
      <c r="G107" s="64">
        <f t="shared" si="3"/>
        <v>9.1000000000000004E-3</v>
      </c>
      <c r="H107" s="76"/>
      <c r="I107" s="6">
        <v>43138</v>
      </c>
      <c r="J107" s="6"/>
      <c r="K107" s="7">
        <v>2681.66</v>
      </c>
      <c r="L107" s="76"/>
      <c r="M107" s="76"/>
      <c r="N107" s="76"/>
      <c r="O107" s="76"/>
      <c r="P107" s="76"/>
      <c r="Q107" s="76"/>
      <c r="R107" s="76"/>
      <c r="S107" s="76"/>
      <c r="T107" s="76"/>
      <c r="U107" s="76"/>
      <c r="V107" s="76"/>
      <c r="W107" s="76"/>
      <c r="X107" s="76"/>
      <c r="Y107" s="76"/>
      <c r="Z107" s="76"/>
      <c r="AA107" s="76"/>
      <c r="AB107" s="76"/>
      <c r="AC107" s="76"/>
    </row>
    <row r="108" spans="1:29" ht="15.75" thickBot="1" x14ac:dyDescent="0.3">
      <c r="A108" s="133">
        <v>43132</v>
      </c>
      <c r="B108" s="134">
        <v>3.29</v>
      </c>
      <c r="C108" s="64">
        <f t="shared" si="2"/>
        <v>3.2899999999999999E-2</v>
      </c>
      <c r="D108" s="76"/>
      <c r="E108" s="33">
        <v>43132</v>
      </c>
      <c r="F108" s="27">
        <v>0.9</v>
      </c>
      <c r="G108" s="64">
        <f t="shared" si="3"/>
        <v>9.0000000000000011E-3</v>
      </c>
      <c r="H108" s="76"/>
      <c r="I108" s="6">
        <v>43139</v>
      </c>
      <c r="J108" s="6"/>
      <c r="K108" s="7">
        <v>2581</v>
      </c>
      <c r="L108" s="76"/>
      <c r="M108" s="76"/>
      <c r="N108" s="76"/>
      <c r="O108" s="76"/>
      <c r="P108" s="76"/>
      <c r="Q108" s="76"/>
      <c r="R108" s="76"/>
      <c r="S108" s="76"/>
      <c r="T108" s="76"/>
      <c r="U108" s="76"/>
      <c r="V108" s="76"/>
      <c r="W108" s="76"/>
      <c r="X108" s="76"/>
      <c r="Y108" s="76"/>
      <c r="Z108" s="76"/>
      <c r="AA108" s="76"/>
      <c r="AB108" s="76"/>
      <c r="AC108" s="76"/>
    </row>
    <row r="109" spans="1:29" ht="15.75" thickBot="1" x14ac:dyDescent="0.3">
      <c r="A109" s="133">
        <v>43133</v>
      </c>
      <c r="B109" s="134">
        <v>3.36</v>
      </c>
      <c r="C109" s="64">
        <f t="shared" si="2"/>
        <v>3.3599999999999998E-2</v>
      </c>
      <c r="D109" s="76"/>
      <c r="E109" s="33">
        <v>43133</v>
      </c>
      <c r="F109" s="27">
        <v>0.9</v>
      </c>
      <c r="G109" s="64">
        <f t="shared" si="3"/>
        <v>9.0000000000000011E-3</v>
      </c>
      <c r="H109" s="76"/>
      <c r="I109" s="6">
        <v>43140</v>
      </c>
      <c r="J109" s="6"/>
      <c r="K109" s="7">
        <v>2619.5500000000002</v>
      </c>
      <c r="L109" s="76"/>
      <c r="M109" s="76"/>
      <c r="N109" s="76"/>
      <c r="O109" s="76"/>
      <c r="P109" s="76"/>
      <c r="Q109" s="76"/>
      <c r="R109" s="76"/>
      <c r="S109" s="76"/>
      <c r="T109" s="76"/>
      <c r="U109" s="76"/>
      <c r="V109" s="76"/>
      <c r="W109" s="76"/>
      <c r="X109" s="76"/>
      <c r="Y109" s="76"/>
      <c r="Z109" s="76"/>
      <c r="AA109" s="76"/>
      <c r="AB109" s="76"/>
      <c r="AC109" s="76"/>
    </row>
    <row r="110" spans="1:29" ht="15.75" thickBot="1" x14ac:dyDescent="0.3">
      <c r="A110" s="133">
        <v>43136</v>
      </c>
      <c r="B110" s="134">
        <v>3.48</v>
      </c>
      <c r="C110" s="64">
        <f t="shared" si="2"/>
        <v>3.4799999999999998E-2</v>
      </c>
      <c r="D110" s="76"/>
      <c r="E110" s="33">
        <v>43136</v>
      </c>
      <c r="F110" s="27">
        <v>0.91</v>
      </c>
      <c r="G110" s="64">
        <f t="shared" si="3"/>
        <v>9.1000000000000004E-3</v>
      </c>
      <c r="H110" s="76"/>
      <c r="I110" s="6">
        <v>43143</v>
      </c>
      <c r="J110" s="6"/>
      <c r="K110" s="7">
        <v>2656</v>
      </c>
      <c r="L110" s="76"/>
      <c r="M110" s="76"/>
      <c r="N110" s="76"/>
      <c r="O110" s="76"/>
      <c r="P110" s="76"/>
      <c r="Q110" s="76"/>
      <c r="R110" s="76"/>
      <c r="S110" s="76"/>
      <c r="T110" s="76"/>
      <c r="U110" s="76"/>
      <c r="V110" s="76"/>
      <c r="W110" s="76"/>
      <c r="X110" s="76"/>
      <c r="Y110" s="76"/>
      <c r="Z110" s="76"/>
      <c r="AA110" s="76"/>
      <c r="AB110" s="76"/>
      <c r="AC110" s="76"/>
    </row>
    <row r="111" spans="1:29" ht="15.75" thickBot="1" x14ac:dyDescent="0.3">
      <c r="A111" s="133">
        <v>43137</v>
      </c>
      <c r="B111" s="134">
        <v>3.6</v>
      </c>
      <c r="C111" s="64">
        <f t="shared" si="2"/>
        <v>3.6000000000000004E-2</v>
      </c>
      <c r="D111" s="76"/>
      <c r="E111" s="33">
        <v>43137</v>
      </c>
      <c r="F111" s="27">
        <v>0.93</v>
      </c>
      <c r="G111" s="64">
        <f t="shared" si="3"/>
        <v>9.300000000000001E-3</v>
      </c>
      <c r="H111" s="76"/>
      <c r="I111" s="6">
        <v>43144</v>
      </c>
      <c r="J111" s="6"/>
      <c r="K111" s="7">
        <v>2662.94</v>
      </c>
      <c r="L111" s="76"/>
      <c r="M111" s="76"/>
      <c r="N111" s="76"/>
      <c r="O111" s="76"/>
      <c r="P111" s="76"/>
      <c r="Q111" s="76"/>
      <c r="R111" s="76"/>
      <c r="S111" s="76"/>
      <c r="T111" s="76"/>
      <c r="U111" s="76"/>
      <c r="V111" s="76"/>
      <c r="W111" s="76"/>
      <c r="X111" s="76"/>
      <c r="Y111" s="76"/>
      <c r="Z111" s="76"/>
      <c r="AA111" s="76"/>
      <c r="AB111" s="76"/>
      <c r="AC111" s="76"/>
    </row>
    <row r="112" spans="1:29" ht="15.75" thickBot="1" x14ac:dyDescent="0.3">
      <c r="A112" s="133">
        <v>43138</v>
      </c>
      <c r="B112" s="134">
        <v>3.46</v>
      </c>
      <c r="C112" s="64">
        <f t="shared" si="2"/>
        <v>3.4599999999999999E-2</v>
      </c>
      <c r="D112" s="76"/>
      <c r="E112" s="33">
        <v>43138</v>
      </c>
      <c r="F112" s="27">
        <v>0.92</v>
      </c>
      <c r="G112" s="64">
        <f t="shared" si="3"/>
        <v>9.1999999999999998E-3</v>
      </c>
      <c r="H112" s="76"/>
      <c r="I112" s="6">
        <v>43145</v>
      </c>
      <c r="J112" s="6"/>
      <c r="K112" s="7">
        <v>2698.63</v>
      </c>
      <c r="L112" s="76"/>
      <c r="M112" s="76"/>
      <c r="N112" s="76"/>
      <c r="O112" s="76"/>
      <c r="P112" s="76"/>
      <c r="Q112" s="76"/>
      <c r="R112" s="76"/>
      <c r="S112" s="76"/>
      <c r="T112" s="76"/>
      <c r="U112" s="76"/>
      <c r="V112" s="76"/>
      <c r="W112" s="76"/>
      <c r="X112" s="76"/>
      <c r="Y112" s="76"/>
      <c r="Z112" s="76"/>
      <c r="AA112" s="76"/>
      <c r="AB112" s="76"/>
      <c r="AC112" s="76"/>
    </row>
    <row r="113" spans="1:29" ht="15.75" thickBot="1" x14ac:dyDescent="0.3">
      <c r="A113" s="133">
        <v>43139</v>
      </c>
      <c r="B113" s="134">
        <v>3.59</v>
      </c>
      <c r="C113" s="64">
        <f t="shared" si="2"/>
        <v>3.5900000000000001E-2</v>
      </c>
      <c r="D113" s="76"/>
      <c r="E113" s="33">
        <v>43139</v>
      </c>
      <c r="F113" s="27">
        <v>0.93</v>
      </c>
      <c r="G113" s="64">
        <f t="shared" si="3"/>
        <v>9.300000000000001E-3</v>
      </c>
      <c r="H113" s="76"/>
      <c r="I113" s="6">
        <v>43146</v>
      </c>
      <c r="J113" s="6"/>
      <c r="K113" s="7">
        <v>2731.2</v>
      </c>
      <c r="L113" s="76"/>
      <c r="M113" s="76"/>
      <c r="N113" s="76"/>
      <c r="O113" s="76"/>
      <c r="P113" s="76"/>
      <c r="Q113" s="76"/>
      <c r="R113" s="76"/>
      <c r="S113" s="76"/>
      <c r="T113" s="76"/>
      <c r="U113" s="76"/>
      <c r="V113" s="76"/>
      <c r="W113" s="76"/>
      <c r="X113" s="76"/>
      <c r="Y113" s="76"/>
      <c r="Z113" s="76"/>
      <c r="AA113" s="76"/>
      <c r="AB113" s="76"/>
      <c r="AC113" s="76"/>
    </row>
    <row r="114" spans="1:29" ht="15.75" thickBot="1" x14ac:dyDescent="0.3">
      <c r="A114" s="133">
        <v>43140</v>
      </c>
      <c r="B114" s="134">
        <v>3.82</v>
      </c>
      <c r="C114" s="64">
        <f t="shared" si="2"/>
        <v>3.8199999999999998E-2</v>
      </c>
      <c r="D114" s="76"/>
      <c r="E114" s="33">
        <v>43140</v>
      </c>
      <c r="F114" s="27">
        <v>0.97</v>
      </c>
      <c r="G114" s="64">
        <f t="shared" si="3"/>
        <v>9.7000000000000003E-3</v>
      </c>
      <c r="H114" s="76"/>
      <c r="I114" s="6">
        <v>43147</v>
      </c>
      <c r="J114" s="6"/>
      <c r="K114" s="7">
        <v>2732.22</v>
      </c>
      <c r="L114" s="76"/>
      <c r="M114" s="76"/>
      <c r="N114" s="76"/>
      <c r="O114" s="76"/>
      <c r="P114" s="76"/>
      <c r="Q114" s="76"/>
      <c r="R114" s="76"/>
      <c r="S114" s="76"/>
      <c r="T114" s="76"/>
      <c r="U114" s="76"/>
      <c r="V114" s="76"/>
      <c r="W114" s="76"/>
      <c r="X114" s="76"/>
      <c r="Y114" s="76"/>
      <c r="Z114" s="76"/>
      <c r="AA114" s="76"/>
      <c r="AB114" s="76"/>
      <c r="AC114" s="76"/>
    </row>
    <row r="115" spans="1:29" ht="15.75" thickBot="1" x14ac:dyDescent="0.3">
      <c r="A115" s="133">
        <v>43143</v>
      </c>
      <c r="B115" s="134">
        <v>3.71</v>
      </c>
      <c r="C115" s="64">
        <f t="shared" si="2"/>
        <v>3.7100000000000001E-2</v>
      </c>
      <c r="D115" s="76"/>
      <c r="E115" s="33">
        <v>43143</v>
      </c>
      <c r="F115" s="27">
        <v>0.97</v>
      </c>
      <c r="G115" s="64">
        <f t="shared" si="3"/>
        <v>9.7000000000000003E-3</v>
      </c>
      <c r="H115" s="76"/>
      <c r="I115" s="6">
        <v>43151</v>
      </c>
      <c r="J115" s="6"/>
      <c r="K115" s="7">
        <v>2716.26</v>
      </c>
      <c r="L115" s="76"/>
      <c r="M115" s="76"/>
      <c r="N115" s="76"/>
      <c r="O115" s="76"/>
      <c r="P115" s="76"/>
      <c r="Q115" s="76"/>
      <c r="R115" s="76"/>
      <c r="S115" s="76"/>
      <c r="T115" s="76"/>
      <c r="U115" s="76"/>
      <c r="V115" s="76"/>
      <c r="W115" s="76"/>
      <c r="X115" s="76"/>
      <c r="Y115" s="76"/>
      <c r="Z115" s="76"/>
      <c r="AA115" s="76"/>
      <c r="AB115" s="76"/>
      <c r="AC115" s="76"/>
    </row>
    <row r="116" spans="1:29" ht="15.75" thickBot="1" x14ac:dyDescent="0.3">
      <c r="A116" s="133">
        <v>43144</v>
      </c>
      <c r="B116" s="134">
        <v>3.78</v>
      </c>
      <c r="C116" s="64">
        <f t="shared" si="2"/>
        <v>3.78E-2</v>
      </c>
      <c r="D116" s="76"/>
      <c r="E116" s="33">
        <v>43144</v>
      </c>
      <c r="F116" s="27">
        <v>1</v>
      </c>
      <c r="G116" s="64">
        <f t="shared" si="3"/>
        <v>0.01</v>
      </c>
      <c r="H116" s="76"/>
      <c r="I116" s="6">
        <v>43152</v>
      </c>
      <c r="J116" s="6"/>
      <c r="K116" s="7">
        <v>2701.33</v>
      </c>
      <c r="L116" s="76"/>
      <c r="M116" s="76"/>
      <c r="N116" s="76"/>
      <c r="O116" s="76"/>
      <c r="P116" s="76"/>
      <c r="Q116" s="76"/>
      <c r="R116" s="76"/>
      <c r="S116" s="76"/>
      <c r="T116" s="76"/>
      <c r="U116" s="76"/>
      <c r="V116" s="76"/>
      <c r="W116" s="76"/>
      <c r="X116" s="76"/>
      <c r="Y116" s="76"/>
      <c r="Z116" s="76"/>
      <c r="AA116" s="76"/>
      <c r="AB116" s="76"/>
      <c r="AC116" s="76"/>
    </row>
    <row r="117" spans="1:29" ht="15.75" thickBot="1" x14ac:dyDescent="0.3">
      <c r="A117" s="133">
        <v>43145</v>
      </c>
      <c r="B117" s="134">
        <v>3.69</v>
      </c>
      <c r="C117" s="64">
        <f t="shared" si="2"/>
        <v>3.6900000000000002E-2</v>
      </c>
      <c r="D117" s="76"/>
      <c r="E117" s="33">
        <v>43145</v>
      </c>
      <c r="F117" s="27">
        <v>0.99</v>
      </c>
      <c r="G117" s="64">
        <f t="shared" si="3"/>
        <v>9.8999999999999991E-3</v>
      </c>
      <c r="H117" s="76"/>
      <c r="I117" s="6">
        <v>43153</v>
      </c>
      <c r="J117" s="6"/>
      <c r="K117" s="7">
        <v>2703.96</v>
      </c>
      <c r="L117" s="76"/>
      <c r="M117" s="76"/>
      <c r="N117" s="76"/>
      <c r="O117" s="76"/>
      <c r="P117" s="76"/>
      <c r="Q117" s="76"/>
      <c r="R117" s="76"/>
      <c r="S117" s="76"/>
      <c r="T117" s="76"/>
      <c r="U117" s="76"/>
      <c r="V117" s="76"/>
      <c r="W117" s="76"/>
      <c r="X117" s="76"/>
      <c r="Y117" s="76"/>
      <c r="Z117" s="76"/>
      <c r="AA117" s="76"/>
      <c r="AB117" s="76"/>
      <c r="AC117" s="76"/>
    </row>
    <row r="118" spans="1:29" ht="15.75" thickBot="1" x14ac:dyDescent="0.3">
      <c r="A118" s="133">
        <v>43146</v>
      </c>
      <c r="B118" s="134">
        <v>3.57</v>
      </c>
      <c r="C118" s="64">
        <f t="shared" si="2"/>
        <v>3.5699999999999996E-2</v>
      </c>
      <c r="D118" s="76"/>
      <c r="E118" s="33">
        <v>43146</v>
      </c>
      <c r="F118" s="27">
        <v>0.98</v>
      </c>
      <c r="G118" s="64">
        <f t="shared" si="3"/>
        <v>9.7999999999999997E-3</v>
      </c>
      <c r="H118" s="76"/>
      <c r="I118" s="6">
        <v>43154</v>
      </c>
      <c r="J118" s="6"/>
      <c r="K118" s="7">
        <v>2747.3</v>
      </c>
      <c r="L118" s="76"/>
      <c r="M118" s="76"/>
      <c r="N118" s="76"/>
      <c r="O118" s="76"/>
      <c r="P118" s="76"/>
      <c r="Q118" s="76"/>
      <c r="R118" s="76"/>
      <c r="S118" s="76"/>
      <c r="T118" s="76"/>
      <c r="U118" s="76"/>
      <c r="V118" s="76"/>
      <c r="W118" s="76"/>
      <c r="X118" s="76"/>
      <c r="Y118" s="76"/>
      <c r="Z118" s="76"/>
      <c r="AA118" s="76"/>
      <c r="AB118" s="76"/>
      <c r="AC118" s="76"/>
    </row>
    <row r="119" spans="1:29" ht="15.75" thickBot="1" x14ac:dyDescent="0.3">
      <c r="A119" s="133">
        <v>43147</v>
      </c>
      <c r="B119" s="134">
        <v>3.5</v>
      </c>
      <c r="C119" s="64">
        <f t="shared" si="2"/>
        <v>3.5000000000000003E-2</v>
      </c>
      <c r="D119" s="76"/>
      <c r="E119" s="33">
        <v>43147</v>
      </c>
      <c r="F119" s="27">
        <v>0.98</v>
      </c>
      <c r="G119" s="64">
        <f t="shared" si="3"/>
        <v>9.7999999999999997E-3</v>
      </c>
      <c r="H119" s="76"/>
      <c r="I119" s="6">
        <v>43157</v>
      </c>
      <c r="J119" s="6"/>
      <c r="K119" s="7">
        <v>2779.6</v>
      </c>
      <c r="L119" s="76"/>
      <c r="M119" s="76"/>
      <c r="N119" s="76"/>
      <c r="O119" s="76"/>
      <c r="P119" s="76"/>
      <c r="Q119" s="76"/>
      <c r="R119" s="76"/>
      <c r="S119" s="76"/>
      <c r="T119" s="76"/>
      <c r="U119" s="76"/>
      <c r="V119" s="76"/>
      <c r="W119" s="76"/>
      <c r="X119" s="76"/>
      <c r="Y119" s="76"/>
      <c r="Z119" s="76"/>
      <c r="AA119" s="76"/>
      <c r="AB119" s="76"/>
      <c r="AC119" s="76"/>
    </row>
    <row r="120" spans="1:29" ht="15.75" thickBot="1" x14ac:dyDescent="0.3">
      <c r="A120" s="133">
        <v>43150</v>
      </c>
      <c r="B120" s="134">
        <v>3.5</v>
      </c>
      <c r="C120" s="64">
        <f t="shared" si="2"/>
        <v>3.5000000000000003E-2</v>
      </c>
      <c r="D120" s="76"/>
      <c r="E120" s="33">
        <v>43150</v>
      </c>
      <c r="F120" s="27">
        <v>0.98</v>
      </c>
      <c r="G120" s="64">
        <f t="shared" si="3"/>
        <v>9.7999999999999997E-3</v>
      </c>
      <c r="H120" s="76"/>
      <c r="I120" s="6">
        <v>43158</v>
      </c>
      <c r="J120" s="6"/>
      <c r="K120" s="7">
        <v>2744.28</v>
      </c>
      <c r="L120" s="76"/>
      <c r="M120" s="76"/>
      <c r="N120" s="76"/>
      <c r="O120" s="76"/>
      <c r="P120" s="76"/>
      <c r="Q120" s="76"/>
      <c r="R120" s="76"/>
      <c r="S120" s="76"/>
      <c r="T120" s="76"/>
      <c r="U120" s="76"/>
      <c r="V120" s="76"/>
      <c r="W120" s="76"/>
      <c r="X120" s="76"/>
      <c r="Y120" s="76"/>
      <c r="Z120" s="76"/>
      <c r="AA120" s="76"/>
      <c r="AB120" s="76"/>
      <c r="AC120" s="76"/>
    </row>
    <row r="121" spans="1:29" ht="15.75" thickBot="1" x14ac:dyDescent="0.3">
      <c r="A121" s="133">
        <v>43151</v>
      </c>
      <c r="B121" s="134">
        <v>3.48</v>
      </c>
      <c r="C121" s="64">
        <f t="shared" si="2"/>
        <v>3.4799999999999998E-2</v>
      </c>
      <c r="D121" s="76"/>
      <c r="E121" s="33">
        <v>43151</v>
      </c>
      <c r="F121" s="27">
        <v>0.98</v>
      </c>
      <c r="G121" s="64">
        <f t="shared" si="3"/>
        <v>9.7999999999999997E-3</v>
      </c>
      <c r="H121" s="76"/>
      <c r="I121" s="6">
        <v>43159</v>
      </c>
      <c r="J121" s="6"/>
      <c r="K121" s="7">
        <v>2713.83</v>
      </c>
      <c r="L121" s="76"/>
      <c r="M121" s="76"/>
      <c r="N121" s="76"/>
      <c r="O121" s="76"/>
      <c r="P121" s="76"/>
      <c r="Q121" s="76"/>
      <c r="R121" s="76"/>
      <c r="S121" s="76"/>
      <c r="T121" s="76"/>
      <c r="U121" s="76"/>
      <c r="V121" s="76"/>
      <c r="W121" s="76"/>
      <c r="X121" s="76"/>
      <c r="Y121" s="76"/>
      <c r="Z121" s="76"/>
      <c r="AA121" s="76"/>
      <c r="AB121" s="76"/>
      <c r="AC121" s="76"/>
    </row>
    <row r="122" spans="1:29" ht="15.75" thickBot="1" x14ac:dyDescent="0.3">
      <c r="A122" s="133">
        <v>43152</v>
      </c>
      <c r="B122" s="134">
        <v>3.46</v>
      </c>
      <c r="C122" s="64">
        <f t="shared" si="2"/>
        <v>3.4599999999999999E-2</v>
      </c>
      <c r="D122" s="76"/>
      <c r="E122" s="33">
        <v>43152</v>
      </c>
      <c r="F122" s="27">
        <v>0.98</v>
      </c>
      <c r="G122" s="64">
        <f t="shared" si="3"/>
        <v>9.7999999999999997E-3</v>
      </c>
      <c r="H122" s="76"/>
      <c r="I122" s="6">
        <v>43160</v>
      </c>
      <c r="J122" s="6"/>
      <c r="K122" s="7">
        <v>2677.67</v>
      </c>
      <c r="L122" s="76"/>
      <c r="M122" s="76"/>
      <c r="N122" s="76"/>
      <c r="O122" s="76"/>
      <c r="P122" s="76"/>
      <c r="Q122" s="76"/>
      <c r="R122" s="76"/>
      <c r="S122" s="76"/>
      <c r="T122" s="76"/>
      <c r="U122" s="76"/>
      <c r="V122" s="76"/>
      <c r="W122" s="76"/>
      <c r="X122" s="76"/>
      <c r="Y122" s="76"/>
      <c r="Z122" s="76"/>
      <c r="AA122" s="76"/>
      <c r="AB122" s="76"/>
      <c r="AC122" s="76"/>
    </row>
    <row r="123" spans="1:29" ht="15.75" thickBot="1" x14ac:dyDescent="0.3">
      <c r="A123" s="133">
        <v>43153</v>
      </c>
      <c r="B123" s="134">
        <v>3.53</v>
      </c>
      <c r="C123" s="64">
        <f t="shared" si="2"/>
        <v>3.5299999999999998E-2</v>
      </c>
      <c r="D123" s="76"/>
      <c r="E123" s="33">
        <v>43153</v>
      </c>
      <c r="F123" s="27">
        <v>0.99</v>
      </c>
      <c r="G123" s="64">
        <f t="shared" si="3"/>
        <v>9.8999999999999991E-3</v>
      </c>
      <c r="H123" s="76"/>
      <c r="I123" s="6">
        <v>43161</v>
      </c>
      <c r="J123" s="6"/>
      <c r="K123" s="7">
        <v>2691.25</v>
      </c>
      <c r="L123" s="76"/>
      <c r="M123" s="76"/>
      <c r="N123" s="76"/>
      <c r="O123" s="76"/>
      <c r="P123" s="76"/>
      <c r="Q123" s="76"/>
      <c r="R123" s="76"/>
      <c r="S123" s="76"/>
      <c r="T123" s="76"/>
      <c r="U123" s="76"/>
      <c r="V123" s="76"/>
      <c r="W123" s="76"/>
      <c r="X123" s="76"/>
      <c r="Y123" s="76"/>
      <c r="Z123" s="76"/>
      <c r="AA123" s="76"/>
      <c r="AB123" s="76"/>
      <c r="AC123" s="76"/>
    </row>
    <row r="124" spans="1:29" ht="15.75" thickBot="1" x14ac:dyDescent="0.3">
      <c r="A124" s="133">
        <v>43154</v>
      </c>
      <c r="B124" s="134">
        <v>3.58</v>
      </c>
      <c r="C124" s="64">
        <f t="shared" si="2"/>
        <v>3.5799999999999998E-2</v>
      </c>
      <c r="D124" s="76"/>
      <c r="E124" s="33">
        <v>43154</v>
      </c>
      <c r="F124" s="27">
        <v>1</v>
      </c>
      <c r="G124" s="64">
        <f t="shared" si="3"/>
        <v>0.01</v>
      </c>
      <c r="H124" s="76"/>
      <c r="I124" s="6">
        <v>43164</v>
      </c>
      <c r="J124" s="6"/>
      <c r="K124" s="7">
        <v>2720.94</v>
      </c>
      <c r="L124" s="76"/>
      <c r="M124" s="76"/>
      <c r="N124" s="76"/>
      <c r="O124" s="76"/>
      <c r="P124" s="76"/>
      <c r="Q124" s="76"/>
      <c r="R124" s="76"/>
      <c r="S124" s="76"/>
      <c r="T124" s="76"/>
      <c r="U124" s="76"/>
      <c r="V124" s="76"/>
      <c r="W124" s="76"/>
      <c r="X124" s="76"/>
      <c r="Y124" s="76"/>
      <c r="Z124" s="76"/>
      <c r="AA124" s="76"/>
      <c r="AB124" s="76"/>
      <c r="AC124" s="76"/>
    </row>
    <row r="125" spans="1:29" ht="15.75" thickBot="1" x14ac:dyDescent="0.3">
      <c r="A125" s="133">
        <v>43157</v>
      </c>
      <c r="B125" s="134">
        <v>3.5</v>
      </c>
      <c r="C125" s="64">
        <f t="shared" si="2"/>
        <v>3.5000000000000003E-2</v>
      </c>
      <c r="D125" s="76"/>
      <c r="E125" s="33">
        <v>43157</v>
      </c>
      <c r="F125" s="27">
        <v>1</v>
      </c>
      <c r="G125" s="64">
        <f t="shared" si="3"/>
        <v>0.01</v>
      </c>
      <c r="H125" s="76"/>
      <c r="I125" s="6">
        <v>43165</v>
      </c>
      <c r="J125" s="6"/>
      <c r="K125" s="7">
        <v>2728.12</v>
      </c>
      <c r="L125" s="76"/>
      <c r="M125" s="76"/>
      <c r="N125" s="76"/>
      <c r="O125" s="76"/>
      <c r="P125" s="76"/>
      <c r="Q125" s="76"/>
      <c r="R125" s="76"/>
      <c r="S125" s="76"/>
      <c r="T125" s="76"/>
      <c r="U125" s="76"/>
      <c r="V125" s="76"/>
      <c r="W125" s="76"/>
      <c r="X125" s="76"/>
      <c r="Y125" s="76"/>
      <c r="Z125" s="76"/>
      <c r="AA125" s="76"/>
      <c r="AB125" s="76"/>
      <c r="AC125" s="76"/>
    </row>
    <row r="126" spans="1:29" ht="15.75" thickBot="1" x14ac:dyDescent="0.3">
      <c r="A126" s="133">
        <v>43158</v>
      </c>
      <c r="B126" s="134">
        <v>3.47</v>
      </c>
      <c r="C126" s="64">
        <f t="shared" si="2"/>
        <v>3.4700000000000002E-2</v>
      </c>
      <c r="D126" s="76"/>
      <c r="E126" s="33">
        <v>43158</v>
      </c>
      <c r="F126" s="27">
        <v>1</v>
      </c>
      <c r="G126" s="64">
        <f t="shared" si="3"/>
        <v>0.01</v>
      </c>
      <c r="H126" s="76"/>
      <c r="I126" s="6">
        <v>43166</v>
      </c>
      <c r="J126" s="6"/>
      <c r="K126" s="7">
        <v>2726.8</v>
      </c>
      <c r="L126" s="76"/>
      <c r="M126" s="76"/>
      <c r="N126" s="76"/>
      <c r="O126" s="76"/>
      <c r="P126" s="76"/>
      <c r="Q126" s="76"/>
      <c r="R126" s="76"/>
      <c r="S126" s="76"/>
      <c r="T126" s="76"/>
      <c r="U126" s="76"/>
      <c r="V126" s="76"/>
      <c r="W126" s="76"/>
      <c r="X126" s="76"/>
      <c r="Y126" s="76"/>
      <c r="Z126" s="76"/>
      <c r="AA126" s="76"/>
      <c r="AB126" s="76"/>
      <c r="AC126" s="76"/>
    </row>
    <row r="127" spans="1:29" ht="15.75" thickBot="1" x14ac:dyDescent="0.3">
      <c r="A127" s="133">
        <v>43159</v>
      </c>
      <c r="B127" s="134">
        <v>3.47</v>
      </c>
      <c r="C127" s="64">
        <f t="shared" si="2"/>
        <v>3.4700000000000002E-2</v>
      </c>
      <c r="D127" s="76"/>
      <c r="E127" s="33">
        <v>43159</v>
      </c>
      <c r="F127" s="27">
        <v>1.01</v>
      </c>
      <c r="G127" s="64">
        <f t="shared" si="3"/>
        <v>1.01E-2</v>
      </c>
      <c r="H127" s="76"/>
      <c r="I127" s="6">
        <v>43167</v>
      </c>
      <c r="J127" s="6"/>
      <c r="K127" s="7">
        <v>2738.97</v>
      </c>
      <c r="L127" s="76"/>
      <c r="M127" s="76"/>
      <c r="N127" s="76"/>
      <c r="O127" s="76"/>
      <c r="P127" s="76"/>
      <c r="Q127" s="76"/>
      <c r="R127" s="76"/>
      <c r="S127" s="76"/>
      <c r="T127" s="76"/>
      <c r="U127" s="76"/>
      <c r="V127" s="76"/>
      <c r="W127" s="76"/>
      <c r="X127" s="76"/>
      <c r="Y127" s="76"/>
      <c r="Z127" s="76"/>
      <c r="AA127" s="76"/>
      <c r="AB127" s="76"/>
      <c r="AC127" s="76"/>
    </row>
    <row r="128" spans="1:29" ht="15.75" thickBot="1" x14ac:dyDescent="0.3">
      <c r="A128" s="133">
        <v>43160</v>
      </c>
      <c r="B128" s="134">
        <v>3.59</v>
      </c>
      <c r="C128" s="64">
        <f t="shared" si="2"/>
        <v>3.5900000000000001E-2</v>
      </c>
      <c r="D128" s="76"/>
      <c r="E128" s="33">
        <v>43160</v>
      </c>
      <c r="F128" s="27">
        <v>1.04</v>
      </c>
      <c r="G128" s="64">
        <f t="shared" si="3"/>
        <v>1.04E-2</v>
      </c>
      <c r="H128" s="76"/>
      <c r="I128" s="6">
        <v>43168</v>
      </c>
      <c r="J128" s="6"/>
      <c r="K128" s="7">
        <v>2786.57</v>
      </c>
      <c r="L128" s="76"/>
      <c r="M128" s="76"/>
      <c r="N128" s="76"/>
      <c r="O128" s="76"/>
      <c r="P128" s="76"/>
      <c r="Q128" s="76"/>
      <c r="R128" s="76"/>
      <c r="S128" s="76"/>
      <c r="T128" s="76"/>
      <c r="U128" s="76"/>
      <c r="V128" s="76"/>
      <c r="W128" s="76"/>
      <c r="X128" s="76"/>
      <c r="Y128" s="76"/>
      <c r="Z128" s="76"/>
      <c r="AA128" s="76"/>
      <c r="AB128" s="76"/>
      <c r="AC128" s="76"/>
    </row>
    <row r="129" spans="1:29" ht="15.75" thickBot="1" x14ac:dyDescent="0.3">
      <c r="A129" s="133">
        <v>43161</v>
      </c>
      <c r="B129" s="134">
        <v>3.65</v>
      </c>
      <c r="C129" s="64">
        <f t="shared" si="2"/>
        <v>3.6499999999999998E-2</v>
      </c>
      <c r="D129" s="76"/>
      <c r="E129" s="33">
        <v>43161</v>
      </c>
      <c r="F129" s="27">
        <v>1.05</v>
      </c>
      <c r="G129" s="64">
        <f t="shared" si="3"/>
        <v>1.0500000000000001E-2</v>
      </c>
      <c r="H129" s="76"/>
      <c r="I129" s="6">
        <v>43171</v>
      </c>
      <c r="J129" s="6"/>
      <c r="K129" s="7">
        <v>2783.02</v>
      </c>
      <c r="L129" s="76"/>
      <c r="M129" s="76"/>
      <c r="N129" s="76"/>
      <c r="O129" s="76"/>
      <c r="P129" s="76"/>
      <c r="Q129" s="76"/>
      <c r="R129" s="76"/>
      <c r="S129" s="76"/>
      <c r="T129" s="76"/>
      <c r="U129" s="76"/>
      <c r="V129" s="76"/>
      <c r="W129" s="76"/>
      <c r="X129" s="76"/>
      <c r="Y129" s="76"/>
      <c r="Z129" s="76"/>
      <c r="AA129" s="76"/>
      <c r="AB129" s="76"/>
      <c r="AC129" s="76"/>
    </row>
    <row r="130" spans="1:29" ht="15.75" thickBot="1" x14ac:dyDescent="0.3">
      <c r="A130" s="133">
        <v>43164</v>
      </c>
      <c r="B130" s="134">
        <v>3.59</v>
      </c>
      <c r="C130" s="64">
        <f t="shared" si="2"/>
        <v>3.5900000000000001E-2</v>
      </c>
      <c r="D130" s="76"/>
      <c r="E130" s="33">
        <v>43164</v>
      </c>
      <c r="F130" s="27">
        <v>1.05</v>
      </c>
      <c r="G130" s="64">
        <f t="shared" si="3"/>
        <v>1.0500000000000001E-2</v>
      </c>
      <c r="H130" s="76"/>
      <c r="I130" s="6">
        <v>43172</v>
      </c>
      <c r="J130" s="6"/>
      <c r="K130" s="7">
        <v>2765.31</v>
      </c>
      <c r="L130" s="76"/>
      <c r="M130" s="76"/>
      <c r="N130" s="76"/>
      <c r="O130" s="76"/>
      <c r="P130" s="76"/>
      <c r="Q130" s="76"/>
      <c r="R130" s="76"/>
      <c r="S130" s="76"/>
      <c r="T130" s="76"/>
      <c r="U130" s="76"/>
      <c r="V130" s="76"/>
      <c r="W130" s="76"/>
      <c r="X130" s="76"/>
      <c r="Y130" s="76"/>
      <c r="Z130" s="76"/>
      <c r="AA130" s="76"/>
      <c r="AB130" s="76"/>
      <c r="AC130" s="76"/>
    </row>
    <row r="131" spans="1:29" ht="15.75" thickBot="1" x14ac:dyDescent="0.3">
      <c r="A131" s="133">
        <v>43165</v>
      </c>
      <c r="B131" s="134">
        <v>3.53</v>
      </c>
      <c r="C131" s="64">
        <f t="shared" si="2"/>
        <v>3.5299999999999998E-2</v>
      </c>
      <c r="D131" s="76"/>
      <c r="E131" s="33">
        <v>43165</v>
      </c>
      <c r="F131" s="27">
        <v>1.04</v>
      </c>
      <c r="G131" s="64">
        <f t="shared" si="3"/>
        <v>1.04E-2</v>
      </c>
      <c r="H131" s="76"/>
      <c r="I131" s="6">
        <v>43173</v>
      </c>
      <c r="J131" s="6"/>
      <c r="K131" s="7">
        <v>2749.48</v>
      </c>
      <c r="L131" s="76"/>
      <c r="M131" s="76"/>
      <c r="N131" s="76"/>
      <c r="O131" s="76"/>
      <c r="P131" s="76"/>
      <c r="Q131" s="76"/>
      <c r="R131" s="76"/>
      <c r="S131" s="76"/>
      <c r="T131" s="76"/>
      <c r="U131" s="76"/>
      <c r="V131" s="76"/>
      <c r="W131" s="76"/>
      <c r="X131" s="76"/>
      <c r="Y131" s="76"/>
      <c r="Z131" s="76"/>
      <c r="AA131" s="76"/>
      <c r="AB131" s="76"/>
      <c r="AC131" s="76"/>
    </row>
    <row r="132" spans="1:29" ht="15.75" thickBot="1" x14ac:dyDescent="0.3">
      <c r="A132" s="133">
        <v>43166</v>
      </c>
      <c r="B132" s="134">
        <v>3.56</v>
      </c>
      <c r="C132" s="64">
        <f t="shared" si="2"/>
        <v>3.56E-2</v>
      </c>
      <c r="D132" s="76"/>
      <c r="E132" s="33">
        <v>43166</v>
      </c>
      <c r="F132" s="27">
        <v>1.05</v>
      </c>
      <c r="G132" s="64">
        <f t="shared" si="3"/>
        <v>1.0500000000000001E-2</v>
      </c>
      <c r="H132" s="76"/>
      <c r="I132" s="6">
        <v>43174</v>
      </c>
      <c r="J132" s="6"/>
      <c r="K132" s="7">
        <v>2747.33</v>
      </c>
      <c r="L132" s="76"/>
      <c r="M132" s="76"/>
      <c r="N132" s="76"/>
      <c r="O132" s="76"/>
      <c r="P132" s="76"/>
      <c r="Q132" s="76"/>
      <c r="R132" s="76"/>
      <c r="S132" s="76"/>
      <c r="T132" s="76"/>
      <c r="U132" s="76"/>
      <c r="V132" s="76"/>
      <c r="W132" s="76"/>
      <c r="X132" s="76"/>
      <c r="Y132" s="76"/>
      <c r="Z132" s="76"/>
      <c r="AA132" s="76"/>
      <c r="AB132" s="76"/>
      <c r="AC132" s="76"/>
    </row>
    <row r="133" spans="1:29" ht="15.75" thickBot="1" x14ac:dyDescent="0.3">
      <c r="A133" s="133">
        <v>43167</v>
      </c>
      <c r="B133" s="134">
        <v>3.56</v>
      </c>
      <c r="C133" s="64">
        <f t="shared" si="2"/>
        <v>3.56E-2</v>
      </c>
      <c r="D133" s="76"/>
      <c r="E133" s="33">
        <v>43167</v>
      </c>
      <c r="F133" s="27">
        <v>1.05</v>
      </c>
      <c r="G133" s="64">
        <f t="shared" si="3"/>
        <v>1.0500000000000001E-2</v>
      </c>
      <c r="H133" s="76"/>
      <c r="I133" s="6">
        <v>43175</v>
      </c>
      <c r="J133" s="6"/>
      <c r="K133" s="7">
        <v>2752.01</v>
      </c>
      <c r="L133" s="76"/>
      <c r="M133" s="76"/>
      <c r="N133" s="76"/>
      <c r="O133" s="76"/>
      <c r="P133" s="76"/>
      <c r="Q133" s="76"/>
      <c r="R133" s="76"/>
      <c r="S133" s="76"/>
      <c r="T133" s="76"/>
      <c r="U133" s="76"/>
      <c r="V133" s="76"/>
      <c r="W133" s="76"/>
      <c r="X133" s="76"/>
      <c r="Y133" s="76"/>
      <c r="Z133" s="76"/>
      <c r="AA133" s="76"/>
      <c r="AB133" s="76"/>
      <c r="AC133" s="76"/>
    </row>
    <row r="134" spans="1:29" ht="15.75" thickBot="1" x14ac:dyDescent="0.3">
      <c r="A134" s="133">
        <v>43168</v>
      </c>
      <c r="B134" s="134">
        <v>3.53</v>
      </c>
      <c r="C134" s="64">
        <f t="shared" si="2"/>
        <v>3.5299999999999998E-2</v>
      </c>
      <c r="D134" s="76"/>
      <c r="E134" s="33">
        <v>43168</v>
      </c>
      <c r="F134" s="27">
        <v>1.06</v>
      </c>
      <c r="G134" s="64">
        <f t="shared" si="3"/>
        <v>1.06E-2</v>
      </c>
      <c r="H134" s="76"/>
      <c r="I134" s="6">
        <v>43178</v>
      </c>
      <c r="J134" s="6"/>
      <c r="K134" s="7">
        <v>2712.92</v>
      </c>
      <c r="L134" s="76"/>
      <c r="M134" s="76"/>
      <c r="N134" s="76"/>
      <c r="O134" s="76"/>
      <c r="P134" s="76"/>
      <c r="Q134" s="76"/>
      <c r="R134" s="76"/>
      <c r="S134" s="76"/>
      <c r="T134" s="76"/>
      <c r="U134" s="76"/>
      <c r="V134" s="76"/>
      <c r="W134" s="76"/>
      <c r="X134" s="76"/>
      <c r="Y134" s="76"/>
      <c r="Z134" s="76"/>
      <c r="AA134" s="76"/>
      <c r="AB134" s="76"/>
      <c r="AC134" s="76"/>
    </row>
    <row r="135" spans="1:29" ht="15.75" thickBot="1" x14ac:dyDescent="0.3">
      <c r="A135" s="133">
        <v>43171</v>
      </c>
      <c r="B135" s="134">
        <v>3.55</v>
      </c>
      <c r="C135" s="64">
        <f t="shared" si="2"/>
        <v>3.5499999999999997E-2</v>
      </c>
      <c r="D135" s="76"/>
      <c r="E135" s="33">
        <v>43171</v>
      </c>
      <c r="F135" s="27">
        <v>1.07</v>
      </c>
      <c r="G135" s="64">
        <f t="shared" si="3"/>
        <v>1.0700000000000001E-2</v>
      </c>
      <c r="H135" s="76"/>
      <c r="I135" s="6">
        <v>43179</v>
      </c>
      <c r="J135" s="6"/>
      <c r="K135" s="7">
        <v>2716.94</v>
      </c>
      <c r="L135" s="76"/>
      <c r="M135" s="76"/>
      <c r="N135" s="76"/>
      <c r="O135" s="76"/>
      <c r="P135" s="76"/>
      <c r="Q135" s="76"/>
      <c r="R135" s="76"/>
      <c r="S135" s="76"/>
      <c r="T135" s="76"/>
      <c r="U135" s="76"/>
      <c r="V135" s="76"/>
      <c r="W135" s="76"/>
      <c r="X135" s="76"/>
      <c r="Y135" s="76"/>
      <c r="Z135" s="76"/>
      <c r="AA135" s="76"/>
      <c r="AB135" s="76"/>
      <c r="AC135" s="76"/>
    </row>
    <row r="136" spans="1:29" ht="15.75" thickBot="1" x14ac:dyDescent="0.3">
      <c r="A136" s="133">
        <v>43172</v>
      </c>
      <c r="B136" s="134">
        <v>3.58</v>
      </c>
      <c r="C136" s="64">
        <f t="shared" si="2"/>
        <v>3.5799999999999998E-2</v>
      </c>
      <c r="D136" s="76"/>
      <c r="E136" s="33">
        <v>43172</v>
      </c>
      <c r="F136" s="27">
        <v>1.08</v>
      </c>
      <c r="G136" s="64">
        <f t="shared" si="3"/>
        <v>1.0800000000000001E-2</v>
      </c>
      <c r="H136" s="76"/>
      <c r="I136" s="6">
        <v>43180</v>
      </c>
      <c r="J136" s="6"/>
      <c r="K136" s="7">
        <v>2711.93</v>
      </c>
      <c r="L136" s="76"/>
      <c r="M136" s="76"/>
      <c r="N136" s="76"/>
      <c r="O136" s="76"/>
      <c r="P136" s="76"/>
      <c r="Q136" s="76"/>
      <c r="R136" s="76"/>
      <c r="S136" s="76"/>
      <c r="T136" s="76"/>
      <c r="U136" s="76"/>
      <c r="V136" s="76"/>
      <c r="W136" s="76"/>
      <c r="X136" s="76"/>
      <c r="Y136" s="76"/>
      <c r="Z136" s="76"/>
      <c r="AA136" s="76"/>
      <c r="AB136" s="76"/>
      <c r="AC136" s="76"/>
    </row>
    <row r="137" spans="1:29" ht="15.75" thickBot="1" x14ac:dyDescent="0.3">
      <c r="A137" s="133">
        <v>43173</v>
      </c>
      <c r="B137" s="134">
        <v>3.62</v>
      </c>
      <c r="C137" s="64">
        <f t="shared" si="2"/>
        <v>3.6200000000000003E-2</v>
      </c>
      <c r="D137" s="76"/>
      <c r="E137" s="33">
        <v>43173</v>
      </c>
      <c r="F137" s="27">
        <v>1.0900000000000001</v>
      </c>
      <c r="G137" s="64">
        <f t="shared" si="3"/>
        <v>1.09E-2</v>
      </c>
      <c r="H137" s="76"/>
      <c r="I137" s="6">
        <v>43181</v>
      </c>
      <c r="J137" s="6"/>
      <c r="K137" s="7">
        <v>2643.69</v>
      </c>
      <c r="L137" s="76"/>
      <c r="M137" s="76"/>
      <c r="N137" s="76"/>
      <c r="O137" s="76"/>
      <c r="P137" s="76"/>
      <c r="Q137" s="76"/>
      <c r="R137" s="76"/>
      <c r="S137" s="76"/>
      <c r="T137" s="76"/>
      <c r="U137" s="76"/>
      <c r="V137" s="76"/>
      <c r="W137" s="76"/>
      <c r="X137" s="76"/>
      <c r="Y137" s="76"/>
      <c r="Z137" s="76"/>
      <c r="AA137" s="76"/>
      <c r="AB137" s="76"/>
      <c r="AC137" s="76"/>
    </row>
    <row r="138" spans="1:29" ht="15.75" thickBot="1" x14ac:dyDescent="0.3">
      <c r="A138" s="133">
        <v>43174</v>
      </c>
      <c r="B138" s="134">
        <v>3.62</v>
      </c>
      <c r="C138" s="64">
        <f t="shared" si="2"/>
        <v>3.6200000000000003E-2</v>
      </c>
      <c r="D138" s="76"/>
      <c r="E138" s="33">
        <v>43174</v>
      </c>
      <c r="F138" s="27">
        <v>1.1000000000000001</v>
      </c>
      <c r="G138" s="64">
        <f t="shared" si="3"/>
        <v>1.1000000000000001E-2</v>
      </c>
      <c r="H138" s="76"/>
      <c r="I138" s="6">
        <v>43182</v>
      </c>
      <c r="J138" s="6"/>
      <c r="K138" s="7">
        <v>2588.2600000000002</v>
      </c>
      <c r="L138" s="76"/>
      <c r="M138" s="76"/>
      <c r="N138" s="76"/>
      <c r="O138" s="76"/>
      <c r="P138" s="76"/>
      <c r="Q138" s="76"/>
      <c r="R138" s="76"/>
      <c r="S138" s="76"/>
      <c r="T138" s="76"/>
      <c r="U138" s="76"/>
      <c r="V138" s="76"/>
      <c r="W138" s="76"/>
      <c r="X138" s="76"/>
      <c r="Y138" s="76"/>
      <c r="Z138" s="76"/>
      <c r="AA138" s="76"/>
      <c r="AB138" s="76"/>
      <c r="AC138" s="76"/>
    </row>
    <row r="139" spans="1:29" ht="15.75" thickBot="1" x14ac:dyDescent="0.3">
      <c r="A139" s="133">
        <v>43175</v>
      </c>
      <c r="B139" s="134">
        <v>3.6</v>
      </c>
      <c r="C139" s="64">
        <f t="shared" si="2"/>
        <v>3.6000000000000004E-2</v>
      </c>
      <c r="D139" s="76"/>
      <c r="E139" s="33">
        <v>43175</v>
      </c>
      <c r="F139" s="27">
        <v>1.1000000000000001</v>
      </c>
      <c r="G139" s="64">
        <f t="shared" si="3"/>
        <v>1.1000000000000001E-2</v>
      </c>
      <c r="H139" s="76"/>
      <c r="I139" s="6">
        <v>43185</v>
      </c>
      <c r="J139" s="6"/>
      <c r="K139" s="7">
        <v>2658.55</v>
      </c>
      <c r="L139" s="76"/>
      <c r="M139" s="76"/>
      <c r="N139" s="76"/>
      <c r="O139" s="76"/>
      <c r="P139" s="76"/>
      <c r="Q139" s="76"/>
      <c r="R139" s="76"/>
      <c r="S139" s="76"/>
      <c r="T139" s="76"/>
      <c r="U139" s="76"/>
      <c r="V139" s="76"/>
      <c r="W139" s="76"/>
      <c r="X139" s="76"/>
      <c r="Y139" s="76"/>
      <c r="Z139" s="76"/>
      <c r="AA139" s="76"/>
      <c r="AB139" s="76"/>
      <c r="AC139" s="76"/>
    </row>
    <row r="140" spans="1:29" ht="15.75" thickBot="1" x14ac:dyDescent="0.3">
      <c r="A140" s="133">
        <v>43178</v>
      </c>
      <c r="B140" s="134">
        <v>3.65</v>
      </c>
      <c r="C140" s="64">
        <f t="shared" si="2"/>
        <v>3.6499999999999998E-2</v>
      </c>
      <c r="D140" s="76"/>
      <c r="E140" s="33">
        <v>43178</v>
      </c>
      <c r="F140" s="27">
        <v>1.1000000000000001</v>
      </c>
      <c r="G140" s="64">
        <f t="shared" si="3"/>
        <v>1.1000000000000001E-2</v>
      </c>
      <c r="H140" s="76"/>
      <c r="I140" s="6">
        <v>43186</v>
      </c>
      <c r="J140" s="6"/>
      <c r="K140" s="7">
        <v>2612.62</v>
      </c>
      <c r="L140" s="76"/>
      <c r="M140" s="76"/>
      <c r="N140" s="76"/>
      <c r="O140" s="76"/>
      <c r="P140" s="76"/>
      <c r="Q140" s="76"/>
      <c r="R140" s="76"/>
      <c r="S140" s="76"/>
      <c r="T140" s="76"/>
      <c r="U140" s="76"/>
      <c r="V140" s="76"/>
      <c r="W140" s="76"/>
      <c r="X140" s="76"/>
      <c r="Y140" s="76"/>
      <c r="Z140" s="76"/>
      <c r="AA140" s="76"/>
      <c r="AB140" s="76"/>
      <c r="AC140" s="76"/>
    </row>
    <row r="141" spans="1:29" ht="15.75" thickBot="1" x14ac:dyDescent="0.3">
      <c r="A141" s="133">
        <v>43179</v>
      </c>
      <c r="B141" s="134">
        <v>3.62</v>
      </c>
      <c r="C141" s="64">
        <f t="shared" si="2"/>
        <v>3.6200000000000003E-2</v>
      </c>
      <c r="D141" s="76"/>
      <c r="E141" s="33">
        <v>43179</v>
      </c>
      <c r="F141" s="27">
        <v>1.1100000000000001</v>
      </c>
      <c r="G141" s="64">
        <f t="shared" si="3"/>
        <v>1.11E-2</v>
      </c>
      <c r="H141" s="76"/>
      <c r="I141" s="6">
        <v>43187</v>
      </c>
      <c r="J141" s="6"/>
      <c r="K141" s="7">
        <v>2605</v>
      </c>
      <c r="L141" s="76"/>
      <c r="M141" s="76"/>
      <c r="N141" s="76"/>
      <c r="O141" s="76"/>
      <c r="P141" s="76"/>
      <c r="Q141" s="76"/>
      <c r="R141" s="76"/>
      <c r="S141" s="76"/>
      <c r="T141" s="76"/>
      <c r="U141" s="76"/>
      <c r="V141" s="76"/>
      <c r="W141" s="76"/>
      <c r="X141" s="76"/>
      <c r="Y141" s="76"/>
      <c r="Z141" s="76"/>
      <c r="AA141" s="76"/>
      <c r="AB141" s="76"/>
      <c r="AC141" s="76"/>
    </row>
    <row r="142" spans="1:29" ht="15.75" thickBot="1" x14ac:dyDescent="0.3">
      <c r="A142" s="133">
        <v>43180</v>
      </c>
      <c r="B142" s="134">
        <v>3.6</v>
      </c>
      <c r="C142" s="64">
        <f t="shared" si="2"/>
        <v>3.6000000000000004E-2</v>
      </c>
      <c r="D142" s="76"/>
      <c r="E142" s="33">
        <v>43180</v>
      </c>
      <c r="F142" s="27">
        <v>1.1100000000000001</v>
      </c>
      <c r="G142" s="64">
        <f t="shared" si="3"/>
        <v>1.11E-2</v>
      </c>
      <c r="H142" s="76"/>
      <c r="I142" s="6">
        <v>43188</v>
      </c>
      <c r="J142" s="6">
        <f>I142</f>
        <v>43188</v>
      </c>
      <c r="K142" s="7">
        <v>2640.87</v>
      </c>
      <c r="L142" s="76"/>
      <c r="M142" s="76"/>
      <c r="N142" s="76"/>
      <c r="O142" s="76"/>
      <c r="P142" s="76"/>
      <c r="Q142" s="76"/>
      <c r="R142" s="76"/>
      <c r="S142" s="76"/>
      <c r="T142" s="76"/>
      <c r="U142" s="76"/>
      <c r="V142" s="76"/>
      <c r="W142" s="76"/>
      <c r="X142" s="76"/>
      <c r="Y142" s="76"/>
      <c r="Z142" s="76"/>
      <c r="AA142" s="76"/>
      <c r="AB142" s="76"/>
      <c r="AC142" s="76"/>
    </row>
    <row r="143" spans="1:29" ht="15.75" thickBot="1" x14ac:dyDescent="0.3">
      <c r="A143" s="133">
        <v>43181</v>
      </c>
      <c r="B143" s="134">
        <v>3.7</v>
      </c>
      <c r="C143" s="64">
        <f t="shared" si="2"/>
        <v>3.7000000000000005E-2</v>
      </c>
      <c r="D143" s="76"/>
      <c r="E143" s="33">
        <v>43181</v>
      </c>
      <c r="F143" s="27">
        <v>1.1399999999999999</v>
      </c>
      <c r="G143" s="64">
        <f t="shared" si="3"/>
        <v>1.1399999999999999E-2</v>
      </c>
      <c r="H143" s="76"/>
      <c r="I143" s="6">
        <v>43192</v>
      </c>
      <c r="J143" s="6"/>
      <c r="K143" s="7">
        <v>2581.88</v>
      </c>
      <c r="L143" s="76"/>
      <c r="M143" s="76"/>
      <c r="N143" s="76"/>
      <c r="O143" s="76"/>
      <c r="P143" s="76"/>
      <c r="Q143" s="76"/>
      <c r="R143" s="76"/>
      <c r="S143" s="76"/>
      <c r="T143" s="76"/>
      <c r="U143" s="76"/>
      <c r="V143" s="76"/>
      <c r="W143" s="76"/>
      <c r="X143" s="76"/>
      <c r="Y143" s="76"/>
      <c r="Z143" s="76"/>
      <c r="AA143" s="76"/>
      <c r="AB143" s="76"/>
      <c r="AC143" s="76"/>
    </row>
    <row r="144" spans="1:29" ht="15.75" thickBot="1" x14ac:dyDescent="0.3">
      <c r="A144" s="133">
        <v>43182</v>
      </c>
      <c r="B144" s="134">
        <v>3.74</v>
      </c>
      <c r="C144" s="64">
        <f t="shared" si="2"/>
        <v>3.7400000000000003E-2</v>
      </c>
      <c r="D144" s="76"/>
      <c r="E144" s="33">
        <v>43182</v>
      </c>
      <c r="F144" s="27">
        <v>1.1499999999999999</v>
      </c>
      <c r="G144" s="64">
        <f t="shared" si="3"/>
        <v>1.15E-2</v>
      </c>
      <c r="H144" s="76"/>
      <c r="I144" s="6">
        <v>43193</v>
      </c>
      <c r="J144" s="6"/>
      <c r="K144" s="7">
        <v>2614.4499999999998</v>
      </c>
      <c r="L144" s="76"/>
      <c r="M144" s="76"/>
      <c r="N144" s="76"/>
      <c r="O144" s="76"/>
      <c r="P144" s="76"/>
      <c r="Q144" s="76"/>
      <c r="R144" s="76"/>
      <c r="S144" s="76"/>
      <c r="T144" s="76"/>
      <c r="U144" s="76"/>
      <c r="V144" s="76"/>
      <c r="W144" s="76"/>
      <c r="X144" s="76"/>
      <c r="Y144" s="76"/>
      <c r="Z144" s="76"/>
      <c r="AA144" s="76"/>
      <c r="AB144" s="76"/>
      <c r="AC144" s="76"/>
    </row>
    <row r="145" spans="1:29" ht="15.75" thickBot="1" x14ac:dyDescent="0.3">
      <c r="A145" s="133">
        <v>43185</v>
      </c>
      <c r="B145" s="134">
        <v>3.73</v>
      </c>
      <c r="C145" s="64">
        <f t="shared" si="2"/>
        <v>3.73E-2</v>
      </c>
      <c r="D145" s="76"/>
      <c r="E145" s="33">
        <v>43185</v>
      </c>
      <c r="F145" s="27">
        <v>1.1599999999999999</v>
      </c>
      <c r="G145" s="64">
        <f t="shared" si="3"/>
        <v>1.1599999999999999E-2</v>
      </c>
      <c r="H145" s="76"/>
      <c r="I145" s="6">
        <v>43194</v>
      </c>
      <c r="J145" s="6"/>
      <c r="K145" s="7">
        <v>2644.69</v>
      </c>
      <c r="L145" s="76"/>
      <c r="M145" s="76"/>
      <c r="N145" s="76"/>
      <c r="O145" s="76"/>
      <c r="P145" s="76"/>
      <c r="Q145" s="76"/>
      <c r="R145" s="76"/>
      <c r="S145" s="76"/>
      <c r="T145" s="76"/>
      <c r="U145" s="76"/>
      <c r="V145" s="76"/>
      <c r="W145" s="76"/>
      <c r="X145" s="76"/>
      <c r="Y145" s="76"/>
      <c r="Z145" s="76"/>
      <c r="AA145" s="76"/>
      <c r="AB145" s="76"/>
      <c r="AC145" s="76"/>
    </row>
    <row r="146" spans="1:29" ht="15.75" thickBot="1" x14ac:dyDescent="0.3">
      <c r="A146" s="133">
        <v>43186</v>
      </c>
      <c r="B146" s="134">
        <v>3.75</v>
      </c>
      <c r="C146" s="64">
        <f t="shared" ref="C146:C209" si="4">B146/100</f>
        <v>3.7499999999999999E-2</v>
      </c>
      <c r="D146" s="76"/>
      <c r="E146" s="33">
        <v>43186</v>
      </c>
      <c r="F146" s="27">
        <v>1.1599999999999999</v>
      </c>
      <c r="G146" s="64">
        <f t="shared" ref="G146:G209" si="5">F146/100</f>
        <v>1.1599999999999999E-2</v>
      </c>
      <c r="H146" s="76"/>
      <c r="I146" s="6">
        <v>43195</v>
      </c>
      <c r="J146" s="6"/>
      <c r="K146" s="7">
        <v>2662.84</v>
      </c>
      <c r="L146" s="76"/>
      <c r="M146" s="76"/>
      <c r="N146" s="76"/>
      <c r="O146" s="76"/>
      <c r="P146" s="76"/>
      <c r="Q146" s="76"/>
      <c r="R146" s="76"/>
      <c r="S146" s="76"/>
      <c r="T146" s="76"/>
      <c r="U146" s="76"/>
      <c r="V146" s="76"/>
      <c r="W146" s="76"/>
      <c r="X146" s="76"/>
      <c r="Y146" s="76"/>
      <c r="Z146" s="76"/>
      <c r="AA146" s="76"/>
      <c r="AB146" s="76"/>
      <c r="AC146" s="76"/>
    </row>
    <row r="147" spans="1:29" ht="15.75" thickBot="1" x14ac:dyDescent="0.3">
      <c r="A147" s="133">
        <v>43187</v>
      </c>
      <c r="B147" s="134">
        <v>3.77</v>
      </c>
      <c r="C147" s="64">
        <f t="shared" si="4"/>
        <v>3.7699999999999997E-2</v>
      </c>
      <c r="D147" s="76"/>
      <c r="E147" s="33">
        <v>43187</v>
      </c>
      <c r="F147" s="27">
        <v>1.1599999999999999</v>
      </c>
      <c r="G147" s="64">
        <f t="shared" si="5"/>
        <v>1.1599999999999999E-2</v>
      </c>
      <c r="H147" s="76"/>
      <c r="I147" s="6">
        <v>43196</v>
      </c>
      <c r="J147" s="6"/>
      <c r="K147" s="7">
        <v>2604.4699999999998</v>
      </c>
      <c r="L147" s="76"/>
      <c r="M147" s="76"/>
      <c r="N147" s="76"/>
      <c r="O147" s="76"/>
      <c r="P147" s="76"/>
      <c r="Q147" s="76"/>
      <c r="R147" s="76"/>
      <c r="S147" s="76"/>
      <c r="T147" s="76"/>
      <c r="U147" s="76"/>
      <c r="V147" s="76"/>
      <c r="W147" s="76"/>
      <c r="X147" s="76"/>
      <c r="Y147" s="76"/>
      <c r="Z147" s="76"/>
      <c r="AA147" s="76"/>
      <c r="AB147" s="76"/>
      <c r="AC147" s="76"/>
    </row>
    <row r="148" spans="1:29" ht="15.75" thickBot="1" x14ac:dyDescent="0.3">
      <c r="A148" s="133">
        <v>43188</v>
      </c>
      <c r="B148" s="134">
        <v>3.79</v>
      </c>
      <c r="C148" s="64">
        <f t="shared" si="4"/>
        <v>3.7900000000000003E-2</v>
      </c>
      <c r="D148" s="76"/>
      <c r="E148" s="33">
        <v>43188</v>
      </c>
      <c r="F148" s="27">
        <v>1.1599999999999999</v>
      </c>
      <c r="G148" s="64">
        <f t="shared" si="5"/>
        <v>1.1599999999999999E-2</v>
      </c>
      <c r="H148" s="76"/>
      <c r="I148" s="6">
        <v>43199</v>
      </c>
      <c r="J148" s="6"/>
      <c r="K148" s="7">
        <v>2613.16</v>
      </c>
      <c r="L148" s="76"/>
      <c r="M148" s="76"/>
      <c r="N148" s="76"/>
      <c r="O148" s="76"/>
      <c r="P148" s="76"/>
      <c r="Q148" s="76"/>
      <c r="R148" s="76"/>
      <c r="S148" s="76"/>
      <c r="T148" s="76"/>
      <c r="U148" s="76"/>
      <c r="V148" s="76"/>
      <c r="W148" s="76"/>
      <c r="X148" s="76"/>
      <c r="Y148" s="76"/>
      <c r="Z148" s="76"/>
      <c r="AA148" s="76"/>
      <c r="AB148" s="76"/>
      <c r="AC148" s="76"/>
    </row>
    <row r="149" spans="1:29" ht="15.75" thickBot="1" x14ac:dyDescent="0.3">
      <c r="A149" s="133">
        <v>43189</v>
      </c>
      <c r="B149" s="135">
        <v>0</v>
      </c>
      <c r="C149" s="64">
        <f t="shared" si="4"/>
        <v>0</v>
      </c>
      <c r="D149" s="76"/>
      <c r="E149" s="33">
        <v>43189</v>
      </c>
      <c r="F149" s="26">
        <v>0</v>
      </c>
      <c r="G149" s="64">
        <f t="shared" si="5"/>
        <v>0</v>
      </c>
      <c r="H149" s="76"/>
      <c r="I149" s="6">
        <v>43200</v>
      </c>
      <c r="J149" s="6"/>
      <c r="K149" s="7">
        <v>2656.87</v>
      </c>
      <c r="L149" s="76"/>
      <c r="M149" s="76"/>
      <c r="N149" s="76"/>
      <c r="O149" s="76"/>
      <c r="P149" s="76"/>
      <c r="Q149" s="76"/>
      <c r="R149" s="76"/>
      <c r="S149" s="76"/>
      <c r="T149" s="76"/>
      <c r="U149" s="76"/>
      <c r="V149" s="76"/>
      <c r="W149" s="76"/>
      <c r="X149" s="76"/>
      <c r="Y149" s="76"/>
      <c r="Z149" s="76"/>
      <c r="AA149" s="76"/>
      <c r="AB149" s="76"/>
      <c r="AC149" s="76"/>
    </row>
    <row r="150" spans="1:29" ht="15.75" thickBot="1" x14ac:dyDescent="0.3">
      <c r="A150" s="133">
        <v>43190</v>
      </c>
      <c r="B150" s="134">
        <v>3.72</v>
      </c>
      <c r="C150" s="64">
        <f t="shared" si="4"/>
        <v>3.7200000000000004E-2</v>
      </c>
      <c r="D150" s="76"/>
      <c r="E150" s="33">
        <v>43190</v>
      </c>
      <c r="F150" s="27">
        <v>1.17</v>
      </c>
      <c r="G150" s="64">
        <f t="shared" si="5"/>
        <v>1.1699999999999999E-2</v>
      </c>
      <c r="H150" s="76"/>
      <c r="I150" s="6">
        <v>43201</v>
      </c>
      <c r="J150" s="6"/>
      <c r="K150" s="7">
        <v>2642.19</v>
      </c>
      <c r="L150" s="76"/>
      <c r="M150" s="76"/>
      <c r="N150" s="76"/>
      <c r="O150" s="76"/>
      <c r="P150" s="76"/>
      <c r="Q150" s="76"/>
      <c r="R150" s="76"/>
      <c r="S150" s="76"/>
      <c r="T150" s="76"/>
      <c r="U150" s="76"/>
      <c r="V150" s="76"/>
      <c r="W150" s="76"/>
      <c r="X150" s="76"/>
      <c r="Y150" s="76"/>
      <c r="Z150" s="76"/>
      <c r="AA150" s="76"/>
      <c r="AB150" s="76"/>
      <c r="AC150" s="76"/>
    </row>
    <row r="151" spans="1:29" ht="15.75" thickBot="1" x14ac:dyDescent="0.3">
      <c r="A151" s="133">
        <v>43192</v>
      </c>
      <c r="B151" s="134">
        <v>3.77</v>
      </c>
      <c r="C151" s="64">
        <f t="shared" si="4"/>
        <v>3.7699999999999997E-2</v>
      </c>
      <c r="D151" s="76"/>
      <c r="E151" s="33">
        <v>43192</v>
      </c>
      <c r="F151" s="27">
        <v>1.17</v>
      </c>
      <c r="G151" s="64">
        <f t="shared" si="5"/>
        <v>1.1699999999999999E-2</v>
      </c>
      <c r="H151" s="76"/>
      <c r="I151" s="6">
        <v>43202</v>
      </c>
      <c r="J151" s="6"/>
      <c r="K151" s="7">
        <v>2663.99</v>
      </c>
      <c r="L151" s="76"/>
      <c r="M151" s="76"/>
      <c r="N151" s="76"/>
      <c r="O151" s="76"/>
      <c r="P151" s="76"/>
      <c r="Q151" s="76"/>
      <c r="R151" s="76"/>
      <c r="S151" s="76"/>
      <c r="T151" s="76"/>
      <c r="U151" s="76"/>
      <c r="V151" s="76"/>
      <c r="W151" s="76"/>
      <c r="X151" s="76"/>
      <c r="Y151" s="76"/>
      <c r="Z151" s="76"/>
      <c r="AA151" s="76"/>
      <c r="AB151" s="76"/>
      <c r="AC151" s="76"/>
    </row>
    <row r="152" spans="1:29" ht="15.75" thickBot="1" x14ac:dyDescent="0.3">
      <c r="A152" s="133">
        <v>43193</v>
      </c>
      <c r="B152" s="134">
        <v>3.71</v>
      </c>
      <c r="C152" s="64">
        <f t="shared" si="4"/>
        <v>3.7100000000000001E-2</v>
      </c>
      <c r="D152" s="76"/>
      <c r="E152" s="33">
        <v>43193</v>
      </c>
      <c r="F152" s="27">
        <v>1.1599999999999999</v>
      </c>
      <c r="G152" s="64">
        <f t="shared" si="5"/>
        <v>1.1599999999999999E-2</v>
      </c>
      <c r="H152" s="76"/>
      <c r="I152" s="6">
        <v>43203</v>
      </c>
      <c r="J152" s="6"/>
      <c r="K152" s="7">
        <v>2656.3</v>
      </c>
      <c r="L152" s="76"/>
      <c r="M152" s="76"/>
      <c r="N152" s="76"/>
      <c r="O152" s="76"/>
      <c r="P152" s="76"/>
      <c r="Q152" s="76"/>
      <c r="R152" s="76"/>
      <c r="S152" s="76"/>
      <c r="T152" s="76"/>
      <c r="U152" s="76"/>
      <c r="V152" s="76"/>
      <c r="W152" s="76"/>
      <c r="X152" s="76"/>
      <c r="Y152" s="76"/>
      <c r="Z152" s="76"/>
      <c r="AA152" s="76"/>
      <c r="AB152" s="76"/>
      <c r="AC152" s="76"/>
    </row>
    <row r="153" spans="1:29" ht="15.75" thickBot="1" x14ac:dyDescent="0.3">
      <c r="A153" s="133">
        <v>43194</v>
      </c>
      <c r="B153" s="134">
        <v>3.71</v>
      </c>
      <c r="C153" s="64">
        <f t="shared" si="4"/>
        <v>3.7100000000000001E-2</v>
      </c>
      <c r="D153" s="76"/>
      <c r="E153" s="33">
        <v>43194</v>
      </c>
      <c r="F153" s="27">
        <v>1.1599999999999999</v>
      </c>
      <c r="G153" s="64">
        <f t="shared" si="5"/>
        <v>1.1599999999999999E-2</v>
      </c>
      <c r="H153" s="76"/>
      <c r="I153" s="6">
        <v>43206</v>
      </c>
      <c r="J153" s="6"/>
      <c r="K153" s="7">
        <v>2677.84</v>
      </c>
      <c r="L153" s="76"/>
      <c r="M153" s="76"/>
      <c r="N153" s="76"/>
      <c r="O153" s="76"/>
      <c r="P153" s="76"/>
      <c r="Q153" s="76"/>
      <c r="R153" s="76"/>
      <c r="S153" s="76"/>
      <c r="T153" s="76"/>
      <c r="U153" s="76"/>
      <c r="V153" s="76"/>
      <c r="W153" s="76"/>
      <c r="X153" s="76"/>
      <c r="Y153" s="76"/>
      <c r="Z153" s="76"/>
      <c r="AA153" s="76"/>
      <c r="AB153" s="76"/>
      <c r="AC153" s="76"/>
    </row>
    <row r="154" spans="1:29" ht="15.75" thickBot="1" x14ac:dyDescent="0.3">
      <c r="A154" s="133">
        <v>43195</v>
      </c>
      <c r="B154" s="134">
        <v>3.59</v>
      </c>
      <c r="C154" s="64">
        <f t="shared" si="4"/>
        <v>3.5900000000000001E-2</v>
      </c>
      <c r="D154" s="76"/>
      <c r="E154" s="33">
        <v>43195</v>
      </c>
      <c r="F154" s="27">
        <v>1.1399999999999999</v>
      </c>
      <c r="G154" s="64">
        <f t="shared" si="5"/>
        <v>1.1399999999999999E-2</v>
      </c>
      <c r="H154" s="76"/>
      <c r="I154" s="6">
        <v>43207</v>
      </c>
      <c r="J154" s="6"/>
      <c r="K154" s="7">
        <v>2706.39</v>
      </c>
      <c r="L154" s="76"/>
      <c r="M154" s="76"/>
      <c r="N154" s="76"/>
      <c r="O154" s="76"/>
      <c r="P154" s="76"/>
      <c r="Q154" s="76"/>
      <c r="R154" s="76"/>
      <c r="S154" s="76"/>
      <c r="T154" s="76"/>
      <c r="U154" s="76"/>
      <c r="V154" s="76"/>
      <c r="W154" s="76"/>
      <c r="X154" s="76"/>
      <c r="Y154" s="76"/>
      <c r="Z154" s="76"/>
      <c r="AA154" s="76"/>
      <c r="AB154" s="76"/>
      <c r="AC154" s="76"/>
    </row>
    <row r="155" spans="1:29" ht="15.75" thickBot="1" x14ac:dyDescent="0.3">
      <c r="A155" s="133">
        <v>43196</v>
      </c>
      <c r="B155" s="134">
        <v>3.64</v>
      </c>
      <c r="C155" s="64">
        <f t="shared" si="4"/>
        <v>3.6400000000000002E-2</v>
      </c>
      <c r="D155" s="76"/>
      <c r="E155" s="33">
        <v>43196</v>
      </c>
      <c r="F155" s="27">
        <v>1.1399999999999999</v>
      </c>
      <c r="G155" s="64">
        <f t="shared" si="5"/>
        <v>1.1399999999999999E-2</v>
      </c>
      <c r="H155" s="76"/>
      <c r="I155" s="6">
        <v>43208</v>
      </c>
      <c r="J155" s="6"/>
      <c r="K155" s="7">
        <v>2708.64</v>
      </c>
      <c r="L155" s="76"/>
      <c r="M155" s="76"/>
      <c r="N155" s="76"/>
      <c r="O155" s="76"/>
      <c r="P155" s="76"/>
      <c r="Q155" s="76"/>
      <c r="R155" s="76"/>
      <c r="S155" s="76"/>
      <c r="T155" s="76"/>
      <c r="U155" s="76"/>
      <c r="V155" s="76"/>
      <c r="W155" s="76"/>
      <c r="X155" s="76"/>
      <c r="Y155" s="76"/>
      <c r="Z155" s="76"/>
      <c r="AA155" s="76"/>
      <c r="AB155" s="76"/>
      <c r="AC155" s="76"/>
    </row>
    <row r="156" spans="1:29" ht="15.75" thickBot="1" x14ac:dyDescent="0.3">
      <c r="A156" s="133">
        <v>43199</v>
      </c>
      <c r="B156" s="134">
        <v>3.61</v>
      </c>
      <c r="C156" s="64">
        <f t="shared" si="4"/>
        <v>3.61E-2</v>
      </c>
      <c r="D156" s="76"/>
      <c r="E156" s="33">
        <v>43199</v>
      </c>
      <c r="F156" s="27">
        <v>1.1399999999999999</v>
      </c>
      <c r="G156" s="64">
        <f t="shared" si="5"/>
        <v>1.1399999999999999E-2</v>
      </c>
      <c r="H156" s="76"/>
      <c r="I156" s="6">
        <v>43209</v>
      </c>
      <c r="J156" s="6"/>
      <c r="K156" s="7">
        <v>2693.13</v>
      </c>
      <c r="L156" s="76"/>
      <c r="M156" s="76"/>
      <c r="N156" s="76"/>
      <c r="O156" s="76"/>
      <c r="P156" s="76"/>
      <c r="Q156" s="76"/>
      <c r="R156" s="76"/>
      <c r="S156" s="76"/>
      <c r="T156" s="76"/>
      <c r="U156" s="76"/>
      <c r="V156" s="76"/>
      <c r="W156" s="76"/>
      <c r="X156" s="76"/>
      <c r="Y156" s="76"/>
      <c r="Z156" s="76"/>
      <c r="AA156" s="76"/>
      <c r="AB156" s="76"/>
      <c r="AC156" s="76"/>
    </row>
    <row r="157" spans="1:29" ht="15.75" thickBot="1" x14ac:dyDescent="0.3">
      <c r="A157" s="133">
        <v>43200</v>
      </c>
      <c r="B157" s="134">
        <v>3.52</v>
      </c>
      <c r="C157" s="64">
        <f t="shared" si="4"/>
        <v>3.5200000000000002E-2</v>
      </c>
      <c r="D157" s="76"/>
      <c r="E157" s="33">
        <v>43200</v>
      </c>
      <c r="F157" s="27">
        <v>1.1299999999999999</v>
      </c>
      <c r="G157" s="64">
        <f t="shared" si="5"/>
        <v>1.1299999999999999E-2</v>
      </c>
      <c r="H157" s="76"/>
      <c r="I157" s="6">
        <v>43210</v>
      </c>
      <c r="J157" s="6"/>
      <c r="K157" s="7">
        <v>2670.14</v>
      </c>
      <c r="L157" s="76"/>
      <c r="M157" s="76"/>
      <c r="N157" s="76"/>
      <c r="O157" s="76"/>
      <c r="P157" s="76"/>
      <c r="Q157" s="76"/>
      <c r="R157" s="76"/>
      <c r="S157" s="76"/>
      <c r="T157" s="76"/>
      <c r="U157" s="76"/>
      <c r="V157" s="76"/>
      <c r="W157" s="76"/>
      <c r="X157" s="76"/>
      <c r="Y157" s="76"/>
      <c r="Z157" s="76"/>
      <c r="AA157" s="76"/>
      <c r="AB157" s="76"/>
      <c r="AC157" s="76"/>
    </row>
    <row r="158" spans="1:29" ht="15.75" thickBot="1" x14ac:dyDescent="0.3">
      <c r="A158" s="133">
        <v>43201</v>
      </c>
      <c r="B158" s="134">
        <v>3.5</v>
      </c>
      <c r="C158" s="64">
        <f t="shared" si="4"/>
        <v>3.5000000000000003E-2</v>
      </c>
      <c r="D158" s="76"/>
      <c r="E158" s="33">
        <v>43201</v>
      </c>
      <c r="F158" s="27">
        <v>1.1299999999999999</v>
      </c>
      <c r="G158" s="64">
        <f t="shared" si="5"/>
        <v>1.1299999999999999E-2</v>
      </c>
      <c r="H158" s="76"/>
      <c r="I158" s="6">
        <v>43213</v>
      </c>
      <c r="J158" s="6"/>
      <c r="K158" s="7">
        <v>2670.29</v>
      </c>
      <c r="L158" s="76"/>
      <c r="M158" s="76"/>
      <c r="N158" s="76"/>
      <c r="O158" s="76"/>
      <c r="P158" s="76"/>
      <c r="Q158" s="76"/>
      <c r="R158" s="76"/>
      <c r="S158" s="76"/>
      <c r="T158" s="76"/>
      <c r="U158" s="76"/>
      <c r="V158" s="76"/>
      <c r="W158" s="76"/>
      <c r="X158" s="76"/>
      <c r="Y158" s="76"/>
      <c r="Z158" s="76"/>
      <c r="AA158" s="76"/>
      <c r="AB158" s="76"/>
      <c r="AC158" s="76"/>
    </row>
    <row r="159" spans="1:29" ht="15.75" thickBot="1" x14ac:dyDescent="0.3">
      <c r="A159" s="133">
        <v>43202</v>
      </c>
      <c r="B159" s="134">
        <v>3.42</v>
      </c>
      <c r="C159" s="64">
        <f t="shared" si="4"/>
        <v>3.4200000000000001E-2</v>
      </c>
      <c r="D159" s="76"/>
      <c r="E159" s="33">
        <v>43202</v>
      </c>
      <c r="F159" s="27">
        <v>1.1200000000000001</v>
      </c>
      <c r="G159" s="64">
        <f t="shared" si="5"/>
        <v>1.1200000000000002E-2</v>
      </c>
      <c r="H159" s="76"/>
      <c r="I159" s="6">
        <v>43214</v>
      </c>
      <c r="J159" s="6"/>
      <c r="K159" s="7">
        <v>2634.56</v>
      </c>
      <c r="L159" s="76"/>
      <c r="M159" s="76"/>
      <c r="N159" s="76"/>
      <c r="O159" s="76"/>
      <c r="P159" s="76"/>
      <c r="Q159" s="76"/>
      <c r="R159" s="76"/>
      <c r="S159" s="76"/>
      <c r="T159" s="76"/>
      <c r="U159" s="76"/>
      <c r="V159" s="76"/>
      <c r="W159" s="76"/>
      <c r="X159" s="76"/>
      <c r="Y159" s="76"/>
      <c r="Z159" s="76"/>
      <c r="AA159" s="76"/>
      <c r="AB159" s="76"/>
      <c r="AC159" s="76"/>
    </row>
    <row r="160" spans="1:29" ht="15.75" thickBot="1" x14ac:dyDescent="0.3">
      <c r="A160" s="133">
        <v>43203</v>
      </c>
      <c r="B160" s="134">
        <v>3.38</v>
      </c>
      <c r="C160" s="64">
        <f t="shared" si="4"/>
        <v>3.3799999999999997E-2</v>
      </c>
      <c r="D160" s="76"/>
      <c r="E160" s="33">
        <v>43203</v>
      </c>
      <c r="F160" s="27">
        <v>1.1100000000000001</v>
      </c>
      <c r="G160" s="64">
        <f t="shared" si="5"/>
        <v>1.11E-2</v>
      </c>
      <c r="H160" s="76"/>
      <c r="I160" s="6">
        <v>43215</v>
      </c>
      <c r="J160" s="6"/>
      <c r="K160" s="7">
        <v>2639.4</v>
      </c>
      <c r="L160" s="76"/>
      <c r="M160" s="76"/>
      <c r="N160" s="76"/>
      <c r="O160" s="76"/>
      <c r="P160" s="76"/>
      <c r="Q160" s="76"/>
      <c r="R160" s="76"/>
      <c r="S160" s="76"/>
      <c r="T160" s="76"/>
      <c r="U160" s="76"/>
      <c r="V160" s="76"/>
      <c r="W160" s="76"/>
      <c r="X160" s="76"/>
      <c r="Y160" s="76"/>
      <c r="Z160" s="76"/>
      <c r="AA160" s="76"/>
      <c r="AB160" s="76"/>
      <c r="AC160" s="76"/>
    </row>
    <row r="161" spans="1:29" ht="15.75" thickBot="1" x14ac:dyDescent="0.3">
      <c r="A161" s="133">
        <v>43206</v>
      </c>
      <c r="B161" s="134">
        <v>3.33</v>
      </c>
      <c r="C161" s="64">
        <f t="shared" si="4"/>
        <v>3.3300000000000003E-2</v>
      </c>
      <c r="D161" s="76"/>
      <c r="E161" s="33">
        <v>43206</v>
      </c>
      <c r="F161" s="27">
        <v>1.1100000000000001</v>
      </c>
      <c r="G161" s="64">
        <f t="shared" si="5"/>
        <v>1.11E-2</v>
      </c>
      <c r="H161" s="76"/>
      <c r="I161" s="6">
        <v>43216</v>
      </c>
      <c r="J161" s="6"/>
      <c r="K161" s="7">
        <v>2666.94</v>
      </c>
      <c r="L161" s="76"/>
      <c r="M161" s="76"/>
      <c r="N161" s="76"/>
      <c r="O161" s="76"/>
      <c r="P161" s="76"/>
      <c r="Q161" s="76"/>
      <c r="R161" s="76"/>
      <c r="S161" s="76"/>
      <c r="T161" s="76"/>
      <c r="U161" s="76"/>
      <c r="V161" s="76"/>
      <c r="W161" s="76"/>
      <c r="X161" s="76"/>
      <c r="Y161" s="76"/>
      <c r="Z161" s="76"/>
      <c r="AA161" s="76"/>
      <c r="AB161" s="76"/>
      <c r="AC161" s="76"/>
    </row>
    <row r="162" spans="1:29" ht="15.75" thickBot="1" x14ac:dyDescent="0.3">
      <c r="A162" s="133">
        <v>43207</v>
      </c>
      <c r="B162" s="134">
        <v>3.29</v>
      </c>
      <c r="C162" s="64">
        <f t="shared" si="4"/>
        <v>3.2899999999999999E-2</v>
      </c>
      <c r="D162" s="76"/>
      <c r="E162" s="33">
        <v>43207</v>
      </c>
      <c r="F162" s="27">
        <v>1.1000000000000001</v>
      </c>
      <c r="G162" s="64">
        <f t="shared" si="5"/>
        <v>1.1000000000000001E-2</v>
      </c>
      <c r="H162" s="76"/>
      <c r="I162" s="6">
        <v>43217</v>
      </c>
      <c r="J162" s="6"/>
      <c r="K162" s="7">
        <v>2669.91</v>
      </c>
      <c r="L162" s="76"/>
      <c r="M162" s="76"/>
      <c r="N162" s="76"/>
      <c r="O162" s="76"/>
      <c r="P162" s="76"/>
      <c r="Q162" s="76"/>
      <c r="R162" s="76"/>
      <c r="S162" s="76"/>
      <c r="T162" s="76"/>
      <c r="U162" s="76"/>
      <c r="V162" s="76"/>
      <c r="W162" s="76"/>
      <c r="X162" s="76"/>
      <c r="Y162" s="76"/>
      <c r="Z162" s="76"/>
      <c r="AA162" s="76"/>
      <c r="AB162" s="76"/>
      <c r="AC162" s="76"/>
    </row>
    <row r="163" spans="1:29" ht="15.75" thickBot="1" x14ac:dyDescent="0.3">
      <c r="A163" s="133">
        <v>43208</v>
      </c>
      <c r="B163" s="134">
        <v>3.24</v>
      </c>
      <c r="C163" s="64">
        <f t="shared" si="4"/>
        <v>3.2400000000000005E-2</v>
      </c>
      <c r="D163" s="76"/>
      <c r="E163" s="33">
        <v>43208</v>
      </c>
      <c r="F163" s="27">
        <v>1.1000000000000001</v>
      </c>
      <c r="G163" s="64">
        <f t="shared" si="5"/>
        <v>1.1000000000000001E-2</v>
      </c>
      <c r="H163" s="76"/>
      <c r="I163" s="6">
        <v>43220</v>
      </c>
      <c r="J163" s="6"/>
      <c r="K163" s="7">
        <v>2648.05</v>
      </c>
      <c r="L163" s="76"/>
      <c r="M163" s="76"/>
      <c r="N163" s="76"/>
      <c r="O163" s="76"/>
      <c r="P163" s="76"/>
      <c r="Q163" s="76"/>
      <c r="R163" s="76"/>
      <c r="S163" s="76"/>
      <c r="T163" s="76"/>
      <c r="U163" s="76"/>
      <c r="V163" s="76"/>
      <c r="W163" s="76"/>
      <c r="X163" s="76"/>
      <c r="Y163" s="76"/>
      <c r="Z163" s="76"/>
      <c r="AA163" s="76"/>
      <c r="AB163" s="76"/>
      <c r="AC163" s="76"/>
    </row>
    <row r="164" spans="1:29" ht="15.75" thickBot="1" x14ac:dyDescent="0.3">
      <c r="A164" s="133">
        <v>43209</v>
      </c>
      <c r="B164" s="134">
        <v>3.33</v>
      </c>
      <c r="C164" s="64">
        <f t="shared" si="4"/>
        <v>3.3300000000000003E-2</v>
      </c>
      <c r="D164" s="76"/>
      <c r="E164" s="33">
        <v>43209</v>
      </c>
      <c r="F164" s="27">
        <v>1.1000000000000001</v>
      </c>
      <c r="G164" s="64">
        <f t="shared" si="5"/>
        <v>1.1000000000000001E-2</v>
      </c>
      <c r="H164" s="76"/>
      <c r="I164" s="6">
        <v>43221</v>
      </c>
      <c r="J164" s="6"/>
      <c r="K164" s="7">
        <v>2654.8</v>
      </c>
      <c r="L164" s="76"/>
      <c r="M164" s="76"/>
      <c r="N164" s="76"/>
      <c r="O164" s="76"/>
      <c r="P164" s="76"/>
      <c r="Q164" s="76"/>
      <c r="R164" s="76"/>
      <c r="S164" s="76"/>
      <c r="T164" s="76"/>
      <c r="U164" s="76"/>
      <c r="V164" s="76"/>
      <c r="W164" s="76"/>
      <c r="X164" s="76"/>
      <c r="Y164" s="76"/>
      <c r="Z164" s="76"/>
      <c r="AA164" s="76"/>
      <c r="AB164" s="76"/>
      <c r="AC164" s="76"/>
    </row>
    <row r="165" spans="1:29" ht="15.75" thickBot="1" x14ac:dyDescent="0.3">
      <c r="A165" s="133">
        <v>43210</v>
      </c>
      <c r="B165" s="134">
        <v>3.33</v>
      </c>
      <c r="C165" s="64">
        <f t="shared" si="4"/>
        <v>3.3300000000000003E-2</v>
      </c>
      <c r="D165" s="76"/>
      <c r="E165" s="33">
        <v>43210</v>
      </c>
      <c r="F165" s="27">
        <v>1.1000000000000001</v>
      </c>
      <c r="G165" s="64">
        <f t="shared" si="5"/>
        <v>1.1000000000000001E-2</v>
      </c>
      <c r="H165" s="76"/>
      <c r="I165" s="6">
        <v>43222</v>
      </c>
      <c r="J165" s="6"/>
      <c r="K165" s="7">
        <v>2635.67</v>
      </c>
      <c r="L165" s="76"/>
      <c r="M165" s="76"/>
      <c r="N165" s="76"/>
      <c r="O165" s="76"/>
      <c r="P165" s="76"/>
      <c r="Q165" s="76"/>
      <c r="R165" s="76"/>
      <c r="S165" s="76"/>
      <c r="T165" s="76"/>
      <c r="U165" s="76"/>
      <c r="V165" s="76"/>
      <c r="W165" s="76"/>
      <c r="X165" s="76"/>
      <c r="Y165" s="76"/>
      <c r="Z165" s="76"/>
      <c r="AA165" s="76"/>
      <c r="AB165" s="76"/>
      <c r="AC165" s="76"/>
    </row>
    <row r="166" spans="1:29" ht="15.75" thickBot="1" x14ac:dyDescent="0.3">
      <c r="A166" s="133">
        <v>43213</v>
      </c>
      <c r="B166" s="134">
        <v>3.36</v>
      </c>
      <c r="C166" s="64">
        <f t="shared" si="4"/>
        <v>3.3599999999999998E-2</v>
      </c>
      <c r="D166" s="76"/>
      <c r="E166" s="33">
        <v>43213</v>
      </c>
      <c r="F166" s="27">
        <v>1.1100000000000001</v>
      </c>
      <c r="G166" s="64">
        <f t="shared" si="5"/>
        <v>1.11E-2</v>
      </c>
      <c r="H166" s="76"/>
      <c r="I166" s="6">
        <v>43223</v>
      </c>
      <c r="J166" s="6"/>
      <c r="K166" s="7">
        <v>2629.73</v>
      </c>
      <c r="L166" s="76"/>
      <c r="M166" s="76"/>
      <c r="N166" s="76"/>
      <c r="O166" s="76"/>
      <c r="P166" s="76"/>
      <c r="Q166" s="76"/>
      <c r="R166" s="76"/>
      <c r="S166" s="76"/>
      <c r="T166" s="76"/>
      <c r="U166" s="76"/>
      <c r="V166" s="76"/>
      <c r="W166" s="76"/>
      <c r="X166" s="76"/>
      <c r="Y166" s="76"/>
      <c r="Z166" s="76"/>
      <c r="AA166" s="76"/>
      <c r="AB166" s="76"/>
      <c r="AC166" s="76"/>
    </row>
    <row r="167" spans="1:29" ht="15.75" thickBot="1" x14ac:dyDescent="0.3">
      <c r="A167" s="133">
        <v>43214</v>
      </c>
      <c r="B167" s="134">
        <v>3.41</v>
      </c>
      <c r="C167" s="64">
        <f t="shared" si="4"/>
        <v>3.4099999999999998E-2</v>
      </c>
      <c r="D167" s="76"/>
      <c r="E167" s="33">
        <v>43214</v>
      </c>
      <c r="F167" s="27">
        <v>1.1100000000000001</v>
      </c>
      <c r="G167" s="64">
        <f t="shared" si="5"/>
        <v>1.11E-2</v>
      </c>
      <c r="H167" s="76"/>
      <c r="I167" s="6">
        <v>43224</v>
      </c>
      <c r="J167" s="6"/>
      <c r="K167" s="7">
        <v>2663.42</v>
      </c>
      <c r="L167" s="76"/>
      <c r="M167" s="76"/>
      <c r="N167" s="76"/>
      <c r="O167" s="76"/>
      <c r="P167" s="76"/>
      <c r="Q167" s="76"/>
      <c r="R167" s="76"/>
      <c r="S167" s="76"/>
      <c r="T167" s="76"/>
      <c r="U167" s="76"/>
      <c r="V167" s="76"/>
      <c r="W167" s="76"/>
      <c r="X167" s="76"/>
      <c r="Y167" s="76"/>
      <c r="Z167" s="76"/>
      <c r="AA167" s="76"/>
      <c r="AB167" s="76"/>
      <c r="AC167" s="76"/>
    </row>
    <row r="168" spans="1:29" ht="15.75" thickBot="1" x14ac:dyDescent="0.3">
      <c r="A168" s="133">
        <v>43215</v>
      </c>
      <c r="B168" s="134">
        <v>3.47</v>
      </c>
      <c r="C168" s="64">
        <f t="shared" si="4"/>
        <v>3.4700000000000002E-2</v>
      </c>
      <c r="D168" s="76"/>
      <c r="E168" s="33">
        <v>43215</v>
      </c>
      <c r="F168" s="27">
        <v>1.1100000000000001</v>
      </c>
      <c r="G168" s="64">
        <f t="shared" si="5"/>
        <v>1.11E-2</v>
      </c>
      <c r="H168" s="76"/>
      <c r="I168" s="6">
        <v>43227</v>
      </c>
      <c r="J168" s="6"/>
      <c r="K168" s="7">
        <v>2672.63</v>
      </c>
      <c r="L168" s="76"/>
      <c r="M168" s="76"/>
      <c r="N168" s="76"/>
      <c r="O168" s="76"/>
      <c r="P168" s="76"/>
      <c r="Q168" s="76"/>
      <c r="R168" s="76"/>
      <c r="S168" s="76"/>
      <c r="T168" s="76"/>
      <c r="U168" s="76"/>
      <c r="V168" s="76"/>
      <c r="W168" s="76"/>
      <c r="X168" s="76"/>
      <c r="Y168" s="76"/>
      <c r="Z168" s="76"/>
      <c r="AA168" s="76"/>
      <c r="AB168" s="76"/>
      <c r="AC168" s="76"/>
    </row>
    <row r="169" spans="1:29" ht="15.75" thickBot="1" x14ac:dyDescent="0.3">
      <c r="A169" s="133">
        <v>43216</v>
      </c>
      <c r="B169" s="134">
        <v>3.43</v>
      </c>
      <c r="C169" s="64">
        <f t="shared" si="4"/>
        <v>3.4300000000000004E-2</v>
      </c>
      <c r="D169" s="76"/>
      <c r="E169" s="33">
        <v>43216</v>
      </c>
      <c r="F169" s="27">
        <v>1.1200000000000001</v>
      </c>
      <c r="G169" s="64">
        <f t="shared" si="5"/>
        <v>1.1200000000000002E-2</v>
      </c>
      <c r="H169" s="76"/>
      <c r="I169" s="6">
        <v>43228</v>
      </c>
      <c r="J169" s="6"/>
      <c r="K169" s="7">
        <v>2671.92</v>
      </c>
      <c r="L169" s="76"/>
      <c r="M169" s="76"/>
      <c r="N169" s="76"/>
      <c r="O169" s="76"/>
      <c r="P169" s="76"/>
      <c r="Q169" s="76"/>
      <c r="R169" s="76"/>
      <c r="S169" s="76"/>
      <c r="T169" s="76"/>
      <c r="U169" s="76"/>
      <c r="V169" s="76"/>
      <c r="W169" s="76"/>
      <c r="X169" s="76"/>
      <c r="Y169" s="76"/>
      <c r="Z169" s="76"/>
      <c r="AA169" s="76"/>
      <c r="AB169" s="76"/>
      <c r="AC169" s="76"/>
    </row>
    <row r="170" spans="1:29" ht="15.75" thickBot="1" x14ac:dyDescent="0.3">
      <c r="A170" s="133">
        <v>43217</v>
      </c>
      <c r="B170" s="134">
        <v>3.44</v>
      </c>
      <c r="C170" s="64">
        <f t="shared" si="4"/>
        <v>3.44E-2</v>
      </c>
      <c r="D170" s="76"/>
      <c r="E170" s="33">
        <v>43217</v>
      </c>
      <c r="F170" s="27">
        <v>1.1200000000000001</v>
      </c>
      <c r="G170" s="64">
        <f t="shared" si="5"/>
        <v>1.1200000000000002E-2</v>
      </c>
      <c r="H170" s="76"/>
      <c r="I170" s="6">
        <v>43229</v>
      </c>
      <c r="J170" s="6"/>
      <c r="K170" s="7">
        <v>2697.79</v>
      </c>
      <c r="L170" s="76"/>
      <c r="M170" s="76"/>
      <c r="N170" s="76"/>
      <c r="O170" s="76"/>
      <c r="P170" s="76"/>
      <c r="Q170" s="76"/>
      <c r="R170" s="76"/>
      <c r="S170" s="76"/>
      <c r="T170" s="76"/>
      <c r="U170" s="76"/>
      <c r="V170" s="76"/>
      <c r="W170" s="76"/>
      <c r="X170" s="76"/>
      <c r="Y170" s="76"/>
      <c r="Z170" s="76"/>
      <c r="AA170" s="76"/>
      <c r="AB170" s="76"/>
      <c r="AC170" s="76"/>
    </row>
    <row r="171" spans="1:29" ht="15.75" thickBot="1" x14ac:dyDescent="0.3">
      <c r="A171" s="133">
        <v>43220</v>
      </c>
      <c r="B171" s="134">
        <v>3.46</v>
      </c>
      <c r="C171" s="64">
        <f t="shared" si="4"/>
        <v>3.4599999999999999E-2</v>
      </c>
      <c r="D171" s="76"/>
      <c r="E171" s="33">
        <v>43220</v>
      </c>
      <c r="F171" s="27">
        <v>1.1399999999999999</v>
      </c>
      <c r="G171" s="64">
        <f t="shared" si="5"/>
        <v>1.1399999999999999E-2</v>
      </c>
      <c r="H171" s="76"/>
      <c r="I171" s="6">
        <v>43230</v>
      </c>
      <c r="J171" s="6"/>
      <c r="K171" s="7">
        <v>2723.07</v>
      </c>
      <c r="L171" s="76"/>
      <c r="M171" s="76"/>
      <c r="N171" s="76"/>
      <c r="O171" s="76"/>
      <c r="P171" s="76"/>
      <c r="Q171" s="76"/>
      <c r="R171" s="76"/>
      <c r="S171" s="76"/>
      <c r="T171" s="76"/>
      <c r="U171" s="76"/>
      <c r="V171" s="76"/>
      <c r="W171" s="76"/>
      <c r="X171" s="76"/>
      <c r="Y171" s="76"/>
      <c r="Z171" s="76"/>
      <c r="AA171" s="76"/>
      <c r="AB171" s="76"/>
      <c r="AC171" s="76"/>
    </row>
    <row r="172" spans="1:29" ht="15.75" thickBot="1" x14ac:dyDescent="0.3">
      <c r="A172" s="133">
        <v>43221</v>
      </c>
      <c r="B172" s="134">
        <v>3.47</v>
      </c>
      <c r="C172" s="64">
        <f t="shared" si="4"/>
        <v>3.4700000000000002E-2</v>
      </c>
      <c r="D172" s="76"/>
      <c r="E172" s="33">
        <v>43221</v>
      </c>
      <c r="F172" s="27">
        <v>1.1499999999999999</v>
      </c>
      <c r="G172" s="64">
        <f t="shared" si="5"/>
        <v>1.15E-2</v>
      </c>
      <c r="H172" s="76"/>
      <c r="I172" s="6">
        <v>43231</v>
      </c>
      <c r="J172" s="6"/>
      <c r="K172" s="7">
        <v>2727.72</v>
      </c>
      <c r="L172" s="76"/>
      <c r="M172" s="76"/>
      <c r="N172" s="76"/>
      <c r="O172" s="76"/>
      <c r="P172" s="76"/>
      <c r="Q172" s="76"/>
      <c r="R172" s="76"/>
      <c r="S172" s="76"/>
      <c r="T172" s="76"/>
      <c r="U172" s="76"/>
      <c r="V172" s="76"/>
      <c r="W172" s="76"/>
      <c r="X172" s="76"/>
      <c r="Y172" s="76"/>
      <c r="Z172" s="76"/>
      <c r="AA172" s="76"/>
      <c r="AB172" s="76"/>
      <c r="AC172" s="76"/>
    </row>
    <row r="173" spans="1:29" ht="15.75" thickBot="1" x14ac:dyDescent="0.3">
      <c r="A173" s="133">
        <v>43222</v>
      </c>
      <c r="B173" s="134">
        <v>3.45</v>
      </c>
      <c r="C173" s="64">
        <f t="shared" si="4"/>
        <v>3.4500000000000003E-2</v>
      </c>
      <c r="D173" s="76"/>
      <c r="E173" s="33">
        <v>43222</v>
      </c>
      <c r="F173" s="27">
        <v>1.1499999999999999</v>
      </c>
      <c r="G173" s="64">
        <f t="shared" si="5"/>
        <v>1.15E-2</v>
      </c>
      <c r="H173" s="76"/>
      <c r="I173" s="6">
        <v>43234</v>
      </c>
      <c r="J173" s="6"/>
      <c r="K173" s="7">
        <v>2730.13</v>
      </c>
      <c r="L173" s="76"/>
      <c r="M173" s="76"/>
      <c r="N173" s="76"/>
      <c r="O173" s="76"/>
      <c r="P173" s="76"/>
      <c r="Q173" s="76"/>
      <c r="R173" s="76"/>
      <c r="S173" s="76"/>
      <c r="T173" s="76"/>
      <c r="U173" s="76"/>
      <c r="V173" s="76"/>
      <c r="W173" s="76"/>
      <c r="X173" s="76"/>
      <c r="Y173" s="76"/>
      <c r="Z173" s="76"/>
      <c r="AA173" s="76"/>
      <c r="AB173" s="76"/>
      <c r="AC173" s="76"/>
    </row>
    <row r="174" spans="1:29" ht="15.75" thickBot="1" x14ac:dyDescent="0.3">
      <c r="A174" s="133">
        <v>43223</v>
      </c>
      <c r="B174" s="134">
        <v>3.5</v>
      </c>
      <c r="C174" s="64">
        <f t="shared" si="4"/>
        <v>3.5000000000000003E-2</v>
      </c>
      <c r="D174" s="76"/>
      <c r="E174" s="33">
        <v>43223</v>
      </c>
      <c r="F174" s="27">
        <v>1.1599999999999999</v>
      </c>
      <c r="G174" s="64">
        <f t="shared" si="5"/>
        <v>1.1599999999999999E-2</v>
      </c>
      <c r="H174" s="76"/>
      <c r="I174" s="6">
        <v>43235</v>
      </c>
      <c r="J174" s="6"/>
      <c r="K174" s="7">
        <v>2711.45</v>
      </c>
      <c r="L174" s="76"/>
      <c r="M174" s="76"/>
      <c r="N174" s="76"/>
      <c r="O174" s="76"/>
      <c r="P174" s="76"/>
      <c r="Q174" s="76"/>
      <c r="R174" s="76"/>
      <c r="S174" s="76"/>
      <c r="T174" s="76"/>
      <c r="U174" s="76"/>
      <c r="V174" s="76"/>
      <c r="W174" s="76"/>
      <c r="X174" s="76"/>
      <c r="Y174" s="76"/>
      <c r="Z174" s="76"/>
      <c r="AA174" s="76"/>
      <c r="AB174" s="76"/>
      <c r="AC174" s="76"/>
    </row>
    <row r="175" spans="1:29" ht="15.75" thickBot="1" x14ac:dyDescent="0.3">
      <c r="A175" s="133">
        <v>43224</v>
      </c>
      <c r="B175" s="134">
        <v>3.49</v>
      </c>
      <c r="C175" s="64">
        <f t="shared" si="4"/>
        <v>3.49E-2</v>
      </c>
      <c r="D175" s="76"/>
      <c r="E175" s="33">
        <v>43224</v>
      </c>
      <c r="F175" s="27">
        <v>1.17</v>
      </c>
      <c r="G175" s="64">
        <f t="shared" si="5"/>
        <v>1.1699999999999999E-2</v>
      </c>
      <c r="H175" s="76"/>
      <c r="I175" s="6">
        <v>43236</v>
      </c>
      <c r="J175" s="6"/>
      <c r="K175" s="7">
        <v>2722.46</v>
      </c>
      <c r="L175" s="76"/>
      <c r="M175" s="76"/>
      <c r="N175" s="76"/>
      <c r="O175" s="76"/>
      <c r="P175" s="76"/>
      <c r="Q175" s="76"/>
      <c r="R175" s="76"/>
      <c r="S175" s="76"/>
      <c r="T175" s="76"/>
      <c r="U175" s="76"/>
      <c r="V175" s="76"/>
      <c r="W175" s="76"/>
      <c r="X175" s="76"/>
      <c r="Y175" s="76"/>
      <c r="Z175" s="76"/>
      <c r="AA175" s="76"/>
      <c r="AB175" s="76"/>
      <c r="AC175" s="76"/>
    </row>
    <row r="176" spans="1:29" ht="15.75" thickBot="1" x14ac:dyDescent="0.3">
      <c r="A176" s="133">
        <v>43227</v>
      </c>
      <c r="B176" s="134">
        <v>3.46</v>
      </c>
      <c r="C176" s="64">
        <f t="shared" si="4"/>
        <v>3.4599999999999999E-2</v>
      </c>
      <c r="D176" s="76"/>
      <c r="E176" s="33">
        <v>43227</v>
      </c>
      <c r="F176" s="27">
        <v>1.17</v>
      </c>
      <c r="G176" s="64">
        <f t="shared" si="5"/>
        <v>1.1699999999999999E-2</v>
      </c>
      <c r="H176" s="76"/>
      <c r="I176" s="6">
        <v>43237</v>
      </c>
      <c r="J176" s="6"/>
      <c r="K176" s="7">
        <v>2720.13</v>
      </c>
      <c r="L176" s="76"/>
      <c r="M176" s="76"/>
      <c r="N176" s="76"/>
      <c r="O176" s="76"/>
      <c r="P176" s="76"/>
      <c r="Q176" s="76"/>
      <c r="R176" s="76"/>
      <c r="S176" s="76"/>
      <c r="T176" s="76"/>
      <c r="U176" s="76"/>
      <c r="V176" s="76"/>
      <c r="W176" s="76"/>
      <c r="X176" s="76"/>
      <c r="Y176" s="76"/>
      <c r="Z176" s="76"/>
      <c r="AA176" s="76"/>
      <c r="AB176" s="76"/>
      <c r="AC176" s="76"/>
    </row>
    <row r="177" spans="1:29" ht="15.75" thickBot="1" x14ac:dyDescent="0.3">
      <c r="A177" s="133">
        <v>43228</v>
      </c>
      <c r="B177" s="134">
        <v>3.46</v>
      </c>
      <c r="C177" s="64">
        <f t="shared" si="4"/>
        <v>3.4599999999999999E-2</v>
      </c>
      <c r="D177" s="76"/>
      <c r="E177" s="33">
        <v>43228</v>
      </c>
      <c r="F177" s="27">
        <v>1.17</v>
      </c>
      <c r="G177" s="64">
        <f t="shared" si="5"/>
        <v>1.1699999999999999E-2</v>
      </c>
      <c r="H177" s="76"/>
      <c r="I177" s="6">
        <v>43238</v>
      </c>
      <c r="J177" s="6"/>
      <c r="K177" s="7">
        <v>2712.97</v>
      </c>
      <c r="L177" s="76"/>
      <c r="M177" s="76"/>
      <c r="N177" s="76"/>
      <c r="O177" s="76"/>
      <c r="P177" s="76"/>
      <c r="Q177" s="76"/>
      <c r="R177" s="76"/>
      <c r="S177" s="76"/>
      <c r="T177" s="76"/>
      <c r="U177" s="76"/>
      <c r="V177" s="76"/>
      <c r="W177" s="76"/>
      <c r="X177" s="76"/>
      <c r="Y177" s="76"/>
      <c r="Z177" s="76"/>
      <c r="AA177" s="76"/>
      <c r="AB177" s="76"/>
      <c r="AC177" s="76"/>
    </row>
    <row r="178" spans="1:29" ht="15.75" thickBot="1" x14ac:dyDescent="0.3">
      <c r="A178" s="133">
        <v>43229</v>
      </c>
      <c r="B178" s="134">
        <v>3.43</v>
      </c>
      <c r="C178" s="64">
        <f t="shared" si="4"/>
        <v>3.4300000000000004E-2</v>
      </c>
      <c r="D178" s="76"/>
      <c r="E178" s="33">
        <v>43229</v>
      </c>
      <c r="F178" s="27">
        <v>1.17</v>
      </c>
      <c r="G178" s="64">
        <f t="shared" si="5"/>
        <v>1.1699999999999999E-2</v>
      </c>
      <c r="H178" s="76"/>
      <c r="I178" s="6">
        <v>43241</v>
      </c>
      <c r="J178" s="6"/>
      <c r="K178" s="7">
        <v>2733.01</v>
      </c>
      <c r="L178" s="76"/>
      <c r="M178" s="76"/>
      <c r="N178" s="76"/>
      <c r="O178" s="76"/>
      <c r="P178" s="76"/>
      <c r="Q178" s="76"/>
      <c r="R178" s="76"/>
      <c r="S178" s="76"/>
      <c r="T178" s="76"/>
      <c r="U178" s="76"/>
      <c r="V178" s="76"/>
      <c r="W178" s="76"/>
      <c r="X178" s="76"/>
      <c r="Y178" s="76"/>
      <c r="Z178" s="76"/>
      <c r="AA178" s="76"/>
      <c r="AB178" s="76"/>
      <c r="AC178" s="76"/>
    </row>
    <row r="179" spans="1:29" ht="15.75" thickBot="1" x14ac:dyDescent="0.3">
      <c r="A179" s="133">
        <v>43230</v>
      </c>
      <c r="B179" s="134">
        <v>3.41</v>
      </c>
      <c r="C179" s="64">
        <f t="shared" si="4"/>
        <v>3.4099999999999998E-2</v>
      </c>
      <c r="D179" s="76"/>
      <c r="E179" s="33">
        <v>43230</v>
      </c>
      <c r="F179" s="27">
        <v>1.1599999999999999</v>
      </c>
      <c r="G179" s="64">
        <f t="shared" si="5"/>
        <v>1.1599999999999999E-2</v>
      </c>
      <c r="H179" s="76"/>
      <c r="I179" s="6">
        <v>43242</v>
      </c>
      <c r="J179" s="6"/>
      <c r="K179" s="7">
        <v>2724.44</v>
      </c>
      <c r="L179" s="76"/>
      <c r="M179" s="76"/>
      <c r="N179" s="76"/>
      <c r="O179" s="76"/>
      <c r="P179" s="76"/>
      <c r="Q179" s="76"/>
      <c r="R179" s="76"/>
      <c r="S179" s="76"/>
      <c r="T179" s="76"/>
      <c r="U179" s="76"/>
      <c r="V179" s="76"/>
      <c r="W179" s="76"/>
      <c r="X179" s="76"/>
      <c r="Y179" s="76"/>
      <c r="Z179" s="76"/>
      <c r="AA179" s="76"/>
      <c r="AB179" s="76"/>
      <c r="AC179" s="76"/>
    </row>
    <row r="180" spans="1:29" ht="15.75" thickBot="1" x14ac:dyDescent="0.3">
      <c r="A180" s="133">
        <v>43231</v>
      </c>
      <c r="B180" s="134">
        <v>3.4</v>
      </c>
      <c r="C180" s="64">
        <f t="shared" si="4"/>
        <v>3.4000000000000002E-2</v>
      </c>
      <c r="D180" s="76"/>
      <c r="E180" s="33">
        <v>43231</v>
      </c>
      <c r="F180" s="27">
        <v>1.1499999999999999</v>
      </c>
      <c r="G180" s="64">
        <f t="shared" si="5"/>
        <v>1.15E-2</v>
      </c>
      <c r="H180" s="76"/>
      <c r="I180" s="6">
        <v>43243</v>
      </c>
      <c r="J180" s="6"/>
      <c r="K180" s="7">
        <v>2733.29</v>
      </c>
      <c r="L180" s="76"/>
      <c r="M180" s="76"/>
      <c r="N180" s="76"/>
      <c r="O180" s="76"/>
      <c r="P180" s="76"/>
      <c r="Q180" s="76"/>
      <c r="R180" s="76"/>
      <c r="S180" s="76"/>
      <c r="T180" s="76"/>
      <c r="U180" s="76"/>
      <c r="V180" s="76"/>
      <c r="W180" s="76"/>
      <c r="X180" s="76"/>
      <c r="Y180" s="76"/>
      <c r="Z180" s="76"/>
      <c r="AA180" s="76"/>
      <c r="AB180" s="76"/>
      <c r="AC180" s="76"/>
    </row>
    <row r="181" spans="1:29" ht="15.75" thickBot="1" x14ac:dyDescent="0.3">
      <c r="A181" s="133">
        <v>43234</v>
      </c>
      <c r="B181" s="134">
        <v>3.37</v>
      </c>
      <c r="C181" s="64">
        <f t="shared" si="4"/>
        <v>3.3700000000000001E-2</v>
      </c>
      <c r="D181" s="76"/>
      <c r="E181" s="33">
        <v>43234</v>
      </c>
      <c r="F181" s="27">
        <v>1.1399999999999999</v>
      </c>
      <c r="G181" s="64">
        <f t="shared" si="5"/>
        <v>1.1399999999999999E-2</v>
      </c>
      <c r="H181" s="76"/>
      <c r="I181" s="6">
        <v>43244</v>
      </c>
      <c r="J181" s="6"/>
      <c r="K181" s="7">
        <v>2727.76</v>
      </c>
      <c r="L181" s="76"/>
      <c r="M181" s="76"/>
      <c r="N181" s="76"/>
      <c r="O181" s="76"/>
      <c r="P181" s="76"/>
      <c r="Q181" s="76"/>
      <c r="R181" s="76"/>
      <c r="S181" s="76"/>
      <c r="T181" s="76"/>
      <c r="U181" s="76"/>
      <c r="V181" s="76"/>
      <c r="W181" s="76"/>
      <c r="X181" s="76"/>
      <c r="Y181" s="76"/>
      <c r="Z181" s="76"/>
      <c r="AA181" s="76"/>
      <c r="AB181" s="76"/>
      <c r="AC181" s="76"/>
    </row>
    <row r="182" spans="1:29" ht="15.75" thickBot="1" x14ac:dyDescent="0.3">
      <c r="A182" s="133">
        <v>43235</v>
      </c>
      <c r="B182" s="134">
        <v>3.36</v>
      </c>
      <c r="C182" s="64">
        <f t="shared" si="4"/>
        <v>3.3599999999999998E-2</v>
      </c>
      <c r="D182" s="76"/>
      <c r="E182" s="33">
        <v>43235</v>
      </c>
      <c r="F182" s="27">
        <v>1.1399999999999999</v>
      </c>
      <c r="G182" s="64">
        <f t="shared" si="5"/>
        <v>1.1399999999999999E-2</v>
      </c>
      <c r="H182" s="76"/>
      <c r="I182" s="6">
        <v>43245</v>
      </c>
      <c r="J182" s="6"/>
      <c r="K182" s="7">
        <v>2721.33</v>
      </c>
      <c r="L182" s="76"/>
      <c r="M182" s="76"/>
      <c r="N182" s="76"/>
      <c r="O182" s="76"/>
      <c r="P182" s="76"/>
      <c r="Q182" s="76"/>
      <c r="R182" s="76"/>
      <c r="S182" s="76"/>
      <c r="T182" s="76"/>
      <c r="U182" s="76"/>
      <c r="V182" s="76"/>
      <c r="W182" s="76"/>
      <c r="X182" s="76"/>
      <c r="Y182" s="76"/>
      <c r="Z182" s="76"/>
      <c r="AA182" s="76"/>
      <c r="AB182" s="76"/>
      <c r="AC182" s="76"/>
    </row>
    <row r="183" spans="1:29" ht="15.75" thickBot="1" x14ac:dyDescent="0.3">
      <c r="A183" s="133">
        <v>43236</v>
      </c>
      <c r="B183" s="134">
        <v>3.37</v>
      </c>
      <c r="C183" s="64">
        <f t="shared" si="4"/>
        <v>3.3700000000000001E-2</v>
      </c>
      <c r="D183" s="76"/>
      <c r="E183" s="33">
        <v>43236</v>
      </c>
      <c r="F183" s="27">
        <v>1.1399999999999999</v>
      </c>
      <c r="G183" s="64">
        <f t="shared" si="5"/>
        <v>1.1399999999999999E-2</v>
      </c>
      <c r="H183" s="76"/>
      <c r="I183" s="6">
        <v>43249</v>
      </c>
      <c r="J183" s="6"/>
      <c r="K183" s="7">
        <v>2689.86</v>
      </c>
      <c r="L183" s="76"/>
      <c r="M183" s="76"/>
      <c r="N183" s="76"/>
      <c r="O183" s="76"/>
      <c r="P183" s="76"/>
      <c r="Q183" s="76"/>
      <c r="R183" s="76"/>
      <c r="S183" s="76"/>
      <c r="T183" s="76"/>
      <c r="U183" s="76"/>
      <c r="V183" s="76"/>
      <c r="W183" s="76"/>
      <c r="X183" s="76"/>
      <c r="Y183" s="76"/>
      <c r="Z183" s="76"/>
      <c r="AA183" s="76"/>
      <c r="AB183" s="76"/>
      <c r="AC183" s="76"/>
    </row>
    <row r="184" spans="1:29" ht="15.75" thickBot="1" x14ac:dyDescent="0.3">
      <c r="A184" s="133">
        <v>43237</v>
      </c>
      <c r="B184" s="134">
        <v>3.36</v>
      </c>
      <c r="C184" s="64">
        <f t="shared" si="4"/>
        <v>3.3599999999999998E-2</v>
      </c>
      <c r="D184" s="76"/>
      <c r="E184" s="33">
        <v>43237</v>
      </c>
      <c r="F184" s="27">
        <v>1.1399999999999999</v>
      </c>
      <c r="G184" s="64">
        <f t="shared" si="5"/>
        <v>1.1399999999999999E-2</v>
      </c>
      <c r="H184" s="76"/>
      <c r="I184" s="6">
        <v>43250</v>
      </c>
      <c r="J184" s="6"/>
      <c r="K184" s="7">
        <v>2724.01</v>
      </c>
      <c r="L184" s="76"/>
      <c r="M184" s="76"/>
      <c r="N184" s="76"/>
      <c r="O184" s="76"/>
      <c r="P184" s="76"/>
      <c r="Q184" s="76"/>
      <c r="R184" s="76"/>
      <c r="S184" s="76"/>
      <c r="T184" s="76"/>
      <c r="U184" s="76"/>
      <c r="V184" s="76"/>
      <c r="W184" s="76"/>
      <c r="X184" s="76"/>
      <c r="Y184" s="76"/>
      <c r="Z184" s="76"/>
      <c r="AA184" s="76"/>
      <c r="AB184" s="76"/>
      <c r="AC184" s="76"/>
    </row>
    <row r="185" spans="1:29" ht="15.75" thickBot="1" x14ac:dyDescent="0.3">
      <c r="A185" s="133">
        <v>43238</v>
      </c>
      <c r="B185" s="134">
        <v>3.41</v>
      </c>
      <c r="C185" s="64">
        <f t="shared" si="4"/>
        <v>3.4099999999999998E-2</v>
      </c>
      <c r="D185" s="76"/>
      <c r="E185" s="33">
        <v>43238</v>
      </c>
      <c r="F185" s="27">
        <v>1.1399999999999999</v>
      </c>
      <c r="G185" s="64">
        <f t="shared" si="5"/>
        <v>1.1399999999999999E-2</v>
      </c>
      <c r="H185" s="76"/>
      <c r="I185" s="6">
        <v>43251</v>
      </c>
      <c r="J185" s="6"/>
      <c r="K185" s="7">
        <v>2705.27</v>
      </c>
      <c r="L185" s="76"/>
      <c r="M185" s="76"/>
      <c r="N185" s="76"/>
      <c r="O185" s="76"/>
      <c r="P185" s="76"/>
      <c r="Q185" s="76"/>
      <c r="R185" s="76"/>
      <c r="S185" s="76"/>
      <c r="T185" s="76"/>
      <c r="U185" s="76"/>
      <c r="V185" s="76"/>
      <c r="W185" s="76"/>
      <c r="X185" s="76"/>
      <c r="Y185" s="76"/>
      <c r="Z185" s="76"/>
      <c r="AA185" s="76"/>
      <c r="AB185" s="76"/>
      <c r="AC185" s="76"/>
    </row>
    <row r="186" spans="1:29" ht="15.75" thickBot="1" x14ac:dyDescent="0.3">
      <c r="A186" s="133">
        <v>43241</v>
      </c>
      <c r="B186" s="134">
        <v>3.4</v>
      </c>
      <c r="C186" s="64">
        <f t="shared" si="4"/>
        <v>3.4000000000000002E-2</v>
      </c>
      <c r="D186" s="76"/>
      <c r="E186" s="33">
        <v>43241</v>
      </c>
      <c r="F186" s="27">
        <v>1.1399999999999999</v>
      </c>
      <c r="G186" s="64">
        <f t="shared" si="5"/>
        <v>1.1399999999999999E-2</v>
      </c>
      <c r="H186" s="76"/>
      <c r="I186" s="6">
        <v>43252</v>
      </c>
      <c r="J186" s="6"/>
      <c r="K186" s="7">
        <v>2734.62</v>
      </c>
      <c r="L186" s="76"/>
      <c r="M186" s="76"/>
      <c r="N186" s="76"/>
      <c r="O186" s="76"/>
      <c r="P186" s="76"/>
      <c r="Q186" s="76"/>
      <c r="R186" s="76"/>
      <c r="S186" s="76"/>
      <c r="T186" s="76"/>
      <c r="U186" s="76"/>
      <c r="V186" s="76"/>
      <c r="W186" s="76"/>
      <c r="X186" s="76"/>
      <c r="Y186" s="76"/>
      <c r="Z186" s="76"/>
      <c r="AA186" s="76"/>
      <c r="AB186" s="76"/>
      <c r="AC186" s="76"/>
    </row>
    <row r="187" spans="1:29" ht="15.75" thickBot="1" x14ac:dyDescent="0.3">
      <c r="A187" s="133">
        <v>43242</v>
      </c>
      <c r="B187" s="134">
        <v>3.39</v>
      </c>
      <c r="C187" s="64">
        <f t="shared" si="4"/>
        <v>3.39E-2</v>
      </c>
      <c r="D187" s="76"/>
      <c r="E187" s="33">
        <v>43242</v>
      </c>
      <c r="F187" s="27">
        <v>1.1399999999999999</v>
      </c>
      <c r="G187" s="64">
        <f t="shared" si="5"/>
        <v>1.1399999999999999E-2</v>
      </c>
      <c r="H187" s="76"/>
      <c r="I187" s="6">
        <v>43255</v>
      </c>
      <c r="J187" s="6"/>
      <c r="K187" s="7">
        <v>2746.87</v>
      </c>
      <c r="L187" s="76"/>
      <c r="M187" s="76"/>
      <c r="N187" s="76"/>
      <c r="O187" s="76"/>
      <c r="P187" s="76"/>
      <c r="Q187" s="76"/>
      <c r="R187" s="76"/>
      <c r="S187" s="76"/>
      <c r="T187" s="76"/>
      <c r="U187" s="76"/>
      <c r="V187" s="76"/>
      <c r="W187" s="76"/>
      <c r="X187" s="76"/>
      <c r="Y187" s="76"/>
      <c r="Z187" s="76"/>
      <c r="AA187" s="76"/>
      <c r="AB187" s="76"/>
      <c r="AC187" s="76"/>
    </row>
    <row r="188" spans="1:29" ht="15.75" thickBot="1" x14ac:dyDescent="0.3">
      <c r="A188" s="133">
        <v>43243</v>
      </c>
      <c r="B188" s="134">
        <v>3.48</v>
      </c>
      <c r="C188" s="64">
        <f t="shared" si="4"/>
        <v>3.4799999999999998E-2</v>
      </c>
      <c r="D188" s="76"/>
      <c r="E188" s="33">
        <v>43243</v>
      </c>
      <c r="F188" s="27">
        <v>1.1499999999999999</v>
      </c>
      <c r="G188" s="64">
        <f t="shared" si="5"/>
        <v>1.15E-2</v>
      </c>
      <c r="H188" s="76"/>
      <c r="I188" s="6">
        <v>43256</v>
      </c>
      <c r="J188" s="6"/>
      <c r="K188" s="7">
        <v>2748.8</v>
      </c>
      <c r="L188" s="76"/>
      <c r="M188" s="76"/>
      <c r="N188" s="76"/>
      <c r="O188" s="76"/>
      <c r="P188" s="76"/>
      <c r="Q188" s="76"/>
      <c r="R188" s="76"/>
      <c r="S188" s="76"/>
      <c r="T188" s="76"/>
      <c r="U188" s="76"/>
      <c r="V188" s="76"/>
      <c r="W188" s="76"/>
      <c r="X188" s="76"/>
      <c r="Y188" s="76"/>
      <c r="Z188" s="76"/>
      <c r="AA188" s="76"/>
      <c r="AB188" s="76"/>
      <c r="AC188" s="76"/>
    </row>
    <row r="189" spans="1:29" ht="15.75" thickBot="1" x14ac:dyDescent="0.3">
      <c r="A189" s="133">
        <v>43244</v>
      </c>
      <c r="B189" s="134">
        <v>3.49</v>
      </c>
      <c r="C189" s="64">
        <f t="shared" si="4"/>
        <v>3.49E-2</v>
      </c>
      <c r="D189" s="76"/>
      <c r="E189" s="33">
        <v>43244</v>
      </c>
      <c r="F189" s="27">
        <v>1.1499999999999999</v>
      </c>
      <c r="G189" s="64">
        <f t="shared" si="5"/>
        <v>1.15E-2</v>
      </c>
      <c r="H189" s="76"/>
      <c r="I189" s="6">
        <v>43257</v>
      </c>
      <c r="J189" s="6"/>
      <c r="K189" s="7">
        <v>2772.35</v>
      </c>
      <c r="L189" s="76"/>
      <c r="M189" s="76"/>
      <c r="N189" s="76"/>
      <c r="O189" s="76"/>
      <c r="P189" s="76"/>
      <c r="Q189" s="76"/>
      <c r="R189" s="76"/>
      <c r="S189" s="76"/>
      <c r="T189" s="76"/>
      <c r="U189" s="76"/>
      <c r="V189" s="76"/>
      <c r="W189" s="76"/>
      <c r="X189" s="76"/>
      <c r="Y189" s="76"/>
      <c r="Z189" s="76"/>
      <c r="AA189" s="76"/>
      <c r="AB189" s="76"/>
      <c r="AC189" s="76"/>
    </row>
    <row r="190" spans="1:29" ht="15.75" thickBot="1" x14ac:dyDescent="0.3">
      <c r="A190" s="133">
        <v>43245</v>
      </c>
      <c r="B190" s="134">
        <v>3.53</v>
      </c>
      <c r="C190" s="64">
        <f t="shared" si="4"/>
        <v>3.5299999999999998E-2</v>
      </c>
      <c r="D190" s="76"/>
      <c r="E190" s="33">
        <v>43245</v>
      </c>
      <c r="F190" s="27">
        <v>1.1599999999999999</v>
      </c>
      <c r="G190" s="64">
        <f t="shared" si="5"/>
        <v>1.1599999999999999E-2</v>
      </c>
      <c r="H190" s="76"/>
      <c r="I190" s="6">
        <v>43258</v>
      </c>
      <c r="J190" s="6"/>
      <c r="K190" s="7">
        <v>2770.37</v>
      </c>
      <c r="L190" s="76"/>
      <c r="M190" s="76"/>
      <c r="N190" s="76"/>
      <c r="O190" s="76"/>
      <c r="P190" s="76"/>
      <c r="Q190" s="76"/>
      <c r="R190" s="76"/>
      <c r="S190" s="76"/>
      <c r="T190" s="76"/>
      <c r="U190" s="76"/>
      <c r="V190" s="76"/>
      <c r="W190" s="76"/>
      <c r="X190" s="76"/>
      <c r="Y190" s="76"/>
      <c r="Z190" s="76"/>
      <c r="AA190" s="76"/>
      <c r="AB190" s="76"/>
      <c r="AC190" s="76"/>
    </row>
    <row r="191" spans="1:29" ht="15.75" thickBot="1" x14ac:dyDescent="0.3">
      <c r="A191" s="133">
        <v>43248</v>
      </c>
      <c r="B191" s="134">
        <v>3.53</v>
      </c>
      <c r="C191" s="64">
        <f t="shared" si="4"/>
        <v>3.5299999999999998E-2</v>
      </c>
      <c r="D191" s="76"/>
      <c r="E191" s="33">
        <v>43248</v>
      </c>
      <c r="F191" s="27">
        <v>1.1599999999999999</v>
      </c>
      <c r="G191" s="64">
        <f t="shared" si="5"/>
        <v>1.1599999999999999E-2</v>
      </c>
      <c r="H191" s="76"/>
      <c r="I191" s="6">
        <v>43259</v>
      </c>
      <c r="J191" s="6"/>
      <c r="K191" s="7">
        <v>2779.03</v>
      </c>
      <c r="L191" s="76"/>
      <c r="M191" s="76"/>
      <c r="N191" s="76"/>
      <c r="O191" s="76"/>
      <c r="P191" s="76"/>
      <c r="Q191" s="76"/>
      <c r="R191" s="76"/>
      <c r="S191" s="76"/>
      <c r="T191" s="76"/>
      <c r="U191" s="76"/>
      <c r="V191" s="76"/>
      <c r="W191" s="76"/>
      <c r="X191" s="76"/>
      <c r="Y191" s="76"/>
      <c r="Z191" s="76"/>
      <c r="AA191" s="76"/>
      <c r="AB191" s="76"/>
      <c r="AC191" s="76"/>
    </row>
    <row r="192" spans="1:29" ht="15.75" thickBot="1" x14ac:dyDescent="0.3">
      <c r="A192" s="133">
        <v>43249</v>
      </c>
      <c r="B192" s="134">
        <v>3.75</v>
      </c>
      <c r="C192" s="64">
        <f t="shared" si="4"/>
        <v>3.7499999999999999E-2</v>
      </c>
      <c r="D192" s="76"/>
      <c r="E192" s="33">
        <v>43249</v>
      </c>
      <c r="F192" s="27">
        <v>1.2</v>
      </c>
      <c r="G192" s="64">
        <f t="shared" si="5"/>
        <v>1.2E-2</v>
      </c>
      <c r="H192" s="76"/>
      <c r="I192" s="6">
        <v>43262</v>
      </c>
      <c r="J192" s="6"/>
      <c r="K192" s="7">
        <v>2782</v>
      </c>
      <c r="L192" s="76"/>
      <c r="M192" s="76"/>
      <c r="N192" s="76"/>
      <c r="O192" s="76"/>
      <c r="P192" s="76"/>
      <c r="Q192" s="76"/>
      <c r="R192" s="76"/>
      <c r="S192" s="76"/>
      <c r="T192" s="76"/>
      <c r="U192" s="76"/>
      <c r="V192" s="76"/>
      <c r="W192" s="76"/>
      <c r="X192" s="76"/>
      <c r="Y192" s="76"/>
      <c r="Z192" s="76"/>
      <c r="AA192" s="76"/>
      <c r="AB192" s="76"/>
      <c r="AC192" s="76"/>
    </row>
    <row r="193" spans="1:29" ht="15.75" thickBot="1" x14ac:dyDescent="0.3">
      <c r="A193" s="133">
        <v>43250</v>
      </c>
      <c r="B193" s="134">
        <v>3.64</v>
      </c>
      <c r="C193" s="64">
        <f t="shared" si="4"/>
        <v>3.6400000000000002E-2</v>
      </c>
      <c r="D193" s="76"/>
      <c r="E193" s="33">
        <v>43250</v>
      </c>
      <c r="F193" s="27">
        <v>1.2</v>
      </c>
      <c r="G193" s="64">
        <f t="shared" si="5"/>
        <v>1.2E-2</v>
      </c>
      <c r="H193" s="76"/>
      <c r="I193" s="6">
        <v>43263</v>
      </c>
      <c r="J193" s="6"/>
      <c r="K193" s="7">
        <v>2786.85</v>
      </c>
      <c r="L193" s="76"/>
      <c r="M193" s="76"/>
      <c r="N193" s="76"/>
      <c r="O193" s="76"/>
      <c r="P193" s="76"/>
      <c r="Q193" s="76"/>
      <c r="R193" s="76"/>
      <c r="S193" s="76"/>
      <c r="T193" s="76"/>
      <c r="U193" s="76"/>
      <c r="V193" s="76"/>
      <c r="W193" s="76"/>
      <c r="X193" s="76"/>
      <c r="Y193" s="76"/>
      <c r="Z193" s="76"/>
      <c r="AA193" s="76"/>
      <c r="AB193" s="76"/>
      <c r="AC193" s="76"/>
    </row>
    <row r="194" spans="1:29" ht="15.75" thickBot="1" x14ac:dyDescent="0.3">
      <c r="A194" s="133">
        <v>43251</v>
      </c>
      <c r="B194" s="134">
        <v>3.63</v>
      </c>
      <c r="C194" s="64">
        <f t="shared" si="4"/>
        <v>3.6299999999999999E-2</v>
      </c>
      <c r="D194" s="76"/>
      <c r="E194" s="33">
        <v>43251</v>
      </c>
      <c r="F194" s="27">
        <v>1.22</v>
      </c>
      <c r="G194" s="64">
        <f t="shared" si="5"/>
        <v>1.2199999999999999E-2</v>
      </c>
      <c r="H194" s="76"/>
      <c r="I194" s="6">
        <v>43264</v>
      </c>
      <c r="J194" s="6"/>
      <c r="K194" s="7">
        <v>2775.63</v>
      </c>
      <c r="L194" s="76"/>
      <c r="M194" s="76"/>
      <c r="N194" s="76"/>
      <c r="O194" s="76"/>
      <c r="P194" s="76"/>
      <c r="Q194" s="76"/>
      <c r="R194" s="76"/>
      <c r="S194" s="76"/>
      <c r="T194" s="76"/>
      <c r="U194" s="76"/>
      <c r="V194" s="76"/>
      <c r="W194" s="76"/>
      <c r="X194" s="76"/>
      <c r="Y194" s="76"/>
      <c r="Z194" s="76"/>
      <c r="AA194" s="76"/>
      <c r="AB194" s="76"/>
      <c r="AC194" s="76"/>
    </row>
    <row r="195" spans="1:29" ht="15.75" thickBot="1" x14ac:dyDescent="0.3">
      <c r="A195" s="133">
        <v>43252</v>
      </c>
      <c r="B195" s="134">
        <v>3.55</v>
      </c>
      <c r="C195" s="64">
        <f t="shared" si="4"/>
        <v>3.5499999999999997E-2</v>
      </c>
      <c r="D195" s="76"/>
      <c r="E195" s="33">
        <v>43252</v>
      </c>
      <c r="F195" s="27">
        <v>1.21</v>
      </c>
      <c r="G195" s="64">
        <f t="shared" si="5"/>
        <v>1.21E-2</v>
      </c>
      <c r="H195" s="76"/>
      <c r="I195" s="6">
        <v>43265</v>
      </c>
      <c r="J195" s="6"/>
      <c r="K195" s="7">
        <v>2782.49</v>
      </c>
      <c r="L195" s="76"/>
      <c r="M195" s="76"/>
      <c r="N195" s="76"/>
      <c r="O195" s="76"/>
      <c r="P195" s="76"/>
      <c r="Q195" s="76"/>
      <c r="R195" s="76"/>
      <c r="S195" s="76"/>
      <c r="T195" s="76"/>
      <c r="U195" s="76"/>
      <c r="V195" s="76"/>
      <c r="W195" s="76"/>
      <c r="X195" s="76"/>
      <c r="Y195" s="76"/>
      <c r="Z195" s="76"/>
      <c r="AA195" s="76"/>
      <c r="AB195" s="76"/>
      <c r="AC195" s="76"/>
    </row>
    <row r="196" spans="1:29" ht="15.75" thickBot="1" x14ac:dyDescent="0.3">
      <c r="A196" s="133">
        <v>43255</v>
      </c>
      <c r="B196" s="134">
        <v>3.49</v>
      </c>
      <c r="C196" s="64">
        <f t="shared" si="4"/>
        <v>3.49E-2</v>
      </c>
      <c r="D196" s="76"/>
      <c r="E196" s="33">
        <v>43255</v>
      </c>
      <c r="F196" s="27">
        <v>1.2</v>
      </c>
      <c r="G196" s="64">
        <f t="shared" si="5"/>
        <v>1.2E-2</v>
      </c>
      <c r="H196" s="76"/>
      <c r="I196" s="6">
        <v>43266</v>
      </c>
      <c r="J196" s="6"/>
      <c r="K196" s="7">
        <v>2779.66</v>
      </c>
      <c r="L196" s="76"/>
      <c r="M196" s="76"/>
      <c r="N196" s="76"/>
      <c r="O196" s="76"/>
      <c r="P196" s="76"/>
      <c r="Q196" s="76"/>
      <c r="R196" s="76"/>
      <c r="S196" s="76"/>
      <c r="T196" s="76"/>
      <c r="U196" s="76"/>
      <c r="V196" s="76"/>
      <c r="W196" s="76"/>
      <c r="X196" s="76"/>
      <c r="Y196" s="76"/>
      <c r="Z196" s="76"/>
      <c r="AA196" s="76"/>
      <c r="AB196" s="76"/>
      <c r="AC196" s="76"/>
    </row>
    <row r="197" spans="1:29" ht="15.75" thickBot="1" x14ac:dyDescent="0.3">
      <c r="A197" s="133">
        <v>43256</v>
      </c>
      <c r="B197" s="134">
        <v>3.5</v>
      </c>
      <c r="C197" s="64">
        <f t="shared" si="4"/>
        <v>3.5000000000000003E-2</v>
      </c>
      <c r="D197" s="76"/>
      <c r="E197" s="33">
        <v>43256</v>
      </c>
      <c r="F197" s="27">
        <v>1.21</v>
      </c>
      <c r="G197" s="64">
        <f t="shared" si="5"/>
        <v>1.21E-2</v>
      </c>
      <c r="H197" s="76"/>
      <c r="I197" s="6">
        <v>43269</v>
      </c>
      <c r="J197" s="6"/>
      <c r="K197" s="7">
        <v>2773.75</v>
      </c>
      <c r="L197" s="76"/>
      <c r="M197" s="76"/>
      <c r="N197" s="76"/>
      <c r="O197" s="76"/>
      <c r="P197" s="76"/>
      <c r="Q197" s="76"/>
      <c r="R197" s="76"/>
      <c r="S197" s="76"/>
      <c r="T197" s="76"/>
      <c r="U197" s="76"/>
      <c r="V197" s="76"/>
      <c r="W197" s="76"/>
      <c r="X197" s="76"/>
      <c r="Y197" s="76"/>
      <c r="Z197" s="76"/>
      <c r="AA197" s="76"/>
      <c r="AB197" s="76"/>
      <c r="AC197" s="76"/>
    </row>
    <row r="198" spans="1:29" ht="15.75" thickBot="1" x14ac:dyDescent="0.3">
      <c r="A198" s="133">
        <v>43257</v>
      </c>
      <c r="B198" s="134">
        <v>3.44</v>
      </c>
      <c r="C198" s="64">
        <f t="shared" si="4"/>
        <v>3.44E-2</v>
      </c>
      <c r="D198" s="76"/>
      <c r="E198" s="33">
        <v>43257</v>
      </c>
      <c r="F198" s="27">
        <v>1.21</v>
      </c>
      <c r="G198" s="64">
        <f t="shared" si="5"/>
        <v>1.21E-2</v>
      </c>
      <c r="H198" s="76"/>
      <c r="I198" s="6">
        <v>43270</v>
      </c>
      <c r="J198" s="6"/>
      <c r="K198" s="7">
        <v>2762.59</v>
      </c>
      <c r="L198" s="76"/>
      <c r="M198" s="76"/>
      <c r="N198" s="76"/>
      <c r="O198" s="76"/>
      <c r="P198" s="76"/>
      <c r="Q198" s="76"/>
      <c r="R198" s="76"/>
      <c r="S198" s="76"/>
      <c r="T198" s="76"/>
      <c r="U198" s="76"/>
      <c r="V198" s="76"/>
      <c r="W198" s="76"/>
      <c r="X198" s="76"/>
      <c r="Y198" s="76"/>
      <c r="Z198" s="76"/>
      <c r="AA198" s="76"/>
      <c r="AB198" s="76"/>
      <c r="AC198" s="76"/>
    </row>
    <row r="199" spans="1:29" ht="15.75" thickBot="1" x14ac:dyDescent="0.3">
      <c r="A199" s="133">
        <v>43258</v>
      </c>
      <c r="B199" s="134">
        <v>3.44</v>
      </c>
      <c r="C199" s="64">
        <f t="shared" si="4"/>
        <v>3.44E-2</v>
      </c>
      <c r="D199" s="76"/>
      <c r="E199" s="33">
        <v>43258</v>
      </c>
      <c r="F199" s="27">
        <v>1.21</v>
      </c>
      <c r="G199" s="64">
        <f t="shared" si="5"/>
        <v>1.21E-2</v>
      </c>
      <c r="H199" s="76"/>
      <c r="I199" s="6">
        <v>43271</v>
      </c>
      <c r="J199" s="6"/>
      <c r="K199" s="7">
        <v>2767.32</v>
      </c>
      <c r="L199" s="76"/>
      <c r="M199" s="76"/>
      <c r="N199" s="76"/>
      <c r="O199" s="76"/>
      <c r="P199" s="76"/>
      <c r="Q199" s="76"/>
      <c r="R199" s="76"/>
      <c r="S199" s="76"/>
      <c r="T199" s="76"/>
      <c r="U199" s="76"/>
      <c r="V199" s="76"/>
      <c r="W199" s="76"/>
      <c r="X199" s="76"/>
      <c r="Y199" s="76"/>
      <c r="Z199" s="76"/>
      <c r="AA199" s="76"/>
      <c r="AB199" s="76"/>
      <c r="AC199" s="76"/>
    </row>
    <row r="200" spans="1:29" ht="15.75" thickBot="1" x14ac:dyDescent="0.3">
      <c r="A200" s="133">
        <v>43259</v>
      </c>
      <c r="B200" s="134">
        <v>3.45</v>
      </c>
      <c r="C200" s="64">
        <f t="shared" si="4"/>
        <v>3.4500000000000003E-2</v>
      </c>
      <c r="D200" s="76"/>
      <c r="E200" s="33">
        <v>43259</v>
      </c>
      <c r="F200" s="27">
        <v>1.22</v>
      </c>
      <c r="G200" s="64">
        <f t="shared" si="5"/>
        <v>1.2199999999999999E-2</v>
      </c>
      <c r="H200" s="76"/>
      <c r="I200" s="6">
        <v>43272</v>
      </c>
      <c r="J200" s="6"/>
      <c r="K200" s="7">
        <v>2749.76</v>
      </c>
      <c r="L200" s="76"/>
      <c r="M200" s="76"/>
      <c r="N200" s="76"/>
      <c r="O200" s="76"/>
      <c r="P200" s="76"/>
      <c r="Q200" s="76"/>
      <c r="R200" s="76"/>
      <c r="S200" s="76"/>
      <c r="T200" s="76"/>
      <c r="U200" s="76"/>
      <c r="V200" s="76"/>
      <c r="W200" s="76"/>
      <c r="X200" s="76"/>
      <c r="Y200" s="76"/>
      <c r="Z200" s="76"/>
      <c r="AA200" s="76"/>
      <c r="AB200" s="76"/>
      <c r="AC200" s="76"/>
    </row>
    <row r="201" spans="1:29" ht="15.75" thickBot="1" x14ac:dyDescent="0.3">
      <c r="A201" s="133">
        <v>43262</v>
      </c>
      <c r="B201" s="134">
        <v>3.39</v>
      </c>
      <c r="C201" s="64">
        <f t="shared" si="4"/>
        <v>3.39E-2</v>
      </c>
      <c r="D201" s="76"/>
      <c r="E201" s="33">
        <v>43262</v>
      </c>
      <c r="F201" s="27">
        <v>1.22</v>
      </c>
      <c r="G201" s="64">
        <f t="shared" si="5"/>
        <v>1.2199999999999999E-2</v>
      </c>
      <c r="H201" s="76"/>
      <c r="I201" s="6">
        <v>43273</v>
      </c>
      <c r="J201" s="6"/>
      <c r="K201" s="7">
        <v>2754.88</v>
      </c>
      <c r="L201" s="76"/>
      <c r="M201" s="76"/>
      <c r="N201" s="76"/>
      <c r="O201" s="76"/>
      <c r="P201" s="76"/>
      <c r="Q201" s="76"/>
      <c r="R201" s="76"/>
      <c r="S201" s="76"/>
      <c r="T201" s="76"/>
      <c r="U201" s="76"/>
      <c r="V201" s="76"/>
      <c r="W201" s="76"/>
      <c r="X201" s="76"/>
      <c r="Y201" s="76"/>
      <c r="Z201" s="76"/>
      <c r="AA201" s="76"/>
      <c r="AB201" s="76"/>
      <c r="AC201" s="76"/>
    </row>
    <row r="202" spans="1:29" ht="15.75" thickBot="1" x14ac:dyDescent="0.3">
      <c r="A202" s="133">
        <v>43263</v>
      </c>
      <c r="B202" s="134">
        <v>3.38</v>
      </c>
      <c r="C202" s="64">
        <f t="shared" si="4"/>
        <v>3.3799999999999997E-2</v>
      </c>
      <c r="D202" s="76"/>
      <c r="E202" s="33">
        <v>43263</v>
      </c>
      <c r="F202" s="27">
        <v>1.22</v>
      </c>
      <c r="G202" s="64">
        <f t="shared" si="5"/>
        <v>1.2199999999999999E-2</v>
      </c>
      <c r="H202" s="76"/>
      <c r="I202" s="6">
        <v>43276</v>
      </c>
      <c r="J202" s="6"/>
      <c r="K202" s="7">
        <v>2717.07</v>
      </c>
      <c r="L202" s="76"/>
      <c r="M202" s="76"/>
      <c r="N202" s="76"/>
      <c r="O202" s="76"/>
      <c r="P202" s="76"/>
      <c r="Q202" s="76"/>
      <c r="R202" s="76"/>
      <c r="S202" s="76"/>
      <c r="T202" s="76"/>
      <c r="U202" s="76"/>
      <c r="V202" s="76"/>
      <c r="W202" s="76"/>
      <c r="X202" s="76"/>
      <c r="Y202" s="76"/>
      <c r="Z202" s="76"/>
      <c r="AA202" s="76"/>
      <c r="AB202" s="76"/>
      <c r="AC202" s="76"/>
    </row>
    <row r="203" spans="1:29" ht="15.75" thickBot="1" x14ac:dyDescent="0.3">
      <c r="A203" s="133">
        <v>43264</v>
      </c>
      <c r="B203" s="134">
        <v>3.33</v>
      </c>
      <c r="C203" s="64">
        <f t="shared" si="4"/>
        <v>3.3300000000000003E-2</v>
      </c>
      <c r="D203" s="76"/>
      <c r="E203" s="33">
        <v>43264</v>
      </c>
      <c r="F203" s="27">
        <v>1.21</v>
      </c>
      <c r="G203" s="64">
        <f t="shared" si="5"/>
        <v>1.21E-2</v>
      </c>
      <c r="H203" s="76"/>
      <c r="I203" s="6">
        <v>43277</v>
      </c>
      <c r="J203" s="6"/>
      <c r="K203" s="7">
        <v>2723.06</v>
      </c>
      <c r="L203" s="76"/>
      <c r="M203" s="76"/>
      <c r="N203" s="76"/>
      <c r="O203" s="76"/>
      <c r="P203" s="76"/>
      <c r="Q203" s="76"/>
      <c r="R203" s="76"/>
      <c r="S203" s="76"/>
      <c r="T203" s="76"/>
      <c r="U203" s="76"/>
      <c r="V203" s="76"/>
      <c r="W203" s="76"/>
      <c r="X203" s="76"/>
      <c r="Y203" s="76"/>
      <c r="Z203" s="76"/>
      <c r="AA203" s="76"/>
      <c r="AB203" s="76"/>
      <c r="AC203" s="76"/>
    </row>
    <row r="204" spans="1:29" ht="15.75" thickBot="1" x14ac:dyDescent="0.3">
      <c r="A204" s="133">
        <v>43265</v>
      </c>
      <c r="B204" s="134">
        <v>3.31</v>
      </c>
      <c r="C204" s="64">
        <f t="shared" si="4"/>
        <v>3.3099999999999997E-2</v>
      </c>
      <c r="D204" s="76"/>
      <c r="E204" s="33">
        <v>43265</v>
      </c>
      <c r="F204" s="27">
        <v>1.21</v>
      </c>
      <c r="G204" s="64">
        <f t="shared" si="5"/>
        <v>1.21E-2</v>
      </c>
      <c r="H204" s="76"/>
      <c r="I204" s="6">
        <v>43278</v>
      </c>
      <c r="J204" s="6"/>
      <c r="K204" s="7">
        <v>2699.63</v>
      </c>
      <c r="L204" s="76"/>
      <c r="M204" s="76"/>
      <c r="N204" s="76"/>
      <c r="O204" s="76"/>
      <c r="P204" s="76"/>
      <c r="Q204" s="76"/>
      <c r="R204" s="76"/>
      <c r="S204" s="76"/>
      <c r="T204" s="76"/>
      <c r="U204" s="76"/>
      <c r="V204" s="76"/>
      <c r="W204" s="76"/>
      <c r="X204" s="76"/>
      <c r="Y204" s="76"/>
      <c r="Z204" s="76"/>
      <c r="AA204" s="76"/>
      <c r="AB204" s="76"/>
      <c r="AC204" s="76"/>
    </row>
    <row r="205" spans="1:29" ht="15.75" thickBot="1" x14ac:dyDescent="0.3">
      <c r="A205" s="133">
        <v>43266</v>
      </c>
      <c r="B205" s="134">
        <v>3.33</v>
      </c>
      <c r="C205" s="64">
        <f t="shared" si="4"/>
        <v>3.3300000000000003E-2</v>
      </c>
      <c r="D205" s="76"/>
      <c r="E205" s="33">
        <v>43266</v>
      </c>
      <c r="F205" s="27">
        <v>1.21</v>
      </c>
      <c r="G205" s="64">
        <f t="shared" si="5"/>
        <v>1.21E-2</v>
      </c>
      <c r="H205" s="76"/>
      <c r="I205" s="6">
        <v>43279</v>
      </c>
      <c r="J205" s="6"/>
      <c r="K205" s="7">
        <v>2716.31</v>
      </c>
      <c r="L205" s="76"/>
      <c r="M205" s="76"/>
      <c r="N205" s="76"/>
      <c r="O205" s="76"/>
      <c r="P205" s="76"/>
      <c r="Q205" s="76"/>
      <c r="R205" s="76"/>
      <c r="S205" s="76"/>
      <c r="T205" s="76"/>
      <c r="U205" s="76"/>
      <c r="V205" s="76"/>
      <c r="W205" s="76"/>
      <c r="X205" s="76"/>
      <c r="Y205" s="76"/>
      <c r="Z205" s="76"/>
      <c r="AA205" s="76"/>
      <c r="AB205" s="76"/>
      <c r="AC205" s="76"/>
    </row>
    <row r="206" spans="1:29" ht="15.75" thickBot="1" x14ac:dyDescent="0.3">
      <c r="A206" s="133">
        <v>43269</v>
      </c>
      <c r="B206" s="134">
        <v>3.34</v>
      </c>
      <c r="C206" s="64">
        <f t="shared" si="4"/>
        <v>3.3399999999999999E-2</v>
      </c>
      <c r="D206" s="76"/>
      <c r="E206" s="33">
        <v>43269</v>
      </c>
      <c r="F206" s="27">
        <v>1.22</v>
      </c>
      <c r="G206" s="64">
        <f t="shared" si="5"/>
        <v>1.2199999999999999E-2</v>
      </c>
      <c r="H206" s="76"/>
      <c r="I206" s="6">
        <v>43280</v>
      </c>
      <c r="J206" s="6">
        <f>I206</f>
        <v>43280</v>
      </c>
      <c r="K206" s="7">
        <v>2718.37</v>
      </c>
      <c r="L206" s="76"/>
      <c r="M206" s="76"/>
      <c r="N206" s="76"/>
      <c r="O206" s="76"/>
      <c r="P206" s="76"/>
      <c r="Q206" s="76"/>
      <c r="R206" s="76"/>
      <c r="S206" s="76"/>
      <c r="T206" s="76"/>
      <c r="U206" s="76"/>
      <c r="V206" s="76"/>
      <c r="W206" s="76"/>
      <c r="X206" s="76"/>
      <c r="Y206" s="76"/>
      <c r="Z206" s="76"/>
      <c r="AA206" s="76"/>
      <c r="AB206" s="76"/>
      <c r="AC206" s="76"/>
    </row>
    <row r="207" spans="1:29" ht="15.75" thickBot="1" x14ac:dyDescent="0.3">
      <c r="A207" s="133">
        <v>43270</v>
      </c>
      <c r="B207" s="134">
        <v>3.4</v>
      </c>
      <c r="C207" s="64">
        <f t="shared" si="4"/>
        <v>3.4000000000000002E-2</v>
      </c>
      <c r="D207" s="76"/>
      <c r="E207" s="33">
        <v>43270</v>
      </c>
      <c r="F207" s="27">
        <v>1.24</v>
      </c>
      <c r="G207" s="64">
        <f t="shared" si="5"/>
        <v>1.24E-2</v>
      </c>
      <c r="H207" s="76"/>
      <c r="I207" s="6">
        <v>43283</v>
      </c>
      <c r="J207" s="6"/>
      <c r="K207" s="7">
        <v>2726.71</v>
      </c>
      <c r="L207" s="76"/>
      <c r="M207" s="76"/>
      <c r="N207" s="76"/>
      <c r="O207" s="76"/>
      <c r="P207" s="76"/>
      <c r="Q207" s="76"/>
      <c r="R207" s="76"/>
      <c r="S207" s="76"/>
      <c r="T207" s="76"/>
      <c r="U207" s="76"/>
      <c r="V207" s="76"/>
      <c r="W207" s="76"/>
      <c r="X207" s="76"/>
      <c r="Y207" s="76"/>
      <c r="Z207" s="76"/>
      <c r="AA207" s="76"/>
      <c r="AB207" s="76"/>
      <c r="AC207" s="76"/>
    </row>
    <row r="208" spans="1:29" ht="15.75" thickBot="1" x14ac:dyDescent="0.3">
      <c r="A208" s="133">
        <v>43271</v>
      </c>
      <c r="B208" s="134">
        <v>3.34</v>
      </c>
      <c r="C208" s="64">
        <f t="shared" si="4"/>
        <v>3.3399999999999999E-2</v>
      </c>
      <c r="D208" s="76"/>
      <c r="E208" s="33">
        <v>43271</v>
      </c>
      <c r="F208" s="27">
        <v>1.24</v>
      </c>
      <c r="G208" s="64">
        <f t="shared" si="5"/>
        <v>1.24E-2</v>
      </c>
      <c r="H208" s="76"/>
      <c r="I208" s="6">
        <v>43284</v>
      </c>
      <c r="J208" s="6"/>
      <c r="K208" s="7">
        <v>2713.22</v>
      </c>
      <c r="L208" s="76"/>
      <c r="M208" s="76"/>
      <c r="N208" s="76"/>
      <c r="O208" s="76"/>
      <c r="P208" s="76"/>
      <c r="Q208" s="76"/>
      <c r="R208" s="76"/>
      <c r="S208" s="76"/>
      <c r="T208" s="76"/>
      <c r="U208" s="76"/>
      <c r="V208" s="76"/>
      <c r="W208" s="76"/>
      <c r="X208" s="76"/>
      <c r="Y208" s="76"/>
      <c r="Z208" s="76"/>
      <c r="AA208" s="76"/>
      <c r="AB208" s="76"/>
      <c r="AC208" s="76"/>
    </row>
    <row r="209" spans="1:29" ht="15.75" thickBot="1" x14ac:dyDescent="0.3">
      <c r="A209" s="133">
        <v>43272</v>
      </c>
      <c r="B209" s="134">
        <v>3.39</v>
      </c>
      <c r="C209" s="64">
        <f t="shared" si="4"/>
        <v>3.39E-2</v>
      </c>
      <c r="D209" s="76"/>
      <c r="E209" s="33">
        <v>43272</v>
      </c>
      <c r="F209" s="27">
        <v>1.27</v>
      </c>
      <c r="G209" s="64">
        <f t="shared" si="5"/>
        <v>1.2699999999999999E-2</v>
      </c>
      <c r="H209" s="76"/>
      <c r="I209" s="6">
        <v>43286</v>
      </c>
      <c r="J209" s="6"/>
      <c r="K209" s="7">
        <v>2736.61</v>
      </c>
      <c r="L209" s="76"/>
      <c r="M209" s="76"/>
      <c r="N209" s="76"/>
      <c r="O209" s="76"/>
      <c r="P209" s="76"/>
      <c r="Q209" s="76"/>
      <c r="R209" s="76"/>
      <c r="S209" s="76"/>
      <c r="T209" s="76"/>
      <c r="U209" s="76"/>
      <c r="V209" s="76"/>
      <c r="W209" s="76"/>
      <c r="X209" s="76"/>
      <c r="Y209" s="76"/>
      <c r="Z209" s="76"/>
      <c r="AA209" s="76"/>
      <c r="AB209" s="76"/>
      <c r="AC209" s="76"/>
    </row>
    <row r="210" spans="1:29" ht="15.75" thickBot="1" x14ac:dyDescent="0.3">
      <c r="A210" s="133">
        <v>43273</v>
      </c>
      <c r="B210" s="134">
        <v>3.39</v>
      </c>
      <c r="C210" s="64">
        <f t="shared" ref="C210:C273" si="6">B210/100</f>
        <v>3.39E-2</v>
      </c>
      <c r="D210" s="76"/>
      <c r="E210" s="33">
        <v>43273</v>
      </c>
      <c r="F210" s="27">
        <v>1.27</v>
      </c>
      <c r="G210" s="64">
        <f t="shared" ref="G210:G273" si="7">F210/100</f>
        <v>1.2699999999999999E-2</v>
      </c>
      <c r="H210" s="76"/>
      <c r="I210" s="6">
        <v>43287</v>
      </c>
      <c r="J210" s="6"/>
      <c r="K210" s="7">
        <v>2759.82</v>
      </c>
      <c r="L210" s="76"/>
      <c r="M210" s="76"/>
      <c r="N210" s="76"/>
      <c r="O210" s="76"/>
      <c r="P210" s="76"/>
      <c r="Q210" s="76"/>
      <c r="R210" s="76"/>
      <c r="S210" s="76"/>
      <c r="T210" s="76"/>
      <c r="U210" s="76"/>
      <c r="V210" s="76"/>
      <c r="W210" s="76"/>
      <c r="X210" s="76"/>
      <c r="Y210" s="76"/>
      <c r="Z210" s="76"/>
      <c r="AA210" s="76"/>
      <c r="AB210" s="76"/>
      <c r="AC210" s="76"/>
    </row>
    <row r="211" spans="1:29" ht="15.75" thickBot="1" x14ac:dyDescent="0.3">
      <c r="A211" s="133">
        <v>43276</v>
      </c>
      <c r="B211" s="134">
        <v>3.47</v>
      </c>
      <c r="C211" s="64">
        <f t="shared" si="6"/>
        <v>3.4700000000000002E-2</v>
      </c>
      <c r="D211" s="76"/>
      <c r="E211" s="33">
        <v>43276</v>
      </c>
      <c r="F211" s="27">
        <v>1.29</v>
      </c>
      <c r="G211" s="64">
        <f t="shared" si="7"/>
        <v>1.29E-2</v>
      </c>
      <c r="H211" s="76"/>
      <c r="I211" s="6">
        <v>43290</v>
      </c>
      <c r="J211" s="6"/>
      <c r="K211" s="7">
        <v>2784.17</v>
      </c>
      <c r="L211" s="76"/>
      <c r="M211" s="76"/>
      <c r="N211" s="76"/>
      <c r="O211" s="76"/>
      <c r="P211" s="76"/>
      <c r="Q211" s="76"/>
      <c r="R211" s="76"/>
      <c r="S211" s="76"/>
      <c r="T211" s="76"/>
      <c r="U211" s="76"/>
      <c r="V211" s="76"/>
      <c r="W211" s="76"/>
      <c r="X211" s="76"/>
      <c r="Y211" s="76"/>
      <c r="Z211" s="76"/>
      <c r="AA211" s="76"/>
      <c r="AB211" s="76"/>
      <c r="AC211" s="76"/>
    </row>
    <row r="212" spans="1:29" ht="15.75" thickBot="1" x14ac:dyDescent="0.3">
      <c r="A212" s="133">
        <v>43277</v>
      </c>
      <c r="B212" s="134">
        <v>3.48</v>
      </c>
      <c r="C212" s="64">
        <f t="shared" si="6"/>
        <v>3.4799999999999998E-2</v>
      </c>
      <c r="D212" s="76"/>
      <c r="E212" s="33">
        <v>43277</v>
      </c>
      <c r="F212" s="27">
        <v>1.29</v>
      </c>
      <c r="G212" s="64">
        <f t="shared" si="7"/>
        <v>1.29E-2</v>
      </c>
      <c r="H212" s="76"/>
      <c r="I212" s="6">
        <v>43291</v>
      </c>
      <c r="J212" s="6"/>
      <c r="K212" s="7">
        <v>2793.84</v>
      </c>
      <c r="L212" s="76"/>
      <c r="M212" s="76"/>
      <c r="N212" s="76"/>
      <c r="O212" s="76"/>
      <c r="P212" s="76"/>
      <c r="Q212" s="76"/>
      <c r="R212" s="76"/>
      <c r="S212" s="76"/>
      <c r="T212" s="76"/>
      <c r="U212" s="76"/>
      <c r="V212" s="76"/>
      <c r="W212" s="76"/>
      <c r="X212" s="76"/>
      <c r="Y212" s="76"/>
      <c r="Z212" s="76"/>
      <c r="AA212" s="76"/>
      <c r="AB212" s="76"/>
      <c r="AC212" s="76"/>
    </row>
    <row r="213" spans="1:29" ht="15.75" thickBot="1" x14ac:dyDescent="0.3">
      <c r="A213" s="133">
        <v>43278</v>
      </c>
      <c r="B213" s="134">
        <v>3.56</v>
      </c>
      <c r="C213" s="64">
        <f t="shared" si="6"/>
        <v>3.56E-2</v>
      </c>
      <c r="D213" s="76"/>
      <c r="E213" s="33">
        <v>43278</v>
      </c>
      <c r="F213" s="27">
        <v>1.29</v>
      </c>
      <c r="G213" s="64">
        <f t="shared" si="7"/>
        <v>1.29E-2</v>
      </c>
      <c r="H213" s="76"/>
      <c r="I213" s="6">
        <v>43292</v>
      </c>
      <c r="J213" s="6"/>
      <c r="K213" s="7">
        <v>2774.02</v>
      </c>
      <c r="L213" s="76"/>
      <c r="M213" s="76"/>
      <c r="N213" s="76"/>
      <c r="O213" s="76"/>
      <c r="P213" s="76"/>
      <c r="Q213" s="76"/>
      <c r="R213" s="76"/>
      <c r="S213" s="76"/>
      <c r="T213" s="76"/>
      <c r="U213" s="76"/>
      <c r="V213" s="76"/>
      <c r="W213" s="76"/>
      <c r="X213" s="76"/>
      <c r="Y213" s="76"/>
      <c r="Z213" s="76"/>
      <c r="AA213" s="76"/>
      <c r="AB213" s="76"/>
      <c r="AC213" s="76"/>
    </row>
    <row r="214" spans="1:29" ht="15.75" thickBot="1" x14ac:dyDescent="0.3">
      <c r="A214" s="133">
        <v>43279</v>
      </c>
      <c r="B214" s="134">
        <v>3.64</v>
      </c>
      <c r="C214" s="64">
        <f t="shared" si="6"/>
        <v>3.6400000000000002E-2</v>
      </c>
      <c r="D214" s="76"/>
      <c r="E214" s="33">
        <v>43279</v>
      </c>
      <c r="F214" s="27">
        <v>1.3</v>
      </c>
      <c r="G214" s="64">
        <f t="shared" si="7"/>
        <v>1.3000000000000001E-2</v>
      </c>
      <c r="H214" s="76"/>
      <c r="I214" s="6">
        <v>43293</v>
      </c>
      <c r="J214" s="6"/>
      <c r="K214" s="7">
        <v>2798.29</v>
      </c>
      <c r="L214" s="76"/>
      <c r="M214" s="76"/>
      <c r="N214" s="76"/>
      <c r="O214" s="76"/>
      <c r="P214" s="76"/>
      <c r="Q214" s="76"/>
      <c r="R214" s="76"/>
      <c r="S214" s="76"/>
      <c r="T214" s="76"/>
      <c r="U214" s="76"/>
      <c r="V214" s="76"/>
      <c r="W214" s="76"/>
      <c r="X214" s="76"/>
      <c r="Y214" s="76"/>
      <c r="Z214" s="76"/>
      <c r="AA214" s="76"/>
      <c r="AB214" s="76"/>
      <c r="AC214" s="76"/>
    </row>
    <row r="215" spans="1:29" ht="15.75" thickBot="1" x14ac:dyDescent="0.3">
      <c r="A215" s="133">
        <v>43280</v>
      </c>
      <c r="B215" s="134">
        <v>3.61</v>
      </c>
      <c r="C215" s="64">
        <f t="shared" si="6"/>
        <v>3.61E-2</v>
      </c>
      <c r="D215" s="76"/>
      <c r="E215" s="33">
        <v>43280</v>
      </c>
      <c r="F215" s="27">
        <v>1.29</v>
      </c>
      <c r="G215" s="64">
        <f t="shared" si="7"/>
        <v>1.29E-2</v>
      </c>
      <c r="H215" s="76"/>
      <c r="I215" s="6">
        <v>43294</v>
      </c>
      <c r="J215" s="6"/>
      <c r="K215" s="7">
        <v>2801.31</v>
      </c>
      <c r="L215" s="76"/>
      <c r="M215" s="76"/>
      <c r="N215" s="76"/>
      <c r="O215" s="76"/>
      <c r="P215" s="76"/>
      <c r="Q215" s="76"/>
      <c r="R215" s="76"/>
      <c r="S215" s="76"/>
      <c r="T215" s="76"/>
      <c r="U215" s="76"/>
      <c r="V215" s="76"/>
      <c r="W215" s="76"/>
      <c r="X215" s="76"/>
      <c r="Y215" s="76"/>
      <c r="Z215" s="76"/>
      <c r="AA215" s="76"/>
      <c r="AB215" s="76"/>
      <c r="AC215" s="76"/>
    </row>
    <row r="216" spans="1:29" ht="15.75" thickBot="1" x14ac:dyDescent="0.3">
      <c r="A216" s="133">
        <v>43281</v>
      </c>
      <c r="B216" s="134">
        <v>3.71</v>
      </c>
      <c r="C216" s="64">
        <f t="shared" si="6"/>
        <v>3.7100000000000001E-2</v>
      </c>
      <c r="D216" s="76"/>
      <c r="E216" s="33">
        <v>43281</v>
      </c>
      <c r="F216" s="27">
        <v>1.3</v>
      </c>
      <c r="G216" s="64">
        <f t="shared" si="7"/>
        <v>1.3000000000000001E-2</v>
      </c>
      <c r="H216" s="76"/>
      <c r="I216" s="6">
        <v>43297</v>
      </c>
      <c r="J216" s="6"/>
      <c r="K216" s="7">
        <v>2798.43</v>
      </c>
      <c r="L216" s="76"/>
      <c r="M216" s="76"/>
      <c r="N216" s="76"/>
      <c r="O216" s="76"/>
      <c r="P216" s="76"/>
      <c r="Q216" s="76"/>
      <c r="R216" s="76"/>
      <c r="S216" s="76"/>
      <c r="T216" s="76"/>
      <c r="U216" s="76"/>
      <c r="V216" s="76"/>
      <c r="W216" s="76"/>
      <c r="X216" s="76"/>
      <c r="Y216" s="76"/>
      <c r="Z216" s="76"/>
      <c r="AA216" s="76"/>
      <c r="AB216" s="76"/>
      <c r="AC216" s="76"/>
    </row>
    <row r="217" spans="1:29" ht="15.75" thickBot="1" x14ac:dyDescent="0.3">
      <c r="A217" s="133">
        <v>43283</v>
      </c>
      <c r="B217" s="134">
        <v>3.78</v>
      </c>
      <c r="C217" s="64">
        <f t="shared" si="6"/>
        <v>3.78E-2</v>
      </c>
      <c r="D217" s="76"/>
      <c r="E217" s="33">
        <v>43283</v>
      </c>
      <c r="F217" s="27">
        <v>1.3</v>
      </c>
      <c r="G217" s="64">
        <f t="shared" si="7"/>
        <v>1.3000000000000001E-2</v>
      </c>
      <c r="H217" s="76"/>
      <c r="I217" s="6">
        <v>43298</v>
      </c>
      <c r="J217" s="6"/>
      <c r="K217" s="7">
        <v>2809.55</v>
      </c>
      <c r="L217" s="76"/>
      <c r="M217" s="76"/>
      <c r="N217" s="76"/>
      <c r="O217" s="76"/>
      <c r="P217" s="76"/>
      <c r="Q217" s="76"/>
      <c r="R217" s="76"/>
      <c r="S217" s="76"/>
      <c r="T217" s="76"/>
      <c r="U217" s="76"/>
      <c r="V217" s="76"/>
      <c r="W217" s="76"/>
      <c r="X217" s="76"/>
      <c r="Y217" s="76"/>
      <c r="Z217" s="76"/>
      <c r="AA217" s="76"/>
      <c r="AB217" s="76"/>
      <c r="AC217" s="76"/>
    </row>
    <row r="218" spans="1:29" ht="15.75" thickBot="1" x14ac:dyDescent="0.3">
      <c r="A218" s="133">
        <v>43284</v>
      </c>
      <c r="B218" s="134">
        <v>3.77</v>
      </c>
      <c r="C218" s="64">
        <f t="shared" si="6"/>
        <v>3.7699999999999997E-2</v>
      </c>
      <c r="D218" s="76"/>
      <c r="E218" s="33">
        <v>43284</v>
      </c>
      <c r="F218" s="27">
        <v>1.3</v>
      </c>
      <c r="G218" s="64">
        <f t="shared" si="7"/>
        <v>1.3000000000000001E-2</v>
      </c>
      <c r="H218" s="76"/>
      <c r="I218" s="6">
        <v>43299</v>
      </c>
      <c r="J218" s="6"/>
      <c r="K218" s="7">
        <v>2815.62</v>
      </c>
      <c r="L218" s="76"/>
      <c r="M218" s="76"/>
      <c r="N218" s="76"/>
      <c r="O218" s="76"/>
      <c r="P218" s="76"/>
      <c r="Q218" s="76"/>
      <c r="R218" s="76"/>
      <c r="S218" s="76"/>
      <c r="T218" s="76"/>
      <c r="U218" s="76"/>
      <c r="V218" s="76"/>
      <c r="W218" s="76"/>
      <c r="X218" s="76"/>
      <c r="Y218" s="76"/>
      <c r="Z218" s="76"/>
      <c r="AA218" s="76"/>
      <c r="AB218" s="76"/>
      <c r="AC218" s="76"/>
    </row>
    <row r="219" spans="1:29" ht="15.75" thickBot="1" x14ac:dyDescent="0.3">
      <c r="A219" s="133">
        <v>43285</v>
      </c>
      <c r="B219" s="134">
        <v>3.77</v>
      </c>
      <c r="C219" s="64">
        <f t="shared" si="6"/>
        <v>3.7699999999999997E-2</v>
      </c>
      <c r="D219" s="76"/>
      <c r="E219" s="33">
        <v>43285</v>
      </c>
      <c r="F219" s="27">
        <v>1.3</v>
      </c>
      <c r="G219" s="64">
        <f t="shared" si="7"/>
        <v>1.3000000000000001E-2</v>
      </c>
      <c r="H219" s="76"/>
      <c r="I219" s="6">
        <v>43300</v>
      </c>
      <c r="J219" s="6"/>
      <c r="K219" s="7">
        <v>2804.49</v>
      </c>
      <c r="L219" s="76"/>
      <c r="M219" s="76"/>
      <c r="N219" s="76"/>
      <c r="O219" s="76"/>
      <c r="P219" s="76"/>
      <c r="Q219" s="76"/>
      <c r="R219" s="76"/>
      <c r="S219" s="76"/>
      <c r="T219" s="76"/>
      <c r="U219" s="76"/>
      <c r="V219" s="76"/>
      <c r="W219" s="76"/>
      <c r="X219" s="76"/>
      <c r="Y219" s="76"/>
      <c r="Z219" s="76"/>
      <c r="AA219" s="76"/>
      <c r="AB219" s="76"/>
      <c r="AC219" s="76"/>
    </row>
    <row r="220" spans="1:29" ht="15.75" thickBot="1" x14ac:dyDescent="0.3">
      <c r="A220" s="133">
        <v>43286</v>
      </c>
      <c r="B220" s="134">
        <v>3.74</v>
      </c>
      <c r="C220" s="64">
        <f t="shared" si="6"/>
        <v>3.7400000000000003E-2</v>
      </c>
      <c r="D220" s="76"/>
      <c r="E220" s="33">
        <v>43286</v>
      </c>
      <c r="F220" s="27">
        <v>1.29</v>
      </c>
      <c r="G220" s="64">
        <f t="shared" si="7"/>
        <v>1.29E-2</v>
      </c>
      <c r="H220" s="76"/>
      <c r="I220" s="6">
        <v>43301</v>
      </c>
      <c r="J220" s="6"/>
      <c r="K220" s="7">
        <v>2801.83</v>
      </c>
      <c r="L220" s="76"/>
      <c r="M220" s="76"/>
      <c r="N220" s="76"/>
      <c r="O220" s="76"/>
      <c r="P220" s="76"/>
      <c r="Q220" s="76"/>
      <c r="R220" s="76"/>
      <c r="S220" s="76"/>
      <c r="T220" s="76"/>
      <c r="U220" s="76"/>
      <c r="V220" s="76"/>
      <c r="W220" s="76"/>
      <c r="X220" s="76"/>
      <c r="Y220" s="76"/>
      <c r="Z220" s="76"/>
      <c r="AA220" s="76"/>
      <c r="AB220" s="76"/>
      <c r="AC220" s="76"/>
    </row>
    <row r="221" spans="1:29" ht="15.75" thickBot="1" x14ac:dyDescent="0.3">
      <c r="A221" s="133">
        <v>43287</v>
      </c>
      <c r="B221" s="134">
        <v>3.74</v>
      </c>
      <c r="C221" s="64">
        <f t="shared" si="6"/>
        <v>3.7400000000000003E-2</v>
      </c>
      <c r="D221" s="76"/>
      <c r="E221" s="33">
        <v>43287</v>
      </c>
      <c r="F221" s="27">
        <v>1.28</v>
      </c>
      <c r="G221" s="64">
        <f t="shared" si="7"/>
        <v>1.2800000000000001E-2</v>
      </c>
      <c r="H221" s="76"/>
      <c r="I221" s="6">
        <v>43304</v>
      </c>
      <c r="J221" s="6"/>
      <c r="K221" s="7">
        <v>2806.98</v>
      </c>
      <c r="L221" s="76"/>
      <c r="M221" s="76"/>
      <c r="N221" s="76"/>
      <c r="O221" s="76"/>
      <c r="P221" s="76"/>
      <c r="Q221" s="76"/>
      <c r="R221" s="76"/>
      <c r="S221" s="76"/>
      <c r="T221" s="76"/>
      <c r="U221" s="76"/>
      <c r="V221" s="76"/>
      <c r="W221" s="76"/>
      <c r="X221" s="76"/>
      <c r="Y221" s="76"/>
      <c r="Z221" s="76"/>
      <c r="AA221" s="76"/>
      <c r="AB221" s="76"/>
      <c r="AC221" s="76"/>
    </row>
    <row r="222" spans="1:29" ht="15.75" thickBot="1" x14ac:dyDescent="0.3">
      <c r="A222" s="133">
        <v>43290</v>
      </c>
      <c r="B222" s="134">
        <v>3.65</v>
      </c>
      <c r="C222" s="64">
        <f t="shared" si="6"/>
        <v>3.6499999999999998E-2</v>
      </c>
      <c r="D222" s="76"/>
      <c r="E222" s="33">
        <v>43290</v>
      </c>
      <c r="F222" s="27">
        <v>1.27</v>
      </c>
      <c r="G222" s="64">
        <f t="shared" si="7"/>
        <v>1.2699999999999999E-2</v>
      </c>
      <c r="H222" s="76"/>
      <c r="I222" s="6">
        <v>43305</v>
      </c>
      <c r="J222" s="6"/>
      <c r="K222" s="7">
        <v>2820.4</v>
      </c>
      <c r="L222" s="76"/>
      <c r="M222" s="76"/>
      <c r="N222" s="76"/>
      <c r="O222" s="76"/>
      <c r="P222" s="76"/>
      <c r="Q222" s="76"/>
      <c r="R222" s="76"/>
      <c r="S222" s="76"/>
      <c r="T222" s="76"/>
      <c r="U222" s="76"/>
      <c r="V222" s="76"/>
      <c r="W222" s="76"/>
      <c r="X222" s="76"/>
      <c r="Y222" s="76"/>
      <c r="Z222" s="76"/>
      <c r="AA222" s="76"/>
      <c r="AB222" s="76"/>
      <c r="AC222" s="76"/>
    </row>
    <row r="223" spans="1:29" ht="15.75" thickBot="1" x14ac:dyDescent="0.3">
      <c r="A223" s="133">
        <v>43291</v>
      </c>
      <c r="B223" s="134">
        <v>3.59</v>
      </c>
      <c r="C223" s="64">
        <f t="shared" si="6"/>
        <v>3.5900000000000001E-2</v>
      </c>
      <c r="D223" s="76"/>
      <c r="E223" s="33">
        <v>43291</v>
      </c>
      <c r="F223" s="27">
        <v>1.25</v>
      </c>
      <c r="G223" s="64">
        <f t="shared" si="7"/>
        <v>1.2500000000000001E-2</v>
      </c>
      <c r="H223" s="76"/>
      <c r="I223" s="6">
        <v>43306</v>
      </c>
      <c r="J223" s="6"/>
      <c r="K223" s="7">
        <v>2846.07</v>
      </c>
      <c r="L223" s="76"/>
      <c r="M223" s="76"/>
      <c r="N223" s="76"/>
      <c r="O223" s="76"/>
      <c r="P223" s="76"/>
      <c r="Q223" s="76"/>
      <c r="R223" s="76"/>
      <c r="S223" s="76"/>
      <c r="T223" s="76"/>
      <c r="U223" s="76"/>
      <c r="V223" s="76"/>
      <c r="W223" s="76"/>
      <c r="X223" s="76"/>
      <c r="Y223" s="76"/>
      <c r="Z223" s="76"/>
      <c r="AA223" s="76"/>
      <c r="AB223" s="76"/>
      <c r="AC223" s="76"/>
    </row>
    <row r="224" spans="1:29" ht="15.75" thickBot="1" x14ac:dyDescent="0.3">
      <c r="A224" s="133">
        <v>43292</v>
      </c>
      <c r="B224" s="134">
        <v>3.66</v>
      </c>
      <c r="C224" s="64">
        <f t="shared" si="6"/>
        <v>3.6600000000000001E-2</v>
      </c>
      <c r="D224" s="76"/>
      <c r="E224" s="33">
        <v>43292</v>
      </c>
      <c r="F224" s="27">
        <v>1.25</v>
      </c>
      <c r="G224" s="64">
        <f t="shared" si="7"/>
        <v>1.2500000000000001E-2</v>
      </c>
      <c r="H224" s="76"/>
      <c r="I224" s="6">
        <v>43307</v>
      </c>
      <c r="J224" s="6"/>
      <c r="K224" s="7">
        <v>2837.44</v>
      </c>
      <c r="L224" s="76"/>
      <c r="M224" s="76"/>
      <c r="N224" s="76"/>
      <c r="O224" s="76"/>
      <c r="P224" s="76"/>
      <c r="Q224" s="76"/>
      <c r="R224" s="76"/>
      <c r="S224" s="76"/>
      <c r="T224" s="76"/>
      <c r="U224" s="76"/>
      <c r="V224" s="76"/>
      <c r="W224" s="76"/>
      <c r="X224" s="76"/>
      <c r="Y224" s="76"/>
      <c r="Z224" s="76"/>
      <c r="AA224" s="76"/>
      <c r="AB224" s="76"/>
      <c r="AC224" s="76"/>
    </row>
    <row r="225" spans="1:29" ht="15.75" thickBot="1" x14ac:dyDescent="0.3">
      <c r="A225" s="133">
        <v>43293</v>
      </c>
      <c r="B225" s="134">
        <v>3.61</v>
      </c>
      <c r="C225" s="64">
        <f t="shared" si="6"/>
        <v>3.61E-2</v>
      </c>
      <c r="D225" s="76"/>
      <c r="E225" s="33">
        <v>43293</v>
      </c>
      <c r="F225" s="27">
        <v>1.25</v>
      </c>
      <c r="G225" s="64">
        <f t="shared" si="7"/>
        <v>1.2500000000000001E-2</v>
      </c>
      <c r="H225" s="76"/>
      <c r="I225" s="6">
        <v>43308</v>
      </c>
      <c r="J225" s="6"/>
      <c r="K225" s="7">
        <v>2818.82</v>
      </c>
      <c r="L225" s="76"/>
      <c r="M225" s="76"/>
      <c r="N225" s="76"/>
      <c r="O225" s="76"/>
      <c r="P225" s="76"/>
      <c r="Q225" s="76"/>
      <c r="R225" s="76"/>
      <c r="S225" s="76"/>
      <c r="T225" s="76"/>
      <c r="U225" s="76"/>
      <c r="V225" s="76"/>
      <c r="W225" s="76"/>
      <c r="X225" s="76"/>
      <c r="Y225" s="76"/>
      <c r="Z225" s="76"/>
      <c r="AA225" s="76"/>
      <c r="AB225" s="76"/>
      <c r="AC225" s="76"/>
    </row>
    <row r="226" spans="1:29" ht="15.75" thickBot="1" x14ac:dyDescent="0.3">
      <c r="A226" s="133">
        <v>43294</v>
      </c>
      <c r="B226" s="134">
        <v>3.62</v>
      </c>
      <c r="C226" s="64">
        <f t="shared" si="6"/>
        <v>3.6200000000000003E-2</v>
      </c>
      <c r="D226" s="76"/>
      <c r="E226" s="33">
        <v>43294</v>
      </c>
      <c r="F226" s="27">
        <v>1.24</v>
      </c>
      <c r="G226" s="64">
        <f t="shared" si="7"/>
        <v>1.24E-2</v>
      </c>
      <c r="H226" s="76"/>
      <c r="I226" s="6">
        <v>43311</v>
      </c>
      <c r="J226" s="6"/>
      <c r="K226" s="7">
        <v>2802.6</v>
      </c>
      <c r="L226" s="76"/>
      <c r="M226" s="76"/>
      <c r="N226" s="76"/>
      <c r="O226" s="76"/>
      <c r="P226" s="76"/>
      <c r="Q226" s="76"/>
      <c r="R226" s="76"/>
      <c r="S226" s="76"/>
      <c r="T226" s="76"/>
      <c r="U226" s="76"/>
      <c r="V226" s="76"/>
      <c r="W226" s="76"/>
      <c r="X226" s="76"/>
      <c r="Y226" s="76"/>
      <c r="Z226" s="76"/>
      <c r="AA226" s="76"/>
      <c r="AB226" s="76"/>
      <c r="AC226" s="76"/>
    </row>
    <row r="227" spans="1:29" ht="15.75" thickBot="1" x14ac:dyDescent="0.3">
      <c r="A227" s="133">
        <v>43297</v>
      </c>
      <c r="B227" s="134">
        <v>3.59</v>
      </c>
      <c r="C227" s="64">
        <f t="shared" si="6"/>
        <v>3.5900000000000001E-2</v>
      </c>
      <c r="D227" s="76"/>
      <c r="E227" s="33">
        <v>43297</v>
      </c>
      <c r="F227" s="27">
        <v>1.23</v>
      </c>
      <c r="G227" s="64">
        <f t="shared" si="7"/>
        <v>1.23E-2</v>
      </c>
      <c r="H227" s="76"/>
      <c r="I227" s="6">
        <v>43312</v>
      </c>
      <c r="J227" s="6"/>
      <c r="K227" s="7">
        <v>2816.29</v>
      </c>
      <c r="L227" s="76"/>
      <c r="M227" s="76"/>
      <c r="N227" s="76"/>
      <c r="O227" s="76"/>
      <c r="P227" s="76"/>
      <c r="Q227" s="76"/>
      <c r="R227" s="76"/>
      <c r="S227" s="76"/>
      <c r="T227" s="76"/>
      <c r="U227" s="76"/>
      <c r="V227" s="76"/>
      <c r="W227" s="76"/>
      <c r="X227" s="76"/>
      <c r="Y227" s="76"/>
      <c r="Z227" s="76"/>
      <c r="AA227" s="76"/>
      <c r="AB227" s="76"/>
      <c r="AC227" s="76"/>
    </row>
    <row r="228" spans="1:29" ht="15.75" thickBot="1" x14ac:dyDescent="0.3">
      <c r="A228" s="133">
        <v>43298</v>
      </c>
      <c r="B228" s="134">
        <v>3.58</v>
      </c>
      <c r="C228" s="64">
        <f t="shared" si="6"/>
        <v>3.5799999999999998E-2</v>
      </c>
      <c r="D228" s="76"/>
      <c r="E228" s="33">
        <v>43298</v>
      </c>
      <c r="F228" s="27">
        <v>1.23</v>
      </c>
      <c r="G228" s="64">
        <f t="shared" si="7"/>
        <v>1.23E-2</v>
      </c>
      <c r="H228" s="76"/>
      <c r="I228" s="6">
        <v>43313</v>
      </c>
      <c r="J228" s="6"/>
      <c r="K228" s="7">
        <v>2813.36</v>
      </c>
      <c r="L228" s="76"/>
      <c r="M228" s="76"/>
      <c r="N228" s="76"/>
      <c r="O228" s="76"/>
      <c r="P228" s="76"/>
      <c r="Q228" s="76"/>
      <c r="R228" s="76"/>
      <c r="S228" s="76"/>
      <c r="T228" s="76"/>
      <c r="U228" s="76"/>
      <c r="V228" s="76"/>
      <c r="W228" s="76"/>
      <c r="X228" s="76"/>
      <c r="Y228" s="76"/>
      <c r="Z228" s="76"/>
      <c r="AA228" s="76"/>
      <c r="AB228" s="76"/>
      <c r="AC228" s="76"/>
    </row>
    <row r="229" spans="1:29" ht="15.75" thickBot="1" x14ac:dyDescent="0.3">
      <c r="A229" s="133">
        <v>43299</v>
      </c>
      <c r="B229" s="134">
        <v>3.56</v>
      </c>
      <c r="C229" s="64">
        <f t="shared" si="6"/>
        <v>3.56E-2</v>
      </c>
      <c r="D229" s="76"/>
      <c r="E229" s="33">
        <v>43299</v>
      </c>
      <c r="F229" s="27">
        <v>1.23</v>
      </c>
      <c r="G229" s="64">
        <f t="shared" si="7"/>
        <v>1.23E-2</v>
      </c>
      <c r="H229" s="76"/>
      <c r="I229" s="6">
        <v>43314</v>
      </c>
      <c r="J229" s="6"/>
      <c r="K229" s="7">
        <v>2827.22</v>
      </c>
      <c r="L229" s="76"/>
      <c r="M229" s="76"/>
      <c r="N229" s="76"/>
      <c r="O229" s="76"/>
      <c r="P229" s="76"/>
      <c r="Q229" s="76"/>
      <c r="R229" s="76"/>
      <c r="S229" s="76"/>
      <c r="T229" s="76"/>
      <c r="U229" s="76"/>
      <c r="V229" s="76"/>
      <c r="W229" s="76"/>
      <c r="X229" s="76"/>
      <c r="Y229" s="76"/>
      <c r="Z229" s="76"/>
      <c r="AA229" s="76"/>
      <c r="AB229" s="76"/>
      <c r="AC229" s="76"/>
    </row>
    <row r="230" spans="1:29" ht="15.75" thickBot="1" x14ac:dyDescent="0.3">
      <c r="A230" s="133">
        <v>43300</v>
      </c>
      <c r="B230" s="134">
        <v>3.59</v>
      </c>
      <c r="C230" s="64">
        <f t="shared" si="6"/>
        <v>3.5900000000000001E-2</v>
      </c>
      <c r="D230" s="76"/>
      <c r="E230" s="33">
        <v>43300</v>
      </c>
      <c r="F230" s="27">
        <v>1.23</v>
      </c>
      <c r="G230" s="64">
        <f t="shared" si="7"/>
        <v>1.23E-2</v>
      </c>
      <c r="H230" s="76"/>
      <c r="I230" s="6">
        <v>43315</v>
      </c>
      <c r="J230" s="6"/>
      <c r="K230" s="7">
        <v>2840.35</v>
      </c>
      <c r="L230" s="76"/>
      <c r="M230" s="76"/>
      <c r="N230" s="76"/>
      <c r="O230" s="76"/>
      <c r="P230" s="76"/>
      <c r="Q230" s="76"/>
      <c r="R230" s="76"/>
      <c r="S230" s="76"/>
      <c r="T230" s="76"/>
      <c r="U230" s="76"/>
      <c r="V230" s="76"/>
      <c r="W230" s="76"/>
      <c r="X230" s="76"/>
      <c r="Y230" s="76"/>
      <c r="Z230" s="76"/>
      <c r="AA230" s="76"/>
      <c r="AB230" s="76"/>
      <c r="AC230" s="76"/>
    </row>
    <row r="231" spans="1:29" ht="15.75" thickBot="1" x14ac:dyDescent="0.3">
      <c r="A231" s="133">
        <v>43301</v>
      </c>
      <c r="B231" s="134">
        <v>3.55</v>
      </c>
      <c r="C231" s="64">
        <f t="shared" si="6"/>
        <v>3.5499999999999997E-2</v>
      </c>
      <c r="D231" s="76"/>
      <c r="E231" s="33">
        <v>43301</v>
      </c>
      <c r="F231" s="27">
        <v>1.22</v>
      </c>
      <c r="G231" s="64">
        <f t="shared" si="7"/>
        <v>1.2199999999999999E-2</v>
      </c>
      <c r="H231" s="76"/>
      <c r="I231" s="6">
        <v>43318</v>
      </c>
      <c r="J231" s="6"/>
      <c r="K231" s="7">
        <v>2850.4</v>
      </c>
      <c r="L231" s="76"/>
      <c r="M231" s="76"/>
      <c r="N231" s="76"/>
      <c r="O231" s="76"/>
      <c r="P231" s="76"/>
      <c r="Q231" s="76"/>
      <c r="R231" s="76"/>
      <c r="S231" s="76"/>
      <c r="T231" s="76"/>
      <c r="U231" s="76"/>
      <c r="V231" s="76"/>
      <c r="W231" s="76"/>
      <c r="X231" s="76"/>
      <c r="Y231" s="76"/>
      <c r="Z231" s="76"/>
      <c r="AA231" s="76"/>
      <c r="AB231" s="76"/>
      <c r="AC231" s="76"/>
    </row>
    <row r="232" spans="1:29" ht="15.75" thickBot="1" x14ac:dyDescent="0.3">
      <c r="A232" s="133">
        <v>43304</v>
      </c>
      <c r="B232" s="134">
        <v>3.5</v>
      </c>
      <c r="C232" s="64">
        <f t="shared" si="6"/>
        <v>3.5000000000000003E-2</v>
      </c>
      <c r="D232" s="76"/>
      <c r="E232" s="33">
        <v>43304</v>
      </c>
      <c r="F232" s="27">
        <v>1.21</v>
      </c>
      <c r="G232" s="64">
        <f t="shared" si="7"/>
        <v>1.21E-2</v>
      </c>
      <c r="H232" s="76"/>
      <c r="I232" s="6">
        <v>43319</v>
      </c>
      <c r="J232" s="6"/>
      <c r="K232" s="7">
        <v>2858.45</v>
      </c>
      <c r="L232" s="76"/>
      <c r="M232" s="76"/>
      <c r="N232" s="76"/>
      <c r="O232" s="76"/>
      <c r="P232" s="76"/>
      <c r="Q232" s="76"/>
      <c r="R232" s="76"/>
      <c r="S232" s="76"/>
      <c r="T232" s="76"/>
      <c r="U232" s="76"/>
      <c r="V232" s="76"/>
      <c r="W232" s="76"/>
      <c r="X232" s="76"/>
      <c r="Y232" s="76"/>
      <c r="Z232" s="76"/>
      <c r="AA232" s="76"/>
      <c r="AB232" s="76"/>
      <c r="AC232" s="76"/>
    </row>
    <row r="233" spans="1:29" ht="15.75" thickBot="1" x14ac:dyDescent="0.3">
      <c r="A233" s="133">
        <v>43305</v>
      </c>
      <c r="B233" s="134">
        <v>3.47</v>
      </c>
      <c r="C233" s="64">
        <f t="shared" si="6"/>
        <v>3.4700000000000002E-2</v>
      </c>
      <c r="D233" s="76"/>
      <c r="E233" s="33">
        <v>43305</v>
      </c>
      <c r="F233" s="27">
        <v>1.2</v>
      </c>
      <c r="G233" s="64">
        <f t="shared" si="7"/>
        <v>1.2E-2</v>
      </c>
      <c r="H233" s="76"/>
      <c r="I233" s="6">
        <v>43320</v>
      </c>
      <c r="J233" s="6"/>
      <c r="K233" s="7">
        <v>2857.7</v>
      </c>
      <c r="L233" s="76"/>
      <c r="M233" s="76"/>
      <c r="N233" s="76"/>
      <c r="O233" s="76"/>
      <c r="P233" s="76"/>
      <c r="Q233" s="76"/>
      <c r="R233" s="76"/>
      <c r="S233" s="76"/>
      <c r="T233" s="76"/>
      <c r="U233" s="76"/>
      <c r="V233" s="76"/>
      <c r="W233" s="76"/>
      <c r="X233" s="76"/>
      <c r="Y233" s="76"/>
      <c r="Z233" s="76"/>
      <c r="AA233" s="76"/>
      <c r="AB233" s="76"/>
      <c r="AC233" s="76"/>
    </row>
    <row r="234" spans="1:29" ht="15.75" thickBot="1" x14ac:dyDescent="0.3">
      <c r="A234" s="133">
        <v>43306</v>
      </c>
      <c r="B234" s="134">
        <v>3.48</v>
      </c>
      <c r="C234" s="64">
        <f t="shared" si="6"/>
        <v>3.4799999999999998E-2</v>
      </c>
      <c r="D234" s="76"/>
      <c r="E234" s="33">
        <v>43306</v>
      </c>
      <c r="F234" s="27">
        <v>1.19</v>
      </c>
      <c r="G234" s="64">
        <f t="shared" si="7"/>
        <v>1.1899999999999999E-2</v>
      </c>
      <c r="H234" s="76"/>
      <c r="I234" s="6">
        <v>43321</v>
      </c>
      <c r="J234" s="6"/>
      <c r="K234" s="7">
        <v>2853.58</v>
      </c>
      <c r="L234" s="76"/>
      <c r="M234" s="76"/>
      <c r="N234" s="76"/>
      <c r="O234" s="76"/>
      <c r="P234" s="76"/>
      <c r="Q234" s="76"/>
      <c r="R234" s="76"/>
      <c r="S234" s="76"/>
      <c r="T234" s="76"/>
      <c r="U234" s="76"/>
      <c r="V234" s="76"/>
      <c r="W234" s="76"/>
      <c r="X234" s="76"/>
      <c r="Y234" s="76"/>
      <c r="Z234" s="76"/>
      <c r="AA234" s="76"/>
      <c r="AB234" s="76"/>
      <c r="AC234" s="76"/>
    </row>
    <row r="235" spans="1:29" ht="15.75" thickBot="1" x14ac:dyDescent="0.3">
      <c r="A235" s="133">
        <v>43307</v>
      </c>
      <c r="B235" s="134">
        <v>3.42</v>
      </c>
      <c r="C235" s="64">
        <f t="shared" si="6"/>
        <v>3.4200000000000001E-2</v>
      </c>
      <c r="D235" s="76"/>
      <c r="E235" s="33">
        <v>43307</v>
      </c>
      <c r="F235" s="27">
        <v>1.17</v>
      </c>
      <c r="G235" s="64">
        <f t="shared" si="7"/>
        <v>1.1699999999999999E-2</v>
      </c>
      <c r="H235" s="76"/>
      <c r="I235" s="6">
        <v>43322</v>
      </c>
      <c r="J235" s="6"/>
      <c r="K235" s="7">
        <v>2833.28</v>
      </c>
      <c r="L235" s="76"/>
      <c r="M235" s="76"/>
      <c r="N235" s="76"/>
      <c r="O235" s="76"/>
      <c r="P235" s="76"/>
      <c r="Q235" s="76"/>
      <c r="R235" s="76"/>
      <c r="S235" s="76"/>
      <c r="T235" s="76"/>
      <c r="U235" s="76"/>
      <c r="V235" s="76"/>
      <c r="W235" s="76"/>
      <c r="X235" s="76"/>
      <c r="Y235" s="76"/>
      <c r="Z235" s="76"/>
      <c r="AA235" s="76"/>
      <c r="AB235" s="76"/>
      <c r="AC235" s="76"/>
    </row>
    <row r="236" spans="1:29" ht="15.75" thickBot="1" x14ac:dyDescent="0.3">
      <c r="A236" s="133">
        <v>43308</v>
      </c>
      <c r="B236" s="134">
        <v>3.42</v>
      </c>
      <c r="C236" s="64">
        <f t="shared" si="6"/>
        <v>3.4200000000000001E-2</v>
      </c>
      <c r="D236" s="76"/>
      <c r="E236" s="33">
        <v>43308</v>
      </c>
      <c r="F236" s="27">
        <v>1.1599999999999999</v>
      </c>
      <c r="G236" s="64">
        <f t="shared" si="7"/>
        <v>1.1599999999999999E-2</v>
      </c>
      <c r="H236" s="76"/>
      <c r="I236" s="6">
        <v>43325</v>
      </c>
      <c r="J236" s="6"/>
      <c r="K236" s="7">
        <v>2821.93</v>
      </c>
      <c r="L236" s="76"/>
      <c r="M236" s="76"/>
      <c r="N236" s="76"/>
      <c r="O236" s="76"/>
      <c r="P236" s="76"/>
      <c r="Q236" s="76"/>
      <c r="R236" s="76"/>
      <c r="S236" s="76"/>
      <c r="T236" s="76"/>
      <c r="U236" s="76"/>
      <c r="V236" s="76"/>
      <c r="W236" s="76"/>
      <c r="X236" s="76"/>
      <c r="Y236" s="76"/>
      <c r="Z236" s="76"/>
      <c r="AA236" s="76"/>
      <c r="AB236" s="76"/>
      <c r="AC236" s="76"/>
    </row>
    <row r="237" spans="1:29" ht="15.75" thickBot="1" x14ac:dyDescent="0.3">
      <c r="A237" s="133">
        <v>43311</v>
      </c>
      <c r="B237" s="134">
        <v>3.43</v>
      </c>
      <c r="C237" s="64">
        <f t="shared" si="6"/>
        <v>3.4300000000000004E-2</v>
      </c>
      <c r="D237" s="76"/>
      <c r="E237" s="33">
        <v>43311</v>
      </c>
      <c r="F237" s="27">
        <v>1.1599999999999999</v>
      </c>
      <c r="G237" s="64">
        <f t="shared" si="7"/>
        <v>1.1599999999999999E-2</v>
      </c>
      <c r="H237" s="76"/>
      <c r="I237" s="6">
        <v>43326</v>
      </c>
      <c r="J237" s="6"/>
      <c r="K237" s="7">
        <v>2839.96</v>
      </c>
      <c r="L237" s="76"/>
      <c r="M237" s="76"/>
      <c r="N237" s="76"/>
      <c r="O237" s="76"/>
      <c r="P237" s="76"/>
      <c r="Q237" s="76"/>
      <c r="R237" s="76"/>
      <c r="S237" s="76"/>
      <c r="T237" s="76"/>
      <c r="U237" s="76"/>
      <c r="V237" s="76"/>
      <c r="W237" s="76"/>
      <c r="X237" s="76"/>
      <c r="Y237" s="76"/>
      <c r="Z237" s="76"/>
      <c r="AA237" s="76"/>
      <c r="AB237" s="76"/>
      <c r="AC237" s="76"/>
    </row>
    <row r="238" spans="1:29" ht="15.75" thickBot="1" x14ac:dyDescent="0.3">
      <c r="A238" s="133">
        <v>43312</v>
      </c>
      <c r="B238" s="134">
        <v>3.46</v>
      </c>
      <c r="C238" s="64">
        <f t="shared" si="6"/>
        <v>3.4599999999999999E-2</v>
      </c>
      <c r="D238" s="76"/>
      <c r="E238" s="33">
        <v>43312</v>
      </c>
      <c r="F238" s="27">
        <v>1.1599999999999999</v>
      </c>
      <c r="G238" s="64">
        <f t="shared" si="7"/>
        <v>1.1599999999999999E-2</v>
      </c>
      <c r="H238" s="76"/>
      <c r="I238" s="6">
        <v>43327</v>
      </c>
      <c r="J238" s="6"/>
      <c r="K238" s="7">
        <v>2818.37</v>
      </c>
      <c r="L238" s="76"/>
      <c r="M238" s="76"/>
      <c r="N238" s="76"/>
      <c r="O238" s="76"/>
      <c r="P238" s="76"/>
      <c r="Q238" s="76"/>
      <c r="R238" s="76"/>
      <c r="S238" s="76"/>
      <c r="T238" s="76"/>
      <c r="U238" s="76"/>
      <c r="V238" s="76"/>
      <c r="W238" s="76"/>
      <c r="X238" s="76"/>
      <c r="Y238" s="76"/>
      <c r="Z238" s="76"/>
      <c r="AA238" s="76"/>
      <c r="AB238" s="76"/>
      <c r="AC238" s="76"/>
    </row>
    <row r="239" spans="1:29" ht="15.75" thickBot="1" x14ac:dyDescent="0.3">
      <c r="A239" s="133">
        <v>43313</v>
      </c>
      <c r="B239" s="134">
        <v>3.43</v>
      </c>
      <c r="C239" s="64">
        <f t="shared" si="6"/>
        <v>3.4300000000000004E-2</v>
      </c>
      <c r="D239" s="76"/>
      <c r="E239" s="33">
        <v>43313</v>
      </c>
      <c r="F239" s="27">
        <v>1.1599999999999999</v>
      </c>
      <c r="G239" s="64">
        <f t="shared" si="7"/>
        <v>1.1599999999999999E-2</v>
      </c>
      <c r="H239" s="76"/>
      <c r="I239" s="6">
        <v>43328</v>
      </c>
      <c r="J239" s="6"/>
      <c r="K239" s="7">
        <v>2840.69</v>
      </c>
      <c r="L239" s="76"/>
      <c r="M239" s="76"/>
      <c r="N239" s="76"/>
      <c r="O239" s="76"/>
      <c r="P239" s="76"/>
      <c r="Q239" s="76"/>
      <c r="R239" s="76"/>
      <c r="S239" s="76"/>
      <c r="T239" s="76"/>
      <c r="U239" s="76"/>
      <c r="V239" s="76"/>
      <c r="W239" s="76"/>
      <c r="X239" s="76"/>
      <c r="Y239" s="76"/>
      <c r="Z239" s="76"/>
      <c r="AA239" s="76"/>
      <c r="AB239" s="76"/>
      <c r="AC239" s="76"/>
    </row>
    <row r="240" spans="1:29" ht="15.75" thickBot="1" x14ac:dyDescent="0.3">
      <c r="A240" s="133">
        <v>43314</v>
      </c>
      <c r="B240" s="134">
        <v>3.43</v>
      </c>
      <c r="C240" s="64">
        <f t="shared" si="6"/>
        <v>3.4300000000000004E-2</v>
      </c>
      <c r="D240" s="76"/>
      <c r="E240" s="33">
        <v>43314</v>
      </c>
      <c r="F240" s="27">
        <v>1.1599999999999999</v>
      </c>
      <c r="G240" s="64">
        <f t="shared" si="7"/>
        <v>1.1599999999999999E-2</v>
      </c>
      <c r="H240" s="76"/>
      <c r="I240" s="6">
        <v>43329</v>
      </c>
      <c r="J240" s="6"/>
      <c r="K240" s="7">
        <v>2850.13</v>
      </c>
      <c r="L240" s="76"/>
      <c r="M240" s="76"/>
      <c r="N240" s="76"/>
      <c r="O240" s="76"/>
      <c r="P240" s="76"/>
      <c r="Q240" s="76"/>
      <c r="R240" s="76"/>
      <c r="S240" s="76"/>
      <c r="T240" s="76"/>
      <c r="U240" s="76"/>
      <c r="V240" s="76"/>
      <c r="W240" s="76"/>
      <c r="X240" s="76"/>
      <c r="Y240" s="76"/>
      <c r="Z240" s="76"/>
      <c r="AA240" s="76"/>
      <c r="AB240" s="76"/>
      <c r="AC240" s="76"/>
    </row>
    <row r="241" spans="1:29" ht="15.75" thickBot="1" x14ac:dyDescent="0.3">
      <c r="A241" s="133">
        <v>43315</v>
      </c>
      <c r="B241" s="134">
        <v>3.43</v>
      </c>
      <c r="C241" s="64">
        <f t="shared" si="6"/>
        <v>3.4300000000000004E-2</v>
      </c>
      <c r="D241" s="76"/>
      <c r="E241" s="33">
        <v>43315</v>
      </c>
      <c r="F241" s="27">
        <v>1.1499999999999999</v>
      </c>
      <c r="G241" s="64">
        <f t="shared" si="7"/>
        <v>1.15E-2</v>
      </c>
      <c r="H241" s="76"/>
      <c r="I241" s="6">
        <v>43332</v>
      </c>
      <c r="J241" s="6"/>
      <c r="K241" s="7">
        <v>2857.05</v>
      </c>
      <c r="L241" s="76"/>
      <c r="M241" s="76"/>
      <c r="N241" s="76"/>
      <c r="O241" s="76"/>
      <c r="P241" s="76"/>
      <c r="Q241" s="76"/>
      <c r="R241" s="76"/>
      <c r="S241" s="76"/>
      <c r="T241" s="76"/>
      <c r="U241" s="76"/>
      <c r="V241" s="76"/>
      <c r="W241" s="76"/>
      <c r="X241" s="76"/>
      <c r="Y241" s="76"/>
      <c r="Z241" s="76"/>
      <c r="AA241" s="76"/>
      <c r="AB241" s="76"/>
      <c r="AC241" s="76"/>
    </row>
    <row r="242" spans="1:29" ht="15.75" thickBot="1" x14ac:dyDescent="0.3">
      <c r="A242" s="133">
        <v>43318</v>
      </c>
      <c r="B242" s="134">
        <v>3.43</v>
      </c>
      <c r="C242" s="64">
        <f t="shared" si="6"/>
        <v>3.4300000000000004E-2</v>
      </c>
      <c r="D242" s="76"/>
      <c r="E242" s="33">
        <v>43318</v>
      </c>
      <c r="F242" s="27">
        <v>1.1499999999999999</v>
      </c>
      <c r="G242" s="64">
        <f t="shared" si="7"/>
        <v>1.15E-2</v>
      </c>
      <c r="H242" s="76"/>
      <c r="I242" s="6">
        <v>43333</v>
      </c>
      <c r="J242" s="6"/>
      <c r="K242" s="7">
        <v>2862.96</v>
      </c>
      <c r="L242" s="76"/>
      <c r="M242" s="76"/>
      <c r="N242" s="76"/>
      <c r="O242" s="76"/>
      <c r="P242" s="76"/>
      <c r="Q242" s="76"/>
      <c r="R242" s="76"/>
      <c r="S242" s="76"/>
      <c r="T242" s="76"/>
      <c r="U242" s="76"/>
      <c r="V242" s="76"/>
      <c r="W242" s="76"/>
      <c r="X242" s="76"/>
      <c r="Y242" s="76"/>
      <c r="Z242" s="76"/>
      <c r="AA242" s="76"/>
      <c r="AB242" s="76"/>
      <c r="AC242" s="76"/>
    </row>
    <row r="243" spans="1:29" ht="15.75" thickBot="1" x14ac:dyDescent="0.3">
      <c r="A243" s="133">
        <v>43319</v>
      </c>
      <c r="B243" s="134">
        <v>3.35</v>
      </c>
      <c r="C243" s="64">
        <f t="shared" si="6"/>
        <v>3.3500000000000002E-2</v>
      </c>
      <c r="D243" s="76"/>
      <c r="E243" s="33">
        <v>43319</v>
      </c>
      <c r="F243" s="27">
        <v>1.1399999999999999</v>
      </c>
      <c r="G243" s="64">
        <f t="shared" si="7"/>
        <v>1.1399999999999999E-2</v>
      </c>
      <c r="H243" s="76"/>
      <c r="I243" s="6">
        <v>43334</v>
      </c>
      <c r="J243" s="6"/>
      <c r="K243" s="7">
        <v>2861.82</v>
      </c>
      <c r="L243" s="76"/>
      <c r="M243" s="76"/>
      <c r="N243" s="76"/>
      <c r="O243" s="76"/>
      <c r="P243" s="76"/>
      <c r="Q243" s="76"/>
      <c r="R243" s="76"/>
      <c r="S243" s="76"/>
      <c r="T243" s="76"/>
      <c r="U243" s="76"/>
      <c r="V243" s="76"/>
      <c r="W243" s="76"/>
      <c r="X243" s="76"/>
      <c r="Y243" s="76"/>
      <c r="Z243" s="76"/>
      <c r="AA243" s="76"/>
      <c r="AB243" s="76"/>
      <c r="AC243" s="76"/>
    </row>
    <row r="244" spans="1:29" ht="15.75" thickBot="1" x14ac:dyDescent="0.3">
      <c r="A244" s="133">
        <v>43320</v>
      </c>
      <c r="B244" s="134">
        <v>3.37</v>
      </c>
      <c r="C244" s="64">
        <f t="shared" si="6"/>
        <v>3.3700000000000001E-2</v>
      </c>
      <c r="D244" s="76"/>
      <c r="E244" s="33">
        <v>43320</v>
      </c>
      <c r="F244" s="27">
        <v>1.1499999999999999</v>
      </c>
      <c r="G244" s="64">
        <f t="shared" si="7"/>
        <v>1.15E-2</v>
      </c>
      <c r="H244" s="76"/>
      <c r="I244" s="6">
        <v>43335</v>
      </c>
      <c r="J244" s="6"/>
      <c r="K244" s="7">
        <v>2856.98</v>
      </c>
      <c r="L244" s="76"/>
      <c r="M244" s="76"/>
      <c r="N244" s="76"/>
      <c r="O244" s="76"/>
      <c r="P244" s="76"/>
      <c r="Q244" s="76"/>
      <c r="R244" s="76"/>
      <c r="S244" s="76"/>
      <c r="T244" s="76"/>
      <c r="U244" s="76"/>
      <c r="V244" s="76"/>
      <c r="W244" s="76"/>
      <c r="X244" s="76"/>
      <c r="Y244" s="76"/>
      <c r="Z244" s="76"/>
      <c r="AA244" s="76"/>
      <c r="AB244" s="76"/>
      <c r="AC244" s="76"/>
    </row>
    <row r="245" spans="1:29" ht="15.75" thickBot="1" x14ac:dyDescent="0.3">
      <c r="A245" s="133">
        <v>43321</v>
      </c>
      <c r="B245" s="134">
        <v>3.38</v>
      </c>
      <c r="C245" s="64">
        <f t="shared" si="6"/>
        <v>3.3799999999999997E-2</v>
      </c>
      <c r="D245" s="76"/>
      <c r="E245" s="33">
        <v>43321</v>
      </c>
      <c r="F245" s="27">
        <v>1.1599999999999999</v>
      </c>
      <c r="G245" s="64">
        <f t="shared" si="7"/>
        <v>1.1599999999999999E-2</v>
      </c>
      <c r="H245" s="76"/>
      <c r="I245" s="6">
        <v>43336</v>
      </c>
      <c r="J245" s="6"/>
      <c r="K245" s="7">
        <v>2874.69</v>
      </c>
      <c r="L245" s="76"/>
      <c r="M245" s="76"/>
      <c r="N245" s="76"/>
      <c r="O245" s="76"/>
      <c r="P245" s="76"/>
      <c r="Q245" s="76"/>
      <c r="R245" s="76"/>
      <c r="S245" s="76"/>
      <c r="T245" s="76"/>
      <c r="U245" s="76"/>
      <c r="V245" s="76"/>
      <c r="W245" s="76"/>
      <c r="X245" s="76"/>
      <c r="Y245" s="76"/>
      <c r="Z245" s="76"/>
      <c r="AA245" s="76"/>
      <c r="AB245" s="76"/>
      <c r="AC245" s="76"/>
    </row>
    <row r="246" spans="1:29" ht="15.75" thickBot="1" x14ac:dyDescent="0.3">
      <c r="A246" s="133">
        <v>43322</v>
      </c>
      <c r="B246" s="134">
        <v>3.5</v>
      </c>
      <c r="C246" s="64">
        <f t="shared" si="6"/>
        <v>3.5000000000000003E-2</v>
      </c>
      <c r="D246" s="76"/>
      <c r="E246" s="33">
        <v>43322</v>
      </c>
      <c r="F246" s="27">
        <v>1.18</v>
      </c>
      <c r="G246" s="64">
        <f t="shared" si="7"/>
        <v>1.18E-2</v>
      </c>
      <c r="H246" s="76"/>
      <c r="I246" s="6">
        <v>43339</v>
      </c>
      <c r="J246" s="6"/>
      <c r="K246" s="7">
        <v>2896.74</v>
      </c>
      <c r="L246" s="76"/>
      <c r="M246" s="76"/>
      <c r="N246" s="76"/>
      <c r="O246" s="76"/>
      <c r="P246" s="76"/>
      <c r="Q246" s="76"/>
      <c r="R246" s="76"/>
      <c r="S246" s="76"/>
      <c r="T246" s="76"/>
      <c r="U246" s="76"/>
      <c r="V246" s="76"/>
      <c r="W246" s="76"/>
      <c r="X246" s="76"/>
      <c r="Y246" s="76"/>
      <c r="Z246" s="76"/>
      <c r="AA246" s="76"/>
      <c r="AB246" s="76"/>
      <c r="AC246" s="76"/>
    </row>
    <row r="247" spans="1:29" ht="15.75" thickBot="1" x14ac:dyDescent="0.3">
      <c r="A247" s="133">
        <v>43325</v>
      </c>
      <c r="B247" s="134">
        <v>3.52</v>
      </c>
      <c r="C247" s="64">
        <f t="shared" si="6"/>
        <v>3.5200000000000002E-2</v>
      </c>
      <c r="D247" s="76"/>
      <c r="E247" s="33">
        <v>43325</v>
      </c>
      <c r="F247" s="27">
        <v>1.19</v>
      </c>
      <c r="G247" s="64">
        <f t="shared" si="7"/>
        <v>1.1899999999999999E-2</v>
      </c>
      <c r="H247" s="76"/>
      <c r="I247" s="6">
        <v>43340</v>
      </c>
      <c r="J247" s="6"/>
      <c r="K247" s="7">
        <v>2897.52</v>
      </c>
      <c r="L247" s="76"/>
      <c r="M247" s="76"/>
      <c r="N247" s="76"/>
      <c r="O247" s="76"/>
      <c r="P247" s="76"/>
      <c r="Q247" s="76"/>
      <c r="R247" s="76"/>
      <c r="S247" s="76"/>
      <c r="T247" s="76"/>
      <c r="U247" s="76"/>
      <c r="V247" s="76"/>
      <c r="W247" s="76"/>
      <c r="X247" s="76"/>
      <c r="Y247" s="76"/>
      <c r="Z247" s="76"/>
      <c r="AA247" s="76"/>
      <c r="AB247" s="76"/>
      <c r="AC247" s="76"/>
    </row>
    <row r="248" spans="1:29" ht="15.75" thickBot="1" x14ac:dyDescent="0.3">
      <c r="A248" s="133">
        <v>43326</v>
      </c>
      <c r="B248" s="134">
        <v>3.48</v>
      </c>
      <c r="C248" s="64">
        <f t="shared" si="6"/>
        <v>3.4799999999999998E-2</v>
      </c>
      <c r="D248" s="76"/>
      <c r="E248" s="33">
        <v>43326</v>
      </c>
      <c r="F248" s="27">
        <v>1.19</v>
      </c>
      <c r="G248" s="64">
        <f t="shared" si="7"/>
        <v>1.1899999999999999E-2</v>
      </c>
      <c r="H248" s="76"/>
      <c r="I248" s="6">
        <v>43341</v>
      </c>
      <c r="J248" s="6"/>
      <c r="K248" s="7">
        <v>2914.04</v>
      </c>
      <c r="L248" s="76"/>
      <c r="M248" s="76"/>
      <c r="N248" s="76"/>
      <c r="O248" s="76"/>
      <c r="P248" s="76"/>
      <c r="Q248" s="76"/>
      <c r="R248" s="76"/>
      <c r="S248" s="76"/>
      <c r="T248" s="76"/>
      <c r="U248" s="76"/>
      <c r="V248" s="76"/>
      <c r="W248" s="76"/>
      <c r="X248" s="76"/>
      <c r="Y248" s="76"/>
      <c r="Z248" s="76"/>
      <c r="AA248" s="76"/>
      <c r="AB248" s="76"/>
      <c r="AC248" s="76"/>
    </row>
    <row r="249" spans="1:29" ht="15.75" thickBot="1" x14ac:dyDescent="0.3">
      <c r="A249" s="133">
        <v>43327</v>
      </c>
      <c r="B249" s="134">
        <v>3.55</v>
      </c>
      <c r="C249" s="64">
        <f t="shared" si="6"/>
        <v>3.5499999999999997E-2</v>
      </c>
      <c r="D249" s="76"/>
      <c r="E249" s="33">
        <v>43327</v>
      </c>
      <c r="F249" s="27">
        <v>1.2</v>
      </c>
      <c r="G249" s="64">
        <f t="shared" si="7"/>
        <v>1.2E-2</v>
      </c>
      <c r="H249" s="76"/>
      <c r="I249" s="6">
        <v>43342</v>
      </c>
      <c r="J249" s="6"/>
      <c r="K249" s="7">
        <v>2901.13</v>
      </c>
      <c r="L249" s="76"/>
      <c r="M249" s="76"/>
      <c r="N249" s="76"/>
      <c r="O249" s="76"/>
      <c r="P249" s="76"/>
      <c r="Q249" s="76"/>
      <c r="R249" s="76"/>
      <c r="S249" s="76"/>
      <c r="T249" s="76"/>
      <c r="U249" s="76"/>
      <c r="V249" s="76"/>
      <c r="W249" s="76"/>
      <c r="X249" s="76"/>
      <c r="Y249" s="76"/>
      <c r="Z249" s="76"/>
      <c r="AA249" s="76"/>
      <c r="AB249" s="76"/>
      <c r="AC249" s="76"/>
    </row>
    <row r="250" spans="1:29" ht="15.75" thickBot="1" x14ac:dyDescent="0.3">
      <c r="A250" s="133">
        <v>43328</v>
      </c>
      <c r="B250" s="134">
        <v>3.49</v>
      </c>
      <c r="C250" s="64">
        <f t="shared" si="6"/>
        <v>3.49E-2</v>
      </c>
      <c r="D250" s="76"/>
      <c r="E250" s="33">
        <v>43328</v>
      </c>
      <c r="F250" s="27">
        <v>1.19</v>
      </c>
      <c r="G250" s="64">
        <f t="shared" si="7"/>
        <v>1.1899999999999999E-2</v>
      </c>
      <c r="H250" s="76"/>
      <c r="I250" s="6">
        <v>43343</v>
      </c>
      <c r="J250" s="6"/>
      <c r="K250" s="7">
        <v>2901.52</v>
      </c>
      <c r="L250" s="76"/>
      <c r="M250" s="76"/>
      <c r="N250" s="76"/>
      <c r="O250" s="76"/>
      <c r="P250" s="76"/>
      <c r="Q250" s="76"/>
      <c r="R250" s="76"/>
      <c r="S250" s="76"/>
      <c r="T250" s="76"/>
      <c r="U250" s="76"/>
      <c r="V250" s="76"/>
      <c r="W250" s="76"/>
      <c r="X250" s="76"/>
      <c r="Y250" s="76"/>
      <c r="Z250" s="76"/>
      <c r="AA250" s="76"/>
      <c r="AB250" s="76"/>
      <c r="AC250" s="76"/>
    </row>
    <row r="251" spans="1:29" ht="15.75" thickBot="1" x14ac:dyDescent="0.3">
      <c r="A251" s="133">
        <v>43329</v>
      </c>
      <c r="B251" s="134">
        <v>3.49</v>
      </c>
      <c r="C251" s="64">
        <f t="shared" si="6"/>
        <v>3.49E-2</v>
      </c>
      <c r="D251" s="76"/>
      <c r="E251" s="33">
        <v>43329</v>
      </c>
      <c r="F251" s="27">
        <v>1.18</v>
      </c>
      <c r="G251" s="64">
        <f t="shared" si="7"/>
        <v>1.18E-2</v>
      </c>
      <c r="H251" s="76"/>
      <c r="I251" s="6">
        <v>43347</v>
      </c>
      <c r="J251" s="6"/>
      <c r="K251" s="7">
        <v>2896.72</v>
      </c>
      <c r="L251" s="76"/>
      <c r="M251" s="76"/>
      <c r="N251" s="76"/>
      <c r="O251" s="76"/>
      <c r="P251" s="76"/>
      <c r="Q251" s="76"/>
      <c r="R251" s="76"/>
      <c r="S251" s="76"/>
      <c r="T251" s="76"/>
      <c r="U251" s="76"/>
      <c r="V251" s="76"/>
      <c r="W251" s="76"/>
      <c r="X251" s="76"/>
      <c r="Y251" s="76"/>
      <c r="Z251" s="76"/>
      <c r="AA251" s="76"/>
      <c r="AB251" s="76"/>
      <c r="AC251" s="76"/>
    </row>
    <row r="252" spans="1:29" ht="15.75" thickBot="1" x14ac:dyDescent="0.3">
      <c r="A252" s="133">
        <v>43332</v>
      </c>
      <c r="B252" s="134">
        <v>3.52</v>
      </c>
      <c r="C252" s="64">
        <f t="shared" si="6"/>
        <v>3.5200000000000002E-2</v>
      </c>
      <c r="D252" s="76"/>
      <c r="E252" s="33">
        <v>43332</v>
      </c>
      <c r="F252" s="27">
        <v>1.19</v>
      </c>
      <c r="G252" s="64">
        <f t="shared" si="7"/>
        <v>1.1899999999999999E-2</v>
      </c>
      <c r="H252" s="76"/>
      <c r="I252" s="6">
        <v>43348</v>
      </c>
      <c r="J252" s="6"/>
      <c r="K252" s="7">
        <v>2888.6</v>
      </c>
      <c r="L252" s="76"/>
      <c r="M252" s="76"/>
      <c r="N252" s="76"/>
      <c r="O252" s="76"/>
      <c r="P252" s="76"/>
      <c r="Q252" s="76"/>
      <c r="R252" s="76"/>
      <c r="S252" s="76"/>
      <c r="T252" s="76"/>
      <c r="U252" s="76"/>
      <c r="V252" s="76"/>
      <c r="W252" s="76"/>
      <c r="X252" s="76"/>
      <c r="Y252" s="76"/>
      <c r="Z252" s="76"/>
      <c r="AA252" s="76"/>
      <c r="AB252" s="76"/>
      <c r="AC252" s="76"/>
    </row>
    <row r="253" spans="1:29" ht="15.75" thickBot="1" x14ac:dyDescent="0.3">
      <c r="A253" s="133">
        <v>43333</v>
      </c>
      <c r="B253" s="134">
        <v>3.48</v>
      </c>
      <c r="C253" s="64">
        <f t="shared" si="6"/>
        <v>3.4799999999999998E-2</v>
      </c>
      <c r="D253" s="76"/>
      <c r="E253" s="33">
        <v>43333</v>
      </c>
      <c r="F253" s="27">
        <v>1.18</v>
      </c>
      <c r="G253" s="64">
        <f t="shared" si="7"/>
        <v>1.18E-2</v>
      </c>
      <c r="H253" s="76"/>
      <c r="I253" s="6">
        <v>43349</v>
      </c>
      <c r="J253" s="6"/>
      <c r="K253" s="7">
        <v>2878.05</v>
      </c>
      <c r="L253" s="76"/>
      <c r="M253" s="76"/>
      <c r="N253" s="76"/>
      <c r="O253" s="76"/>
      <c r="P253" s="76"/>
      <c r="Q253" s="76"/>
      <c r="R253" s="76"/>
      <c r="S253" s="76"/>
      <c r="T253" s="76"/>
      <c r="U253" s="76"/>
      <c r="V253" s="76"/>
      <c r="W253" s="76"/>
      <c r="X253" s="76"/>
      <c r="Y253" s="76"/>
      <c r="Z253" s="76"/>
      <c r="AA253" s="76"/>
      <c r="AB253" s="76"/>
      <c r="AC253" s="76"/>
    </row>
    <row r="254" spans="1:29" ht="15.75" thickBot="1" x14ac:dyDescent="0.3">
      <c r="A254" s="133">
        <v>43334</v>
      </c>
      <c r="B254" s="134">
        <v>3.48</v>
      </c>
      <c r="C254" s="64">
        <f t="shared" si="6"/>
        <v>3.4799999999999998E-2</v>
      </c>
      <c r="D254" s="76"/>
      <c r="E254" s="33">
        <v>43334</v>
      </c>
      <c r="F254" s="27">
        <v>1.19</v>
      </c>
      <c r="G254" s="64">
        <f t="shared" si="7"/>
        <v>1.1899999999999999E-2</v>
      </c>
      <c r="H254" s="76"/>
      <c r="I254" s="6">
        <v>43350</v>
      </c>
      <c r="J254" s="6"/>
      <c r="K254" s="7">
        <v>2871.68</v>
      </c>
      <c r="L254" s="76"/>
      <c r="M254" s="76"/>
      <c r="N254" s="76"/>
      <c r="O254" s="76"/>
      <c r="P254" s="76"/>
      <c r="Q254" s="76"/>
      <c r="R254" s="76"/>
      <c r="S254" s="76"/>
      <c r="T254" s="76"/>
      <c r="U254" s="76"/>
      <c r="V254" s="76"/>
      <c r="W254" s="76"/>
      <c r="X254" s="76"/>
      <c r="Y254" s="76"/>
      <c r="Z254" s="76"/>
      <c r="AA254" s="76"/>
      <c r="AB254" s="76"/>
      <c r="AC254" s="76"/>
    </row>
    <row r="255" spans="1:29" ht="15.75" thickBot="1" x14ac:dyDescent="0.3">
      <c r="A255" s="133">
        <v>43335</v>
      </c>
      <c r="B255" s="134">
        <v>3.47</v>
      </c>
      <c r="C255" s="64">
        <f t="shared" si="6"/>
        <v>3.4700000000000002E-2</v>
      </c>
      <c r="D255" s="76"/>
      <c r="E255" s="33">
        <v>43335</v>
      </c>
      <c r="F255" s="27">
        <v>1.19</v>
      </c>
      <c r="G255" s="64">
        <f t="shared" si="7"/>
        <v>1.1899999999999999E-2</v>
      </c>
      <c r="H255" s="76"/>
      <c r="I255" s="6">
        <v>43353</v>
      </c>
      <c r="J255" s="6"/>
      <c r="K255" s="7">
        <v>2877.13</v>
      </c>
      <c r="L255" s="76"/>
      <c r="M255" s="76"/>
      <c r="N255" s="76"/>
      <c r="O255" s="76"/>
      <c r="P255" s="76"/>
      <c r="Q255" s="76"/>
      <c r="R255" s="76"/>
      <c r="S255" s="76"/>
      <c r="T255" s="76"/>
      <c r="U255" s="76"/>
      <c r="V255" s="76"/>
      <c r="W255" s="76"/>
      <c r="X255" s="76"/>
      <c r="Y255" s="76"/>
      <c r="Z255" s="76"/>
      <c r="AA255" s="76"/>
      <c r="AB255" s="76"/>
      <c r="AC255" s="76"/>
    </row>
    <row r="256" spans="1:29" ht="15.75" thickBot="1" x14ac:dyDescent="0.3">
      <c r="A256" s="133">
        <v>43336</v>
      </c>
      <c r="B256" s="134">
        <v>3.46</v>
      </c>
      <c r="C256" s="64">
        <f t="shared" si="6"/>
        <v>3.4599999999999999E-2</v>
      </c>
      <c r="D256" s="76"/>
      <c r="E256" s="33">
        <v>43336</v>
      </c>
      <c r="F256" s="27">
        <v>1.19</v>
      </c>
      <c r="G256" s="64">
        <f t="shared" si="7"/>
        <v>1.1899999999999999E-2</v>
      </c>
      <c r="H256" s="76"/>
      <c r="I256" s="6">
        <v>43354</v>
      </c>
      <c r="J256" s="6"/>
      <c r="K256" s="7">
        <v>2887.89</v>
      </c>
      <c r="L256" s="76"/>
      <c r="M256" s="76"/>
      <c r="N256" s="76"/>
      <c r="O256" s="76"/>
      <c r="P256" s="76"/>
      <c r="Q256" s="76"/>
      <c r="R256" s="76"/>
      <c r="S256" s="76"/>
      <c r="T256" s="76"/>
      <c r="U256" s="76"/>
      <c r="V256" s="76"/>
      <c r="W256" s="76"/>
      <c r="X256" s="76"/>
      <c r="Y256" s="76"/>
      <c r="Z256" s="76"/>
      <c r="AA256" s="76"/>
      <c r="AB256" s="76"/>
      <c r="AC256" s="76"/>
    </row>
    <row r="257" spans="1:29" ht="15.75" thickBot="1" x14ac:dyDescent="0.3">
      <c r="A257" s="133">
        <v>43339</v>
      </c>
      <c r="B257" s="134">
        <v>3.43</v>
      </c>
      <c r="C257" s="64">
        <f t="shared" si="6"/>
        <v>3.4300000000000004E-2</v>
      </c>
      <c r="D257" s="76"/>
      <c r="E257" s="33">
        <v>43339</v>
      </c>
      <c r="F257" s="27">
        <v>1.19</v>
      </c>
      <c r="G257" s="64">
        <f t="shared" si="7"/>
        <v>1.1899999999999999E-2</v>
      </c>
      <c r="H257" s="76"/>
      <c r="I257" s="6">
        <v>43355</v>
      </c>
      <c r="J257" s="6"/>
      <c r="K257" s="7">
        <v>2888.92</v>
      </c>
      <c r="L257" s="76"/>
      <c r="M257" s="76"/>
      <c r="N257" s="76"/>
      <c r="O257" s="76"/>
      <c r="P257" s="76"/>
      <c r="Q257" s="76"/>
      <c r="R257" s="76"/>
      <c r="S257" s="76"/>
      <c r="T257" s="76"/>
      <c r="U257" s="76"/>
      <c r="V257" s="76"/>
      <c r="W257" s="76"/>
      <c r="X257" s="76"/>
      <c r="Y257" s="76"/>
      <c r="Z257" s="76"/>
      <c r="AA257" s="76"/>
      <c r="AB257" s="76"/>
      <c r="AC257" s="76"/>
    </row>
    <row r="258" spans="1:29" ht="15.75" thickBot="1" x14ac:dyDescent="0.3">
      <c r="A258" s="133">
        <v>43340</v>
      </c>
      <c r="B258" s="134">
        <v>3.4</v>
      </c>
      <c r="C258" s="64">
        <f t="shared" si="6"/>
        <v>3.4000000000000002E-2</v>
      </c>
      <c r="D258" s="76"/>
      <c r="E258" s="33">
        <v>43340</v>
      </c>
      <c r="F258" s="27">
        <v>1.18</v>
      </c>
      <c r="G258" s="64">
        <f t="shared" si="7"/>
        <v>1.18E-2</v>
      </c>
      <c r="H258" s="76"/>
      <c r="I258" s="6">
        <v>43356</v>
      </c>
      <c r="J258" s="6"/>
      <c r="K258" s="7">
        <v>2904.18</v>
      </c>
      <c r="L258" s="76"/>
      <c r="M258" s="76"/>
      <c r="N258" s="76"/>
      <c r="O258" s="76"/>
      <c r="P258" s="76"/>
      <c r="Q258" s="76"/>
      <c r="R258" s="76"/>
      <c r="S258" s="76"/>
      <c r="T258" s="76"/>
      <c r="U258" s="76"/>
      <c r="V258" s="76"/>
      <c r="W258" s="76"/>
      <c r="X258" s="76"/>
      <c r="Y258" s="76"/>
      <c r="Z258" s="76"/>
      <c r="AA258" s="76"/>
      <c r="AB258" s="76"/>
      <c r="AC258" s="76"/>
    </row>
    <row r="259" spans="1:29" ht="15.75" thickBot="1" x14ac:dyDescent="0.3">
      <c r="A259" s="133">
        <v>43341</v>
      </c>
      <c r="B259" s="134">
        <v>3.39</v>
      </c>
      <c r="C259" s="64">
        <f t="shared" si="6"/>
        <v>3.39E-2</v>
      </c>
      <c r="D259" s="76"/>
      <c r="E259" s="33">
        <v>43341</v>
      </c>
      <c r="F259" s="27">
        <v>1.18</v>
      </c>
      <c r="G259" s="64">
        <f t="shared" si="7"/>
        <v>1.18E-2</v>
      </c>
      <c r="H259" s="76"/>
      <c r="I259" s="6">
        <v>43357</v>
      </c>
      <c r="J259" s="6"/>
      <c r="K259" s="7">
        <v>2904.98</v>
      </c>
      <c r="L259" s="76"/>
      <c r="M259" s="76"/>
      <c r="N259" s="76"/>
      <c r="O259" s="76"/>
      <c r="P259" s="76"/>
      <c r="Q259" s="76"/>
      <c r="R259" s="76"/>
      <c r="S259" s="76"/>
      <c r="T259" s="76"/>
      <c r="U259" s="76"/>
      <c r="V259" s="76"/>
      <c r="W259" s="76"/>
      <c r="X259" s="76"/>
      <c r="Y259" s="76"/>
      <c r="Z259" s="76"/>
      <c r="AA259" s="76"/>
      <c r="AB259" s="76"/>
      <c r="AC259" s="76"/>
    </row>
    <row r="260" spans="1:29" ht="15.75" thickBot="1" x14ac:dyDescent="0.3">
      <c r="A260" s="133">
        <v>43342</v>
      </c>
      <c r="B260" s="134">
        <v>3.44</v>
      </c>
      <c r="C260" s="64">
        <f t="shared" si="6"/>
        <v>3.44E-2</v>
      </c>
      <c r="D260" s="76"/>
      <c r="E260" s="33">
        <v>43342</v>
      </c>
      <c r="F260" s="27">
        <v>1.19</v>
      </c>
      <c r="G260" s="64">
        <f t="shared" si="7"/>
        <v>1.1899999999999999E-2</v>
      </c>
      <c r="H260" s="76"/>
      <c r="I260" s="6">
        <v>43360</v>
      </c>
      <c r="J260" s="6"/>
      <c r="K260" s="7">
        <v>2888.8</v>
      </c>
      <c r="L260" s="76"/>
      <c r="M260" s="76"/>
      <c r="N260" s="76"/>
      <c r="O260" s="76"/>
      <c r="P260" s="76"/>
      <c r="Q260" s="76"/>
      <c r="R260" s="76"/>
      <c r="S260" s="76"/>
      <c r="T260" s="76"/>
      <c r="U260" s="76"/>
      <c r="V260" s="76"/>
      <c r="W260" s="76"/>
      <c r="X260" s="76"/>
      <c r="Y260" s="76"/>
      <c r="Z260" s="76"/>
      <c r="AA260" s="76"/>
      <c r="AB260" s="76"/>
      <c r="AC260" s="76"/>
    </row>
    <row r="261" spans="1:29" ht="15.75" thickBot="1" x14ac:dyDescent="0.3">
      <c r="A261" s="133">
        <v>43343</v>
      </c>
      <c r="B261" s="134">
        <v>3.49</v>
      </c>
      <c r="C261" s="64">
        <f t="shared" si="6"/>
        <v>3.49E-2</v>
      </c>
      <c r="D261" s="76"/>
      <c r="E261" s="33">
        <v>43343</v>
      </c>
      <c r="F261" s="27">
        <v>1.21</v>
      </c>
      <c r="G261" s="64">
        <f t="shared" si="7"/>
        <v>1.21E-2</v>
      </c>
      <c r="H261" s="76"/>
      <c r="I261" s="6">
        <v>43361</v>
      </c>
      <c r="J261" s="6"/>
      <c r="K261" s="7">
        <v>2904.31</v>
      </c>
      <c r="L261" s="76"/>
      <c r="M261" s="76"/>
      <c r="N261" s="76"/>
      <c r="O261" s="76"/>
      <c r="P261" s="76"/>
      <c r="Q261" s="76"/>
      <c r="R261" s="76"/>
      <c r="S261" s="76"/>
      <c r="T261" s="76"/>
      <c r="U261" s="76"/>
      <c r="V261" s="76"/>
      <c r="W261" s="76"/>
      <c r="X261" s="76"/>
      <c r="Y261" s="76"/>
      <c r="Z261" s="76"/>
      <c r="AA261" s="76"/>
      <c r="AB261" s="76"/>
      <c r="AC261" s="76"/>
    </row>
    <row r="262" spans="1:29" ht="15.75" thickBot="1" x14ac:dyDescent="0.3">
      <c r="A262" s="133">
        <v>43346</v>
      </c>
      <c r="B262" s="134">
        <v>3.49</v>
      </c>
      <c r="C262" s="64">
        <f t="shared" si="6"/>
        <v>3.49E-2</v>
      </c>
      <c r="D262" s="76"/>
      <c r="E262" s="33">
        <v>43346</v>
      </c>
      <c r="F262" s="27">
        <v>1.21</v>
      </c>
      <c r="G262" s="64">
        <f t="shared" si="7"/>
        <v>1.21E-2</v>
      </c>
      <c r="H262" s="76"/>
      <c r="I262" s="6">
        <v>43362</v>
      </c>
      <c r="J262" s="6"/>
      <c r="K262" s="7">
        <v>2907.95</v>
      </c>
      <c r="L262" s="76"/>
      <c r="M262" s="76"/>
      <c r="N262" s="76"/>
      <c r="O262" s="76"/>
      <c r="P262" s="76"/>
      <c r="Q262" s="76"/>
      <c r="R262" s="76"/>
      <c r="S262" s="76"/>
      <c r="T262" s="76"/>
      <c r="U262" s="76"/>
      <c r="V262" s="76"/>
      <c r="W262" s="76"/>
      <c r="X262" s="76"/>
      <c r="Y262" s="76"/>
      <c r="Z262" s="76"/>
      <c r="AA262" s="76"/>
      <c r="AB262" s="76"/>
      <c r="AC262" s="76"/>
    </row>
    <row r="263" spans="1:29" ht="15.75" thickBot="1" x14ac:dyDescent="0.3">
      <c r="A263" s="133">
        <v>43347</v>
      </c>
      <c r="B263" s="134">
        <v>3.46</v>
      </c>
      <c r="C263" s="64">
        <f t="shared" si="6"/>
        <v>3.4599999999999999E-2</v>
      </c>
      <c r="D263" s="76"/>
      <c r="E263" s="33">
        <v>43347</v>
      </c>
      <c r="F263" s="27">
        <v>1.21</v>
      </c>
      <c r="G263" s="64">
        <f t="shared" si="7"/>
        <v>1.21E-2</v>
      </c>
      <c r="H263" s="76"/>
      <c r="I263" s="6">
        <v>43363</v>
      </c>
      <c r="J263" s="6"/>
      <c r="K263" s="7">
        <v>2930.75</v>
      </c>
      <c r="L263" s="76"/>
      <c r="M263" s="76"/>
      <c r="N263" s="76"/>
      <c r="O263" s="76"/>
      <c r="P263" s="76"/>
      <c r="Q263" s="76"/>
      <c r="R263" s="76"/>
      <c r="S263" s="76"/>
      <c r="T263" s="76"/>
      <c r="U263" s="76"/>
      <c r="V263" s="76"/>
      <c r="W263" s="76"/>
      <c r="X263" s="76"/>
      <c r="Y263" s="76"/>
      <c r="Z263" s="76"/>
      <c r="AA263" s="76"/>
      <c r="AB263" s="76"/>
      <c r="AC263" s="76"/>
    </row>
    <row r="264" spans="1:29" ht="15.75" thickBot="1" x14ac:dyDescent="0.3">
      <c r="A264" s="133">
        <v>43348</v>
      </c>
      <c r="B264" s="134">
        <v>3.49</v>
      </c>
      <c r="C264" s="64">
        <f t="shared" si="6"/>
        <v>3.49E-2</v>
      </c>
      <c r="D264" s="76"/>
      <c r="E264" s="33">
        <v>43348</v>
      </c>
      <c r="F264" s="27">
        <v>1.21</v>
      </c>
      <c r="G264" s="64">
        <f t="shared" si="7"/>
        <v>1.21E-2</v>
      </c>
      <c r="H264" s="76"/>
      <c r="I264" s="6">
        <v>43364</v>
      </c>
      <c r="J264" s="6"/>
      <c r="K264" s="7">
        <v>2929.67</v>
      </c>
      <c r="L264" s="76"/>
      <c r="M264" s="76"/>
      <c r="N264" s="76"/>
      <c r="O264" s="76"/>
      <c r="P264" s="76"/>
      <c r="Q264" s="76"/>
      <c r="R264" s="76"/>
      <c r="S264" s="76"/>
      <c r="T264" s="76"/>
      <c r="U264" s="76"/>
      <c r="V264" s="76"/>
      <c r="W264" s="76"/>
      <c r="X264" s="76"/>
      <c r="Y264" s="76"/>
      <c r="Z264" s="76"/>
      <c r="AA264" s="76"/>
      <c r="AB264" s="76"/>
      <c r="AC264" s="76"/>
    </row>
    <row r="265" spans="1:29" ht="15.75" thickBot="1" x14ac:dyDescent="0.3">
      <c r="A265" s="133">
        <v>43349</v>
      </c>
      <c r="B265" s="134">
        <v>3.52</v>
      </c>
      <c r="C265" s="64">
        <f t="shared" si="6"/>
        <v>3.5200000000000002E-2</v>
      </c>
      <c r="D265" s="76"/>
      <c r="E265" s="33">
        <v>43349</v>
      </c>
      <c r="F265" s="27">
        <v>1.21</v>
      </c>
      <c r="G265" s="64">
        <f t="shared" si="7"/>
        <v>1.21E-2</v>
      </c>
      <c r="H265" s="76"/>
      <c r="I265" s="6">
        <v>43367</v>
      </c>
      <c r="J265" s="6"/>
      <c r="K265" s="7">
        <v>2919.37</v>
      </c>
      <c r="L265" s="76"/>
      <c r="M265" s="76"/>
      <c r="N265" s="76"/>
      <c r="O265" s="76"/>
      <c r="P265" s="76"/>
      <c r="Q265" s="76"/>
      <c r="R265" s="76"/>
      <c r="S265" s="76"/>
      <c r="T265" s="76"/>
      <c r="U265" s="76"/>
      <c r="V265" s="76"/>
      <c r="W265" s="76"/>
      <c r="X265" s="76"/>
      <c r="Y265" s="76"/>
      <c r="Z265" s="76"/>
      <c r="AA265" s="76"/>
      <c r="AB265" s="76"/>
      <c r="AC265" s="76"/>
    </row>
    <row r="266" spans="1:29" ht="15.75" thickBot="1" x14ac:dyDescent="0.3">
      <c r="A266" s="133">
        <v>43350</v>
      </c>
      <c r="B266" s="134">
        <v>3.48</v>
      </c>
      <c r="C266" s="64">
        <f t="shared" si="6"/>
        <v>3.4799999999999998E-2</v>
      </c>
      <c r="D266" s="76"/>
      <c r="E266" s="33">
        <v>43350</v>
      </c>
      <c r="F266" s="27">
        <v>1.2</v>
      </c>
      <c r="G266" s="64">
        <f t="shared" si="7"/>
        <v>1.2E-2</v>
      </c>
      <c r="H266" s="76"/>
      <c r="I266" s="6">
        <v>43368</v>
      </c>
      <c r="J266" s="6"/>
      <c r="K266" s="7">
        <v>2915.56</v>
      </c>
      <c r="L266" s="76"/>
      <c r="M266" s="76"/>
      <c r="N266" s="76"/>
      <c r="O266" s="76"/>
      <c r="P266" s="76"/>
      <c r="Q266" s="76"/>
      <c r="R266" s="76"/>
      <c r="S266" s="76"/>
      <c r="T266" s="76"/>
      <c r="U266" s="76"/>
      <c r="V266" s="76"/>
      <c r="W266" s="76"/>
      <c r="X266" s="76"/>
      <c r="Y266" s="76"/>
      <c r="Z266" s="76"/>
      <c r="AA266" s="76"/>
      <c r="AB266" s="76"/>
      <c r="AC266" s="76"/>
    </row>
    <row r="267" spans="1:29" ht="15.75" thickBot="1" x14ac:dyDescent="0.3">
      <c r="A267" s="133">
        <v>43353</v>
      </c>
      <c r="B267" s="134">
        <v>3.46</v>
      </c>
      <c r="C267" s="64">
        <f t="shared" si="6"/>
        <v>3.4599999999999999E-2</v>
      </c>
      <c r="D267" s="76"/>
      <c r="E267" s="33">
        <v>43353</v>
      </c>
      <c r="F267" s="27">
        <v>1.2</v>
      </c>
      <c r="G267" s="64">
        <f t="shared" si="7"/>
        <v>1.2E-2</v>
      </c>
      <c r="H267" s="76"/>
      <c r="I267" s="6">
        <v>43369</v>
      </c>
      <c r="J267" s="6"/>
      <c r="K267" s="7">
        <v>2905.97</v>
      </c>
      <c r="L267" s="76"/>
      <c r="M267" s="76"/>
      <c r="N267" s="76"/>
      <c r="O267" s="76"/>
      <c r="P267" s="76"/>
      <c r="Q267" s="76"/>
      <c r="R267" s="76"/>
      <c r="S267" s="76"/>
      <c r="T267" s="76"/>
      <c r="U267" s="76"/>
      <c r="V267" s="76"/>
      <c r="W267" s="76"/>
      <c r="X267" s="76"/>
      <c r="Y267" s="76"/>
      <c r="Z267" s="76"/>
      <c r="AA267" s="76"/>
      <c r="AB267" s="76"/>
      <c r="AC267" s="76"/>
    </row>
    <row r="268" spans="1:29" ht="15.75" thickBot="1" x14ac:dyDescent="0.3">
      <c r="A268" s="133">
        <v>43354</v>
      </c>
      <c r="B268" s="134">
        <v>3.4</v>
      </c>
      <c r="C268" s="64">
        <f t="shared" si="6"/>
        <v>3.4000000000000002E-2</v>
      </c>
      <c r="D268" s="76"/>
      <c r="E268" s="33">
        <v>43354</v>
      </c>
      <c r="F268" s="27">
        <v>1.19</v>
      </c>
      <c r="G268" s="64">
        <f t="shared" si="7"/>
        <v>1.1899999999999999E-2</v>
      </c>
      <c r="H268" s="76"/>
      <c r="I268" s="6">
        <v>43370</v>
      </c>
      <c r="J268" s="6"/>
      <c r="K268" s="7">
        <v>2914</v>
      </c>
      <c r="L268" s="76"/>
      <c r="M268" s="76"/>
      <c r="N268" s="76"/>
      <c r="O268" s="76"/>
      <c r="P268" s="76"/>
      <c r="Q268" s="76"/>
      <c r="R268" s="76"/>
      <c r="S268" s="76"/>
      <c r="T268" s="76"/>
      <c r="U268" s="76"/>
      <c r="V268" s="76"/>
      <c r="W268" s="76"/>
      <c r="X268" s="76"/>
      <c r="Y268" s="76"/>
      <c r="Z268" s="76"/>
      <c r="AA268" s="76"/>
      <c r="AB268" s="76"/>
      <c r="AC268" s="76"/>
    </row>
    <row r="269" spans="1:29" ht="15.75" thickBot="1" x14ac:dyDescent="0.3">
      <c r="A269" s="133">
        <v>43355</v>
      </c>
      <c r="B269" s="134">
        <v>3.38</v>
      </c>
      <c r="C269" s="64">
        <f t="shared" si="6"/>
        <v>3.3799999999999997E-2</v>
      </c>
      <c r="D269" s="76"/>
      <c r="E269" s="33">
        <v>43355</v>
      </c>
      <c r="F269" s="27">
        <v>1.18</v>
      </c>
      <c r="G269" s="64">
        <f t="shared" si="7"/>
        <v>1.18E-2</v>
      </c>
      <c r="H269" s="76"/>
      <c r="I269" s="6">
        <v>43371</v>
      </c>
      <c r="J269" s="6">
        <f>I269</f>
        <v>43371</v>
      </c>
      <c r="K269" s="7">
        <v>2913.98</v>
      </c>
      <c r="L269" s="76"/>
      <c r="M269" s="76"/>
      <c r="N269" s="76"/>
      <c r="O269" s="76"/>
      <c r="P269" s="76"/>
      <c r="Q269" s="76"/>
      <c r="R269" s="76"/>
      <c r="S269" s="76"/>
      <c r="T269" s="76"/>
      <c r="U269" s="76"/>
      <c r="V269" s="76"/>
      <c r="W269" s="76"/>
      <c r="X269" s="76"/>
      <c r="Y269" s="76"/>
      <c r="Z269" s="76"/>
      <c r="AA269" s="76"/>
      <c r="AB269" s="76"/>
      <c r="AC269" s="76"/>
    </row>
    <row r="270" spans="1:29" ht="15.75" thickBot="1" x14ac:dyDescent="0.3">
      <c r="A270" s="133">
        <v>43356</v>
      </c>
      <c r="B270" s="134">
        <v>3.35</v>
      </c>
      <c r="C270" s="64">
        <f t="shared" si="6"/>
        <v>3.3500000000000002E-2</v>
      </c>
      <c r="D270" s="76"/>
      <c r="E270" s="33">
        <v>43356</v>
      </c>
      <c r="F270" s="27">
        <v>1.17</v>
      </c>
      <c r="G270" s="64">
        <f t="shared" si="7"/>
        <v>1.1699999999999999E-2</v>
      </c>
      <c r="H270" s="76"/>
      <c r="I270" s="6">
        <v>43374</v>
      </c>
      <c r="J270" s="6"/>
      <c r="K270" s="7">
        <v>2924.59</v>
      </c>
      <c r="L270" s="76"/>
      <c r="M270" s="76"/>
      <c r="N270" s="76"/>
      <c r="O270" s="76"/>
      <c r="P270" s="76"/>
      <c r="Q270" s="76"/>
      <c r="R270" s="76"/>
      <c r="S270" s="76"/>
      <c r="T270" s="76"/>
      <c r="U270" s="76"/>
      <c r="V270" s="76"/>
      <c r="W270" s="76"/>
      <c r="X270" s="76"/>
      <c r="Y270" s="76"/>
      <c r="Z270" s="76"/>
      <c r="AA270" s="76"/>
      <c r="AB270" s="76"/>
      <c r="AC270" s="76"/>
    </row>
    <row r="271" spans="1:29" ht="15.75" thickBot="1" x14ac:dyDescent="0.3">
      <c r="A271" s="133">
        <v>43357</v>
      </c>
      <c r="B271" s="134">
        <v>3.29</v>
      </c>
      <c r="C271" s="64">
        <f t="shared" si="6"/>
        <v>3.2899999999999999E-2</v>
      </c>
      <c r="D271" s="76"/>
      <c r="E271" s="33">
        <v>43357</v>
      </c>
      <c r="F271" s="27">
        <v>1.1599999999999999</v>
      </c>
      <c r="G271" s="64">
        <f t="shared" si="7"/>
        <v>1.1599999999999999E-2</v>
      </c>
      <c r="H271" s="76"/>
      <c r="I271" s="6">
        <v>43375</v>
      </c>
      <c r="J271" s="6"/>
      <c r="K271" s="7">
        <v>2923.43</v>
      </c>
      <c r="L271" s="76"/>
      <c r="M271" s="76"/>
      <c r="N271" s="76"/>
      <c r="O271" s="76"/>
      <c r="P271" s="76"/>
      <c r="Q271" s="76"/>
      <c r="R271" s="76"/>
      <c r="S271" s="76"/>
      <c r="T271" s="76"/>
      <c r="U271" s="76"/>
      <c r="V271" s="76"/>
      <c r="W271" s="76"/>
      <c r="X271" s="76"/>
      <c r="Y271" s="76"/>
      <c r="Z271" s="76"/>
      <c r="AA271" s="76"/>
      <c r="AB271" s="76"/>
      <c r="AC271" s="76"/>
    </row>
    <row r="272" spans="1:29" ht="15.75" thickBot="1" x14ac:dyDescent="0.3">
      <c r="A272" s="133">
        <v>43360</v>
      </c>
      <c r="B272" s="134">
        <v>3.29</v>
      </c>
      <c r="C272" s="64">
        <f t="shared" si="6"/>
        <v>3.2899999999999999E-2</v>
      </c>
      <c r="D272" s="76"/>
      <c r="E272" s="33">
        <v>43360</v>
      </c>
      <c r="F272" s="27">
        <v>1.1499999999999999</v>
      </c>
      <c r="G272" s="64">
        <f t="shared" si="7"/>
        <v>1.15E-2</v>
      </c>
      <c r="H272" s="76"/>
      <c r="I272" s="6">
        <v>43376</v>
      </c>
      <c r="J272" s="6"/>
      <c r="K272" s="7">
        <v>2925.51</v>
      </c>
      <c r="L272" s="76"/>
      <c r="M272" s="76"/>
      <c r="N272" s="76"/>
      <c r="O272" s="76"/>
      <c r="P272" s="76"/>
      <c r="Q272" s="76"/>
      <c r="R272" s="76"/>
      <c r="S272" s="76"/>
      <c r="T272" s="76"/>
      <c r="U272" s="76"/>
      <c r="V272" s="76"/>
      <c r="W272" s="76"/>
      <c r="X272" s="76"/>
      <c r="Y272" s="76"/>
      <c r="Z272" s="76"/>
      <c r="AA272" s="76"/>
      <c r="AB272" s="76"/>
      <c r="AC272" s="76"/>
    </row>
    <row r="273" spans="1:29" ht="15.75" thickBot="1" x14ac:dyDescent="0.3">
      <c r="A273" s="133">
        <v>43361</v>
      </c>
      <c r="B273" s="134">
        <v>3.24</v>
      </c>
      <c r="C273" s="64">
        <f t="shared" si="6"/>
        <v>3.2400000000000005E-2</v>
      </c>
      <c r="D273" s="76"/>
      <c r="E273" s="33">
        <v>43361</v>
      </c>
      <c r="F273" s="27">
        <v>1.1499999999999999</v>
      </c>
      <c r="G273" s="64">
        <f t="shared" si="7"/>
        <v>1.15E-2</v>
      </c>
      <c r="H273" s="76"/>
      <c r="I273" s="6">
        <v>43377</v>
      </c>
      <c r="J273" s="6"/>
      <c r="K273" s="7">
        <v>2901.61</v>
      </c>
      <c r="L273" s="76"/>
      <c r="M273" s="76"/>
      <c r="N273" s="76"/>
      <c r="O273" s="76"/>
      <c r="P273" s="76"/>
      <c r="Q273" s="76"/>
      <c r="R273" s="76"/>
      <c r="S273" s="76"/>
      <c r="T273" s="76"/>
      <c r="U273" s="76"/>
      <c r="V273" s="76"/>
      <c r="W273" s="76"/>
      <c r="X273" s="76"/>
      <c r="Y273" s="76"/>
      <c r="Z273" s="76"/>
      <c r="AA273" s="76"/>
      <c r="AB273" s="76"/>
      <c r="AC273" s="76"/>
    </row>
    <row r="274" spans="1:29" ht="15.75" thickBot="1" x14ac:dyDescent="0.3">
      <c r="A274" s="133">
        <v>43362</v>
      </c>
      <c r="B274" s="134">
        <v>3.24</v>
      </c>
      <c r="C274" s="64">
        <f t="shared" ref="C274:C337" si="8">B274/100</f>
        <v>3.2400000000000005E-2</v>
      </c>
      <c r="D274" s="76"/>
      <c r="E274" s="33">
        <v>43362</v>
      </c>
      <c r="F274" s="27">
        <v>1.1399999999999999</v>
      </c>
      <c r="G274" s="64">
        <f t="shared" ref="G274:G337" si="9">F274/100</f>
        <v>1.1399999999999999E-2</v>
      </c>
      <c r="H274" s="76"/>
      <c r="I274" s="6">
        <v>43378</v>
      </c>
      <c r="J274" s="6"/>
      <c r="K274" s="7">
        <v>2885.57</v>
      </c>
      <c r="L274" s="76"/>
      <c r="M274" s="76"/>
      <c r="N274" s="76"/>
      <c r="O274" s="76"/>
      <c r="P274" s="76"/>
      <c r="Q274" s="76"/>
      <c r="R274" s="76"/>
      <c r="S274" s="76"/>
      <c r="T274" s="76"/>
      <c r="U274" s="76"/>
      <c r="V274" s="76"/>
      <c r="W274" s="76"/>
      <c r="X274" s="76"/>
      <c r="Y274" s="76"/>
      <c r="Z274" s="76"/>
      <c r="AA274" s="76"/>
      <c r="AB274" s="76"/>
      <c r="AC274" s="76"/>
    </row>
    <row r="275" spans="1:29" ht="15.75" thickBot="1" x14ac:dyDescent="0.3">
      <c r="A275" s="133">
        <v>43363</v>
      </c>
      <c r="B275" s="134">
        <v>3.25</v>
      </c>
      <c r="C275" s="64">
        <f t="shared" si="8"/>
        <v>3.2500000000000001E-2</v>
      </c>
      <c r="D275" s="76"/>
      <c r="E275" s="33">
        <v>43363</v>
      </c>
      <c r="F275" s="27">
        <v>1.1299999999999999</v>
      </c>
      <c r="G275" s="64">
        <f t="shared" si="9"/>
        <v>1.1299999999999999E-2</v>
      </c>
      <c r="H275" s="76"/>
      <c r="I275" s="6">
        <v>43381</v>
      </c>
      <c r="J275" s="6"/>
      <c r="K275" s="7">
        <v>2884.43</v>
      </c>
      <c r="L275" s="76"/>
      <c r="M275" s="76"/>
      <c r="N275" s="76"/>
      <c r="O275" s="76"/>
      <c r="P275" s="76"/>
      <c r="Q275" s="76"/>
      <c r="R275" s="76"/>
      <c r="S275" s="76"/>
      <c r="T275" s="76"/>
      <c r="U275" s="76"/>
      <c r="V275" s="76"/>
      <c r="W275" s="76"/>
      <c r="X275" s="76"/>
      <c r="Y275" s="76"/>
      <c r="Z275" s="76"/>
      <c r="AA275" s="76"/>
      <c r="AB275" s="76"/>
      <c r="AC275" s="76"/>
    </row>
    <row r="276" spans="1:29" ht="15.75" thickBot="1" x14ac:dyDescent="0.3">
      <c r="A276" s="133">
        <v>43364</v>
      </c>
      <c r="B276" s="134">
        <v>3.25</v>
      </c>
      <c r="C276" s="64">
        <f t="shared" si="8"/>
        <v>3.2500000000000001E-2</v>
      </c>
      <c r="D276" s="76"/>
      <c r="E276" s="33">
        <v>43364</v>
      </c>
      <c r="F276" s="27">
        <v>1.1299999999999999</v>
      </c>
      <c r="G276" s="64">
        <f t="shared" si="9"/>
        <v>1.1299999999999999E-2</v>
      </c>
      <c r="H276" s="76"/>
      <c r="I276" s="6">
        <v>43382</v>
      </c>
      <c r="J276" s="6"/>
      <c r="K276" s="7">
        <v>2880.34</v>
      </c>
      <c r="L276" s="76"/>
      <c r="M276" s="76"/>
      <c r="N276" s="76"/>
      <c r="O276" s="76"/>
      <c r="P276" s="76"/>
      <c r="Q276" s="76"/>
      <c r="R276" s="76"/>
      <c r="S276" s="76"/>
      <c r="T276" s="76"/>
      <c r="U276" s="76"/>
      <c r="V276" s="76"/>
      <c r="W276" s="76"/>
      <c r="X276" s="76"/>
      <c r="Y276" s="76"/>
      <c r="Z276" s="76"/>
      <c r="AA276" s="76"/>
      <c r="AB276" s="76"/>
      <c r="AC276" s="76"/>
    </row>
    <row r="277" spans="1:29" ht="15.75" thickBot="1" x14ac:dyDescent="0.3">
      <c r="A277" s="133">
        <v>43367</v>
      </c>
      <c r="B277" s="134">
        <v>3.28</v>
      </c>
      <c r="C277" s="64">
        <f t="shared" si="8"/>
        <v>3.2799999999999996E-2</v>
      </c>
      <c r="D277" s="76"/>
      <c r="E277" s="33">
        <v>43367</v>
      </c>
      <c r="F277" s="27">
        <v>1.1299999999999999</v>
      </c>
      <c r="G277" s="64">
        <f t="shared" si="9"/>
        <v>1.1299999999999999E-2</v>
      </c>
      <c r="H277" s="76"/>
      <c r="I277" s="6">
        <v>43383</v>
      </c>
      <c r="J277" s="6"/>
      <c r="K277" s="7">
        <v>2785.68</v>
      </c>
      <c r="L277" s="76"/>
      <c r="M277" s="76"/>
      <c r="N277" s="76"/>
      <c r="O277" s="76"/>
      <c r="P277" s="76"/>
      <c r="Q277" s="76"/>
      <c r="R277" s="76"/>
      <c r="S277" s="76"/>
      <c r="T277" s="76"/>
      <c r="U277" s="76"/>
      <c r="V277" s="76"/>
      <c r="W277" s="76"/>
      <c r="X277" s="76"/>
      <c r="Y277" s="76"/>
      <c r="Z277" s="76"/>
      <c r="AA277" s="76"/>
      <c r="AB277" s="76"/>
      <c r="AC277" s="76"/>
    </row>
    <row r="278" spans="1:29" ht="15.75" thickBot="1" x14ac:dyDescent="0.3">
      <c r="A278" s="133">
        <v>43368</v>
      </c>
      <c r="B278" s="134">
        <v>3.26</v>
      </c>
      <c r="C278" s="64">
        <f t="shared" si="8"/>
        <v>3.2599999999999997E-2</v>
      </c>
      <c r="D278" s="76"/>
      <c r="E278" s="33">
        <v>43368</v>
      </c>
      <c r="F278" s="27">
        <v>1.1200000000000001</v>
      </c>
      <c r="G278" s="64">
        <f t="shared" si="9"/>
        <v>1.1200000000000002E-2</v>
      </c>
      <c r="H278" s="76"/>
      <c r="I278" s="6">
        <v>43384</v>
      </c>
      <c r="J278" s="6"/>
      <c r="K278" s="7">
        <v>2728.37</v>
      </c>
      <c r="L278" s="76"/>
      <c r="M278" s="76"/>
      <c r="N278" s="76"/>
      <c r="O278" s="76"/>
      <c r="P278" s="76"/>
      <c r="Q278" s="76"/>
      <c r="R278" s="76"/>
      <c r="S278" s="76"/>
      <c r="T278" s="76"/>
      <c r="U278" s="76"/>
      <c r="V278" s="76"/>
      <c r="W278" s="76"/>
      <c r="X278" s="76"/>
      <c r="Y278" s="76"/>
      <c r="Z278" s="76"/>
      <c r="AA278" s="76"/>
      <c r="AB278" s="76"/>
      <c r="AC278" s="76"/>
    </row>
    <row r="279" spans="1:29" ht="15.75" thickBot="1" x14ac:dyDescent="0.3">
      <c r="A279" s="133">
        <v>43369</v>
      </c>
      <c r="B279" s="134">
        <v>3.27</v>
      </c>
      <c r="C279" s="64">
        <f t="shared" si="8"/>
        <v>3.27E-2</v>
      </c>
      <c r="D279" s="76"/>
      <c r="E279" s="33">
        <v>43369</v>
      </c>
      <c r="F279" s="27">
        <v>1.1200000000000001</v>
      </c>
      <c r="G279" s="64">
        <f t="shared" si="9"/>
        <v>1.1200000000000002E-2</v>
      </c>
      <c r="H279" s="76"/>
      <c r="I279" s="6">
        <v>43385</v>
      </c>
      <c r="J279" s="6"/>
      <c r="K279" s="7">
        <v>2767.13</v>
      </c>
      <c r="L279" s="76"/>
      <c r="M279" s="76"/>
      <c r="N279" s="76"/>
      <c r="O279" s="76"/>
      <c r="P279" s="76"/>
      <c r="Q279" s="76"/>
      <c r="R279" s="76"/>
      <c r="S279" s="76"/>
      <c r="T279" s="76"/>
      <c r="U279" s="76"/>
      <c r="V279" s="76"/>
      <c r="W279" s="76"/>
      <c r="X279" s="76"/>
      <c r="Y279" s="76"/>
      <c r="Z279" s="76"/>
      <c r="AA279" s="76"/>
      <c r="AB279" s="76"/>
      <c r="AC279" s="76"/>
    </row>
    <row r="280" spans="1:29" ht="15.75" thickBot="1" x14ac:dyDescent="0.3">
      <c r="A280" s="133">
        <v>43370</v>
      </c>
      <c r="B280" s="134">
        <v>3.25</v>
      </c>
      <c r="C280" s="64">
        <f t="shared" si="8"/>
        <v>3.2500000000000001E-2</v>
      </c>
      <c r="D280" s="76"/>
      <c r="E280" s="33">
        <v>43370</v>
      </c>
      <c r="F280" s="27">
        <v>1.1200000000000001</v>
      </c>
      <c r="G280" s="64">
        <f t="shared" si="9"/>
        <v>1.1200000000000002E-2</v>
      </c>
      <c r="H280" s="76"/>
      <c r="I280" s="6">
        <v>43388</v>
      </c>
      <c r="J280" s="6"/>
      <c r="K280" s="7">
        <v>2750.79</v>
      </c>
      <c r="L280" s="76"/>
      <c r="M280" s="76"/>
      <c r="N280" s="76"/>
      <c r="O280" s="76"/>
      <c r="P280" s="76"/>
      <c r="Q280" s="76"/>
      <c r="R280" s="76"/>
      <c r="S280" s="76"/>
      <c r="T280" s="76"/>
      <c r="U280" s="76"/>
      <c r="V280" s="76"/>
      <c r="W280" s="76"/>
      <c r="X280" s="76"/>
      <c r="Y280" s="76"/>
      <c r="Z280" s="76"/>
      <c r="AA280" s="76"/>
      <c r="AB280" s="76"/>
      <c r="AC280" s="76"/>
    </row>
    <row r="281" spans="1:29" ht="15.75" thickBot="1" x14ac:dyDescent="0.3">
      <c r="A281" s="133">
        <v>43371</v>
      </c>
      <c r="B281" s="134">
        <v>3.24</v>
      </c>
      <c r="C281" s="64">
        <f t="shared" si="8"/>
        <v>3.2400000000000005E-2</v>
      </c>
      <c r="D281" s="76"/>
      <c r="E281" s="33">
        <v>43371</v>
      </c>
      <c r="F281" s="27">
        <v>1.1100000000000001</v>
      </c>
      <c r="G281" s="64">
        <f t="shared" si="9"/>
        <v>1.11E-2</v>
      </c>
      <c r="H281" s="76"/>
      <c r="I281" s="6">
        <v>43389</v>
      </c>
      <c r="J281" s="6"/>
      <c r="K281" s="7">
        <v>2809.92</v>
      </c>
      <c r="L281" s="76"/>
      <c r="M281" s="76"/>
      <c r="N281" s="76"/>
      <c r="O281" s="76"/>
      <c r="P281" s="76"/>
      <c r="Q281" s="76"/>
      <c r="R281" s="76"/>
      <c r="S281" s="76"/>
      <c r="T281" s="76"/>
      <c r="U281" s="76"/>
      <c r="V281" s="76"/>
      <c r="W281" s="76"/>
      <c r="X281" s="76"/>
      <c r="Y281" s="76"/>
      <c r="Z281" s="76"/>
      <c r="AA281" s="76"/>
      <c r="AB281" s="76"/>
      <c r="AC281" s="76"/>
    </row>
    <row r="282" spans="1:29" ht="15.75" thickBot="1" x14ac:dyDescent="0.3">
      <c r="A282" s="133">
        <v>43373</v>
      </c>
      <c r="B282" s="134">
        <v>3.28</v>
      </c>
      <c r="C282" s="64">
        <f t="shared" si="8"/>
        <v>3.2799999999999996E-2</v>
      </c>
      <c r="D282" s="76"/>
      <c r="E282" s="33">
        <v>43373</v>
      </c>
      <c r="F282" s="27">
        <v>1.1299999999999999</v>
      </c>
      <c r="G282" s="64">
        <f t="shared" si="9"/>
        <v>1.1299999999999999E-2</v>
      </c>
      <c r="H282" s="76"/>
      <c r="I282" s="6">
        <v>43390</v>
      </c>
      <c r="J282" s="6"/>
      <c r="K282" s="7">
        <v>2809.21</v>
      </c>
      <c r="L282" s="76"/>
      <c r="M282" s="76"/>
      <c r="N282" s="76"/>
      <c r="O282" s="76"/>
      <c r="P282" s="76"/>
      <c r="Q282" s="76"/>
      <c r="R282" s="76"/>
      <c r="S282" s="76"/>
      <c r="T282" s="76"/>
      <c r="U282" s="76"/>
      <c r="V282" s="76"/>
      <c r="W282" s="76"/>
      <c r="X282" s="76"/>
      <c r="Y282" s="76"/>
      <c r="Z282" s="76"/>
      <c r="AA282" s="76"/>
      <c r="AB282" s="76"/>
      <c r="AC282" s="76"/>
    </row>
    <row r="283" spans="1:29" ht="15.75" thickBot="1" x14ac:dyDescent="0.3">
      <c r="A283" s="133">
        <v>43374</v>
      </c>
      <c r="B283" s="134">
        <v>3.22</v>
      </c>
      <c r="C283" s="64">
        <f t="shared" si="8"/>
        <v>3.2199999999999999E-2</v>
      </c>
      <c r="D283" s="76"/>
      <c r="E283" s="33">
        <v>43374</v>
      </c>
      <c r="F283" s="27">
        <v>1.1299999999999999</v>
      </c>
      <c r="G283" s="64">
        <f t="shared" si="9"/>
        <v>1.1299999999999999E-2</v>
      </c>
      <c r="H283" s="76"/>
      <c r="I283" s="6">
        <v>43391</v>
      </c>
      <c r="J283" s="6"/>
      <c r="K283" s="7">
        <v>2768.78</v>
      </c>
      <c r="L283" s="76"/>
      <c r="M283" s="76"/>
      <c r="N283" s="76"/>
      <c r="O283" s="76"/>
      <c r="P283" s="76"/>
      <c r="Q283" s="76"/>
      <c r="R283" s="76"/>
      <c r="S283" s="76"/>
      <c r="T283" s="76"/>
      <c r="U283" s="76"/>
      <c r="V283" s="76"/>
      <c r="W283" s="76"/>
      <c r="X283" s="76"/>
      <c r="Y283" s="76"/>
      <c r="Z283" s="76"/>
      <c r="AA283" s="76"/>
      <c r="AB283" s="76"/>
      <c r="AC283" s="76"/>
    </row>
    <row r="284" spans="1:29" ht="15.75" thickBot="1" x14ac:dyDescent="0.3">
      <c r="A284" s="133">
        <v>43375</v>
      </c>
      <c r="B284" s="134">
        <v>3.22</v>
      </c>
      <c r="C284" s="64">
        <f t="shared" si="8"/>
        <v>3.2199999999999999E-2</v>
      </c>
      <c r="D284" s="76"/>
      <c r="E284" s="33">
        <v>43375</v>
      </c>
      <c r="F284" s="27">
        <v>1.1299999999999999</v>
      </c>
      <c r="G284" s="64">
        <f t="shared" si="9"/>
        <v>1.1299999999999999E-2</v>
      </c>
      <c r="H284" s="76"/>
      <c r="I284" s="6">
        <v>43392</v>
      </c>
      <c r="J284" s="6"/>
      <c r="K284" s="7">
        <v>2767.78</v>
      </c>
      <c r="L284" s="76"/>
      <c r="M284" s="76"/>
      <c r="N284" s="76"/>
      <c r="O284" s="76"/>
      <c r="P284" s="76"/>
      <c r="Q284" s="76"/>
      <c r="R284" s="76"/>
      <c r="S284" s="76"/>
      <c r="T284" s="76"/>
      <c r="U284" s="76"/>
      <c r="V284" s="76"/>
      <c r="W284" s="76"/>
      <c r="X284" s="76"/>
      <c r="Y284" s="76"/>
      <c r="Z284" s="76"/>
      <c r="AA284" s="76"/>
      <c r="AB284" s="76"/>
      <c r="AC284" s="76"/>
    </row>
    <row r="285" spans="1:29" ht="15.75" thickBot="1" x14ac:dyDescent="0.3">
      <c r="A285" s="133">
        <v>43376</v>
      </c>
      <c r="B285" s="134">
        <v>3.16</v>
      </c>
      <c r="C285" s="64">
        <f t="shared" si="8"/>
        <v>3.1600000000000003E-2</v>
      </c>
      <c r="D285" s="76"/>
      <c r="E285" s="33">
        <v>43376</v>
      </c>
      <c r="F285" s="27">
        <v>1.1100000000000001</v>
      </c>
      <c r="G285" s="64">
        <f t="shared" si="9"/>
        <v>1.11E-2</v>
      </c>
      <c r="H285" s="76"/>
      <c r="I285" s="6">
        <v>43395</v>
      </c>
      <c r="J285" s="6"/>
      <c r="K285" s="7">
        <v>2755.88</v>
      </c>
      <c r="L285" s="76"/>
      <c r="M285" s="76"/>
      <c r="N285" s="76"/>
      <c r="O285" s="76"/>
      <c r="P285" s="76"/>
      <c r="Q285" s="76"/>
      <c r="R285" s="76"/>
      <c r="S285" s="76"/>
      <c r="T285" s="76"/>
      <c r="U285" s="76"/>
      <c r="V285" s="76"/>
      <c r="W285" s="76"/>
      <c r="X285" s="76"/>
      <c r="Y285" s="76"/>
      <c r="Z285" s="76"/>
      <c r="AA285" s="76"/>
      <c r="AB285" s="76"/>
      <c r="AC285" s="76"/>
    </row>
    <row r="286" spans="1:29" ht="15.75" thickBot="1" x14ac:dyDescent="0.3">
      <c r="A286" s="133">
        <v>43377</v>
      </c>
      <c r="B286" s="134">
        <v>3.29</v>
      </c>
      <c r="C286" s="64">
        <f t="shared" si="8"/>
        <v>3.2899999999999999E-2</v>
      </c>
      <c r="D286" s="76"/>
      <c r="E286" s="33">
        <v>43377</v>
      </c>
      <c r="F286" s="27">
        <v>1.1200000000000001</v>
      </c>
      <c r="G286" s="64">
        <f t="shared" si="9"/>
        <v>1.1200000000000002E-2</v>
      </c>
      <c r="H286" s="76"/>
      <c r="I286" s="6">
        <v>43396</v>
      </c>
      <c r="J286" s="6"/>
      <c r="K286" s="7">
        <v>2740.69</v>
      </c>
      <c r="L286" s="76"/>
      <c r="M286" s="76"/>
      <c r="N286" s="76"/>
      <c r="O286" s="76"/>
      <c r="P286" s="76"/>
      <c r="Q286" s="76"/>
      <c r="R286" s="76"/>
      <c r="S286" s="76"/>
      <c r="T286" s="76"/>
      <c r="U286" s="76"/>
      <c r="V286" s="76"/>
      <c r="W286" s="76"/>
      <c r="X286" s="76"/>
      <c r="Y286" s="76"/>
      <c r="Z286" s="76"/>
      <c r="AA286" s="76"/>
      <c r="AB286" s="76"/>
      <c r="AC286" s="76"/>
    </row>
    <row r="287" spans="1:29" ht="15.75" thickBot="1" x14ac:dyDescent="0.3">
      <c r="A287" s="133">
        <v>43378</v>
      </c>
      <c r="B287" s="134">
        <v>3.32</v>
      </c>
      <c r="C287" s="64">
        <f t="shared" si="8"/>
        <v>3.32E-2</v>
      </c>
      <c r="D287" s="76"/>
      <c r="E287" s="33">
        <v>43378</v>
      </c>
      <c r="F287" s="27">
        <v>1.1299999999999999</v>
      </c>
      <c r="G287" s="64">
        <f t="shared" si="9"/>
        <v>1.1299999999999999E-2</v>
      </c>
      <c r="H287" s="76"/>
      <c r="I287" s="6">
        <v>43397</v>
      </c>
      <c r="J287" s="6"/>
      <c r="K287" s="7">
        <v>2656.1</v>
      </c>
      <c r="L287" s="76"/>
      <c r="M287" s="76"/>
      <c r="N287" s="76"/>
      <c r="O287" s="76"/>
      <c r="P287" s="76"/>
      <c r="Q287" s="76"/>
      <c r="R287" s="76"/>
      <c r="S287" s="76"/>
      <c r="T287" s="76"/>
      <c r="U287" s="76"/>
      <c r="V287" s="76"/>
      <c r="W287" s="76"/>
      <c r="X287" s="76"/>
      <c r="Y287" s="76"/>
      <c r="Z287" s="76"/>
      <c r="AA287" s="76"/>
      <c r="AB287" s="76"/>
      <c r="AC287" s="76"/>
    </row>
    <row r="288" spans="1:29" ht="15.75" thickBot="1" x14ac:dyDescent="0.3">
      <c r="A288" s="133">
        <v>43381</v>
      </c>
      <c r="B288" s="134">
        <v>3.32</v>
      </c>
      <c r="C288" s="64">
        <f t="shared" si="8"/>
        <v>3.32E-2</v>
      </c>
      <c r="D288" s="76"/>
      <c r="E288" s="33">
        <v>43381</v>
      </c>
      <c r="F288" s="27">
        <v>1.1299999999999999</v>
      </c>
      <c r="G288" s="64">
        <f t="shared" si="9"/>
        <v>1.1299999999999999E-2</v>
      </c>
      <c r="H288" s="76"/>
      <c r="I288" s="6">
        <v>43398</v>
      </c>
      <c r="J288" s="6"/>
      <c r="K288" s="7">
        <v>2705.57</v>
      </c>
      <c r="L288" s="76"/>
      <c r="M288" s="76"/>
      <c r="N288" s="76"/>
      <c r="O288" s="76"/>
      <c r="P288" s="76"/>
      <c r="Q288" s="76"/>
      <c r="R288" s="76"/>
      <c r="S288" s="76"/>
      <c r="T288" s="76"/>
      <c r="U288" s="76"/>
      <c r="V288" s="76"/>
      <c r="W288" s="76"/>
      <c r="X288" s="76"/>
      <c r="Y288" s="76"/>
      <c r="Z288" s="76"/>
      <c r="AA288" s="76"/>
      <c r="AB288" s="76"/>
      <c r="AC288" s="76"/>
    </row>
    <row r="289" spans="1:29" ht="15.75" thickBot="1" x14ac:dyDescent="0.3">
      <c r="A289" s="133">
        <v>43382</v>
      </c>
      <c r="B289" s="134">
        <v>3.41</v>
      </c>
      <c r="C289" s="64">
        <f t="shared" si="8"/>
        <v>3.4099999999999998E-2</v>
      </c>
      <c r="D289" s="76"/>
      <c r="E289" s="33">
        <v>43382</v>
      </c>
      <c r="F289" s="27">
        <v>1.1299999999999999</v>
      </c>
      <c r="G289" s="64">
        <f t="shared" si="9"/>
        <v>1.1299999999999999E-2</v>
      </c>
      <c r="H289" s="76"/>
      <c r="I289" s="6">
        <v>43399</v>
      </c>
      <c r="J289" s="6"/>
      <c r="K289" s="7">
        <v>2658.69</v>
      </c>
      <c r="L289" s="76"/>
      <c r="M289" s="76"/>
      <c r="N289" s="76"/>
      <c r="O289" s="76"/>
      <c r="P289" s="76"/>
      <c r="Q289" s="76"/>
      <c r="R289" s="76"/>
      <c r="S289" s="76"/>
      <c r="T289" s="76"/>
      <c r="U289" s="76"/>
      <c r="V289" s="76"/>
      <c r="W289" s="76"/>
      <c r="X289" s="76"/>
      <c r="Y289" s="76"/>
      <c r="Z289" s="76"/>
      <c r="AA289" s="76"/>
      <c r="AB289" s="76"/>
      <c r="AC289" s="76"/>
    </row>
    <row r="290" spans="1:29" ht="15.75" thickBot="1" x14ac:dyDescent="0.3">
      <c r="A290" s="133">
        <v>43383</v>
      </c>
      <c r="B290" s="134">
        <v>3.51</v>
      </c>
      <c r="C290" s="64">
        <f t="shared" si="8"/>
        <v>3.5099999999999999E-2</v>
      </c>
      <c r="D290" s="76"/>
      <c r="E290" s="33">
        <v>43383</v>
      </c>
      <c r="F290" s="27">
        <v>1.1299999999999999</v>
      </c>
      <c r="G290" s="64">
        <f t="shared" si="9"/>
        <v>1.1299999999999999E-2</v>
      </c>
      <c r="H290" s="76"/>
      <c r="I290" s="6">
        <v>43402</v>
      </c>
      <c r="J290" s="6"/>
      <c r="K290" s="7">
        <v>2641.25</v>
      </c>
      <c r="L290" s="76"/>
      <c r="M290" s="76"/>
      <c r="N290" s="76"/>
      <c r="O290" s="76"/>
      <c r="P290" s="76"/>
      <c r="Q290" s="76"/>
      <c r="R290" s="76"/>
      <c r="S290" s="76"/>
      <c r="T290" s="76"/>
      <c r="U290" s="76"/>
      <c r="V290" s="76"/>
      <c r="W290" s="76"/>
      <c r="X290" s="76"/>
      <c r="Y290" s="76"/>
      <c r="Z290" s="76"/>
      <c r="AA290" s="76"/>
      <c r="AB290" s="76"/>
      <c r="AC290" s="76"/>
    </row>
    <row r="291" spans="1:29" ht="15.75" thickBot="1" x14ac:dyDescent="0.3">
      <c r="A291" s="133">
        <v>43384</v>
      </c>
      <c r="B291" s="134">
        <v>3.58</v>
      </c>
      <c r="C291" s="64">
        <f t="shared" si="8"/>
        <v>3.5799999999999998E-2</v>
      </c>
      <c r="D291" s="76"/>
      <c r="E291" s="33">
        <v>43384</v>
      </c>
      <c r="F291" s="27">
        <v>1.1599999999999999</v>
      </c>
      <c r="G291" s="64">
        <f t="shared" si="9"/>
        <v>1.1599999999999999E-2</v>
      </c>
      <c r="H291" s="76"/>
      <c r="I291" s="6">
        <v>43403</v>
      </c>
      <c r="J291" s="6"/>
      <c r="K291" s="7">
        <v>2682.63</v>
      </c>
      <c r="L291" s="76"/>
      <c r="M291" s="76"/>
      <c r="N291" s="76"/>
      <c r="O291" s="76"/>
      <c r="P291" s="76"/>
      <c r="Q291" s="76"/>
      <c r="R291" s="76"/>
      <c r="S291" s="76"/>
      <c r="T291" s="76"/>
      <c r="U291" s="76"/>
      <c r="V291" s="76"/>
      <c r="W291" s="76"/>
      <c r="X291" s="76"/>
      <c r="Y291" s="76"/>
      <c r="Z291" s="76"/>
      <c r="AA291" s="76"/>
      <c r="AB291" s="76"/>
      <c r="AC291" s="76"/>
    </row>
    <row r="292" spans="1:29" ht="15.75" thickBot="1" x14ac:dyDescent="0.3">
      <c r="A292" s="133">
        <v>43385</v>
      </c>
      <c r="B292" s="134">
        <v>3.54</v>
      </c>
      <c r="C292" s="64">
        <f t="shared" si="8"/>
        <v>3.5400000000000001E-2</v>
      </c>
      <c r="D292" s="76"/>
      <c r="E292" s="33">
        <v>43385</v>
      </c>
      <c r="F292" s="27">
        <v>1.1599999999999999</v>
      </c>
      <c r="G292" s="64">
        <f t="shared" si="9"/>
        <v>1.1599999999999999E-2</v>
      </c>
      <c r="H292" s="76"/>
      <c r="I292" s="6">
        <v>43404</v>
      </c>
      <c r="J292" s="6"/>
      <c r="K292" s="7">
        <v>2711.74</v>
      </c>
      <c r="L292" s="76"/>
      <c r="M292" s="76"/>
      <c r="N292" s="76"/>
      <c r="O292" s="76"/>
      <c r="P292" s="76"/>
      <c r="Q292" s="76"/>
      <c r="R292" s="76"/>
      <c r="S292" s="76"/>
      <c r="T292" s="76"/>
      <c r="U292" s="76"/>
      <c r="V292" s="76"/>
      <c r="W292" s="76"/>
      <c r="X292" s="76"/>
      <c r="Y292" s="76"/>
      <c r="Z292" s="76"/>
      <c r="AA292" s="76"/>
      <c r="AB292" s="76"/>
      <c r="AC292" s="76"/>
    </row>
    <row r="293" spans="1:29" ht="15.75" thickBot="1" x14ac:dyDescent="0.3">
      <c r="A293" s="133">
        <v>43388</v>
      </c>
      <c r="B293" s="134">
        <v>3.49</v>
      </c>
      <c r="C293" s="64">
        <f t="shared" si="8"/>
        <v>3.49E-2</v>
      </c>
      <c r="D293" s="76"/>
      <c r="E293" s="33">
        <v>43388</v>
      </c>
      <c r="F293" s="27">
        <v>1.1499999999999999</v>
      </c>
      <c r="G293" s="64">
        <f t="shared" si="9"/>
        <v>1.15E-2</v>
      </c>
      <c r="H293" s="76"/>
      <c r="I293" s="6">
        <v>43405</v>
      </c>
      <c r="J293" s="6"/>
      <c r="K293" s="7">
        <v>2740.37</v>
      </c>
      <c r="L293" s="76"/>
      <c r="M293" s="76"/>
      <c r="N293" s="76"/>
      <c r="O293" s="76"/>
      <c r="P293" s="76"/>
      <c r="Q293" s="76"/>
      <c r="R293" s="76"/>
      <c r="S293" s="76"/>
      <c r="T293" s="76"/>
      <c r="U293" s="76"/>
      <c r="V293" s="76"/>
      <c r="W293" s="76"/>
      <c r="X293" s="76"/>
      <c r="Y293" s="76"/>
      <c r="Z293" s="76"/>
      <c r="AA293" s="76"/>
      <c r="AB293" s="76"/>
      <c r="AC293" s="76"/>
    </row>
    <row r="294" spans="1:29" ht="15.75" thickBot="1" x14ac:dyDescent="0.3">
      <c r="A294" s="133">
        <v>43389</v>
      </c>
      <c r="B294" s="134">
        <v>3.45</v>
      </c>
      <c r="C294" s="64">
        <f t="shared" si="8"/>
        <v>3.4500000000000003E-2</v>
      </c>
      <c r="D294" s="76"/>
      <c r="E294" s="33">
        <v>43389</v>
      </c>
      <c r="F294" s="27">
        <v>1.1599999999999999</v>
      </c>
      <c r="G294" s="64">
        <f t="shared" si="9"/>
        <v>1.1599999999999999E-2</v>
      </c>
      <c r="H294" s="76"/>
      <c r="I294" s="6">
        <v>43406</v>
      </c>
      <c r="J294" s="6"/>
      <c r="K294" s="7">
        <v>2723.06</v>
      </c>
      <c r="L294" s="76"/>
      <c r="M294" s="76"/>
      <c r="N294" s="76"/>
      <c r="O294" s="76"/>
      <c r="P294" s="76"/>
      <c r="Q294" s="76"/>
      <c r="R294" s="76"/>
      <c r="S294" s="76"/>
      <c r="T294" s="76"/>
      <c r="U294" s="76"/>
      <c r="V294" s="76"/>
      <c r="W294" s="76"/>
      <c r="X294" s="76"/>
      <c r="Y294" s="76"/>
      <c r="Z294" s="76"/>
      <c r="AA294" s="76"/>
      <c r="AB294" s="76"/>
      <c r="AC294" s="76"/>
    </row>
    <row r="295" spans="1:29" ht="15.75" thickBot="1" x14ac:dyDescent="0.3">
      <c r="A295" s="133">
        <v>43390</v>
      </c>
      <c r="B295" s="134">
        <v>3.45</v>
      </c>
      <c r="C295" s="64">
        <f t="shared" si="8"/>
        <v>3.4500000000000003E-2</v>
      </c>
      <c r="D295" s="76"/>
      <c r="E295" s="33">
        <v>43390</v>
      </c>
      <c r="F295" s="27">
        <v>1.1599999999999999</v>
      </c>
      <c r="G295" s="64">
        <f t="shared" si="9"/>
        <v>1.1599999999999999E-2</v>
      </c>
      <c r="H295" s="76"/>
      <c r="I295" s="6">
        <v>43409</v>
      </c>
      <c r="J295" s="6"/>
      <c r="K295" s="7">
        <v>2738.31</v>
      </c>
      <c r="L295" s="76"/>
      <c r="M295" s="76"/>
      <c r="N295" s="76"/>
      <c r="O295" s="76"/>
      <c r="P295" s="76"/>
      <c r="Q295" s="76"/>
      <c r="R295" s="76"/>
      <c r="S295" s="76"/>
      <c r="T295" s="76"/>
      <c r="U295" s="76"/>
      <c r="V295" s="76"/>
      <c r="W295" s="76"/>
      <c r="X295" s="76"/>
      <c r="Y295" s="76"/>
      <c r="Z295" s="76"/>
      <c r="AA295" s="76"/>
      <c r="AB295" s="76"/>
      <c r="AC295" s="76"/>
    </row>
    <row r="296" spans="1:29" ht="15.75" thickBot="1" x14ac:dyDescent="0.3">
      <c r="A296" s="133">
        <v>43391</v>
      </c>
      <c r="B296" s="134">
        <v>3.51</v>
      </c>
      <c r="C296" s="64">
        <f t="shared" si="8"/>
        <v>3.5099999999999999E-2</v>
      </c>
      <c r="D296" s="76"/>
      <c r="E296" s="33">
        <v>43391</v>
      </c>
      <c r="F296" s="27">
        <v>1.17</v>
      </c>
      <c r="G296" s="64">
        <f t="shared" si="9"/>
        <v>1.1699999999999999E-2</v>
      </c>
      <c r="H296" s="76"/>
      <c r="I296" s="6">
        <v>43410</v>
      </c>
      <c r="J296" s="6"/>
      <c r="K296" s="7">
        <v>2755.45</v>
      </c>
      <c r="L296" s="76"/>
      <c r="M296" s="76"/>
      <c r="N296" s="76"/>
      <c r="O296" s="76"/>
      <c r="P296" s="76"/>
      <c r="Q296" s="76"/>
      <c r="R296" s="76"/>
      <c r="S296" s="76"/>
      <c r="T296" s="76"/>
      <c r="U296" s="76"/>
      <c r="V296" s="76"/>
      <c r="W296" s="76"/>
      <c r="X296" s="76"/>
      <c r="Y296" s="76"/>
      <c r="Z296" s="76"/>
      <c r="AA296" s="76"/>
      <c r="AB296" s="76"/>
      <c r="AC296" s="76"/>
    </row>
    <row r="297" spans="1:29" ht="15.75" thickBot="1" x14ac:dyDescent="0.3">
      <c r="A297" s="133">
        <v>43392</v>
      </c>
      <c r="B297" s="134">
        <v>3.51</v>
      </c>
      <c r="C297" s="64">
        <f t="shared" si="8"/>
        <v>3.5099999999999999E-2</v>
      </c>
      <c r="D297" s="76"/>
      <c r="E297" s="33">
        <v>43392</v>
      </c>
      <c r="F297" s="27">
        <v>1.17</v>
      </c>
      <c r="G297" s="64">
        <f t="shared" si="9"/>
        <v>1.1699999999999999E-2</v>
      </c>
      <c r="H297" s="76"/>
      <c r="I297" s="6">
        <v>43411</v>
      </c>
      <c r="J297" s="6"/>
      <c r="K297" s="7">
        <v>2813.89</v>
      </c>
      <c r="L297" s="76"/>
      <c r="M297" s="76"/>
      <c r="N297" s="76"/>
      <c r="O297" s="76"/>
      <c r="P297" s="76"/>
      <c r="Q297" s="76"/>
      <c r="R297" s="76"/>
      <c r="S297" s="76"/>
      <c r="T297" s="76"/>
      <c r="U297" s="76"/>
      <c r="V297" s="76"/>
      <c r="W297" s="76"/>
      <c r="X297" s="76"/>
      <c r="Y297" s="76"/>
      <c r="Z297" s="76"/>
      <c r="AA297" s="76"/>
      <c r="AB297" s="76"/>
      <c r="AC297" s="76"/>
    </row>
    <row r="298" spans="1:29" ht="15.75" thickBot="1" x14ac:dyDescent="0.3">
      <c r="A298" s="133">
        <v>43395</v>
      </c>
      <c r="B298" s="134">
        <v>3.52</v>
      </c>
      <c r="C298" s="64">
        <f t="shared" si="8"/>
        <v>3.5200000000000002E-2</v>
      </c>
      <c r="D298" s="76"/>
      <c r="E298" s="33">
        <v>43395</v>
      </c>
      <c r="F298" s="27">
        <v>1.18</v>
      </c>
      <c r="G298" s="64">
        <f t="shared" si="9"/>
        <v>1.18E-2</v>
      </c>
      <c r="H298" s="76"/>
      <c r="I298" s="6">
        <v>43412</v>
      </c>
      <c r="J298" s="6"/>
      <c r="K298" s="7">
        <v>2806.83</v>
      </c>
      <c r="L298" s="76"/>
      <c r="M298" s="76"/>
      <c r="N298" s="76"/>
      <c r="O298" s="76"/>
      <c r="P298" s="76"/>
      <c r="Q298" s="76"/>
      <c r="R298" s="76"/>
      <c r="S298" s="76"/>
      <c r="T298" s="76"/>
      <c r="U298" s="76"/>
      <c r="V298" s="76"/>
      <c r="W298" s="76"/>
      <c r="X298" s="76"/>
      <c r="Y298" s="76"/>
      <c r="Z298" s="76"/>
      <c r="AA298" s="76"/>
      <c r="AB298" s="76"/>
      <c r="AC298" s="76"/>
    </row>
    <row r="299" spans="1:29" ht="15.75" thickBot="1" x14ac:dyDescent="0.3">
      <c r="A299" s="133">
        <v>43396</v>
      </c>
      <c r="B299" s="134">
        <v>3.65</v>
      </c>
      <c r="C299" s="64">
        <f t="shared" si="8"/>
        <v>3.6499999999999998E-2</v>
      </c>
      <c r="D299" s="76"/>
      <c r="E299" s="33">
        <v>43396</v>
      </c>
      <c r="F299" s="27">
        <v>1.2</v>
      </c>
      <c r="G299" s="64">
        <f t="shared" si="9"/>
        <v>1.2E-2</v>
      </c>
      <c r="H299" s="76"/>
      <c r="I299" s="6">
        <v>43413</v>
      </c>
      <c r="J299" s="6"/>
      <c r="K299" s="7">
        <v>2781.01</v>
      </c>
      <c r="L299" s="76"/>
      <c r="M299" s="76"/>
      <c r="N299" s="76"/>
      <c r="O299" s="76"/>
      <c r="P299" s="76"/>
      <c r="Q299" s="76"/>
      <c r="R299" s="76"/>
      <c r="S299" s="76"/>
      <c r="T299" s="76"/>
      <c r="U299" s="76"/>
      <c r="V299" s="76"/>
      <c r="W299" s="76"/>
      <c r="X299" s="76"/>
      <c r="Y299" s="76"/>
      <c r="Z299" s="76"/>
      <c r="AA299" s="76"/>
      <c r="AB299" s="76"/>
      <c r="AC299" s="76"/>
    </row>
    <row r="300" spans="1:29" ht="15.75" thickBot="1" x14ac:dyDescent="0.3">
      <c r="A300" s="133">
        <v>43397</v>
      </c>
      <c r="B300" s="134">
        <v>3.68</v>
      </c>
      <c r="C300" s="64">
        <f t="shared" si="8"/>
        <v>3.6799999999999999E-2</v>
      </c>
      <c r="D300" s="76"/>
      <c r="E300" s="33">
        <v>43397</v>
      </c>
      <c r="F300" s="27">
        <v>1.19</v>
      </c>
      <c r="G300" s="64">
        <f t="shared" si="9"/>
        <v>1.1899999999999999E-2</v>
      </c>
      <c r="H300" s="76"/>
      <c r="I300" s="6">
        <v>43416</v>
      </c>
      <c r="J300" s="6"/>
      <c r="K300" s="7">
        <v>2726.22</v>
      </c>
      <c r="L300" s="76"/>
      <c r="M300" s="76"/>
      <c r="N300" s="76"/>
      <c r="O300" s="76"/>
      <c r="P300" s="76"/>
      <c r="Q300" s="76"/>
      <c r="R300" s="76"/>
      <c r="S300" s="76"/>
      <c r="T300" s="76"/>
      <c r="U300" s="76"/>
      <c r="V300" s="76"/>
      <c r="W300" s="76"/>
      <c r="X300" s="76"/>
      <c r="Y300" s="76"/>
      <c r="Z300" s="76"/>
      <c r="AA300" s="76"/>
      <c r="AB300" s="76"/>
      <c r="AC300" s="76"/>
    </row>
    <row r="301" spans="1:29" ht="15.75" thickBot="1" x14ac:dyDescent="0.3">
      <c r="A301" s="133">
        <v>43398</v>
      </c>
      <c r="B301" s="134">
        <v>3.72</v>
      </c>
      <c r="C301" s="64">
        <f t="shared" si="8"/>
        <v>3.7200000000000004E-2</v>
      </c>
      <c r="D301" s="76"/>
      <c r="E301" s="33">
        <v>43398</v>
      </c>
      <c r="F301" s="27">
        <v>1.22</v>
      </c>
      <c r="G301" s="64">
        <f t="shared" si="9"/>
        <v>1.2199999999999999E-2</v>
      </c>
      <c r="H301" s="76"/>
      <c r="I301" s="6">
        <v>43417</v>
      </c>
      <c r="J301" s="6"/>
      <c r="K301" s="7">
        <v>2722.18</v>
      </c>
      <c r="L301" s="76"/>
      <c r="M301" s="76"/>
      <c r="N301" s="76"/>
      <c r="O301" s="76"/>
      <c r="P301" s="76"/>
      <c r="Q301" s="76"/>
      <c r="R301" s="76"/>
      <c r="S301" s="76"/>
      <c r="T301" s="76"/>
      <c r="U301" s="76"/>
      <c r="V301" s="76"/>
      <c r="W301" s="76"/>
      <c r="X301" s="76"/>
      <c r="Y301" s="76"/>
      <c r="Z301" s="76"/>
      <c r="AA301" s="76"/>
      <c r="AB301" s="76"/>
      <c r="AC301" s="76"/>
    </row>
    <row r="302" spans="1:29" ht="15.75" thickBot="1" x14ac:dyDescent="0.3">
      <c r="A302" s="133">
        <v>43399</v>
      </c>
      <c r="B302" s="134">
        <v>3.85</v>
      </c>
      <c r="C302" s="64">
        <f t="shared" si="8"/>
        <v>3.85E-2</v>
      </c>
      <c r="D302" s="76"/>
      <c r="E302" s="33">
        <v>43399</v>
      </c>
      <c r="F302" s="27">
        <v>1.23</v>
      </c>
      <c r="G302" s="64">
        <f t="shared" si="9"/>
        <v>1.23E-2</v>
      </c>
      <c r="H302" s="76"/>
      <c r="I302" s="6">
        <v>43418</v>
      </c>
      <c r="J302" s="6"/>
      <c r="K302" s="7">
        <v>2701.58</v>
      </c>
      <c r="L302" s="76"/>
      <c r="M302" s="76"/>
      <c r="N302" s="76"/>
      <c r="O302" s="76"/>
      <c r="P302" s="76"/>
      <c r="Q302" s="76"/>
      <c r="R302" s="76"/>
      <c r="S302" s="76"/>
      <c r="T302" s="76"/>
      <c r="U302" s="76"/>
      <c r="V302" s="76"/>
      <c r="W302" s="76"/>
      <c r="X302" s="76"/>
      <c r="Y302" s="76"/>
      <c r="Z302" s="76"/>
      <c r="AA302" s="76"/>
      <c r="AB302" s="76"/>
      <c r="AC302" s="76"/>
    </row>
    <row r="303" spans="1:29" ht="15.75" thickBot="1" x14ac:dyDescent="0.3">
      <c r="A303" s="133">
        <v>43402</v>
      </c>
      <c r="B303" s="134">
        <v>3.84</v>
      </c>
      <c r="C303" s="64">
        <f t="shared" si="8"/>
        <v>3.8399999999999997E-2</v>
      </c>
      <c r="D303" s="76"/>
      <c r="E303" s="33">
        <v>43402</v>
      </c>
      <c r="F303" s="27">
        <v>1.23</v>
      </c>
      <c r="G303" s="64">
        <f t="shared" si="9"/>
        <v>1.23E-2</v>
      </c>
      <c r="H303" s="76"/>
      <c r="I303" s="6">
        <v>43419</v>
      </c>
      <c r="J303" s="6"/>
      <c r="K303" s="7">
        <v>2730.2</v>
      </c>
      <c r="L303" s="76"/>
      <c r="M303" s="76"/>
      <c r="N303" s="76"/>
      <c r="O303" s="76"/>
      <c r="P303" s="76"/>
      <c r="Q303" s="76"/>
      <c r="R303" s="76"/>
      <c r="S303" s="76"/>
      <c r="T303" s="76"/>
      <c r="U303" s="76"/>
      <c r="V303" s="76"/>
      <c r="W303" s="76"/>
      <c r="X303" s="76"/>
      <c r="Y303" s="76"/>
      <c r="Z303" s="76"/>
      <c r="AA303" s="76"/>
      <c r="AB303" s="76"/>
      <c r="AC303" s="76"/>
    </row>
    <row r="304" spans="1:29" ht="15.75" thickBot="1" x14ac:dyDescent="0.3">
      <c r="A304" s="133">
        <v>43403</v>
      </c>
      <c r="B304" s="134">
        <v>3.89</v>
      </c>
      <c r="C304" s="64">
        <f t="shared" si="8"/>
        <v>3.8900000000000004E-2</v>
      </c>
      <c r="D304" s="76"/>
      <c r="E304" s="33">
        <v>43403</v>
      </c>
      <c r="F304" s="27">
        <v>1.25</v>
      </c>
      <c r="G304" s="64">
        <f t="shared" si="9"/>
        <v>1.2500000000000001E-2</v>
      </c>
      <c r="H304" s="76"/>
      <c r="I304" s="6">
        <v>43420</v>
      </c>
      <c r="J304" s="6"/>
      <c r="K304" s="7">
        <v>2736.27</v>
      </c>
      <c r="L304" s="76"/>
      <c r="M304" s="76"/>
      <c r="N304" s="76"/>
      <c r="O304" s="76"/>
      <c r="P304" s="76"/>
      <c r="Q304" s="76"/>
      <c r="R304" s="76"/>
      <c r="S304" s="76"/>
      <c r="T304" s="76"/>
      <c r="U304" s="76"/>
      <c r="V304" s="76"/>
      <c r="W304" s="76"/>
      <c r="X304" s="76"/>
      <c r="Y304" s="76"/>
      <c r="Z304" s="76"/>
      <c r="AA304" s="76"/>
      <c r="AB304" s="76"/>
      <c r="AC304" s="76"/>
    </row>
    <row r="305" spans="1:29" ht="15.75" thickBot="1" x14ac:dyDescent="0.3">
      <c r="A305" s="133">
        <v>43404</v>
      </c>
      <c r="B305" s="134">
        <v>3.81</v>
      </c>
      <c r="C305" s="64">
        <f t="shared" si="8"/>
        <v>3.8100000000000002E-2</v>
      </c>
      <c r="D305" s="76"/>
      <c r="E305" s="33">
        <v>43404</v>
      </c>
      <c r="F305" s="27">
        <v>1.25</v>
      </c>
      <c r="G305" s="64">
        <f t="shared" si="9"/>
        <v>1.2500000000000001E-2</v>
      </c>
      <c r="H305" s="76"/>
      <c r="I305" s="6">
        <v>43423</v>
      </c>
      <c r="J305" s="6"/>
      <c r="K305" s="7">
        <v>2690.73</v>
      </c>
      <c r="L305" s="76"/>
      <c r="M305" s="76"/>
      <c r="N305" s="76"/>
      <c r="O305" s="76"/>
      <c r="P305" s="76"/>
      <c r="Q305" s="76"/>
      <c r="R305" s="76"/>
      <c r="S305" s="76"/>
      <c r="T305" s="76"/>
      <c r="U305" s="76"/>
      <c r="V305" s="76"/>
      <c r="W305" s="76"/>
      <c r="X305" s="76"/>
      <c r="Y305" s="76"/>
      <c r="Z305" s="76"/>
      <c r="AA305" s="76"/>
      <c r="AB305" s="76"/>
      <c r="AC305" s="76"/>
    </row>
    <row r="306" spans="1:29" ht="15.75" thickBot="1" x14ac:dyDescent="0.3">
      <c r="A306" s="133">
        <v>43405</v>
      </c>
      <c r="B306" s="134">
        <v>3.81</v>
      </c>
      <c r="C306" s="64">
        <f t="shared" si="8"/>
        <v>3.8100000000000002E-2</v>
      </c>
      <c r="D306" s="76"/>
      <c r="E306" s="33">
        <v>43405</v>
      </c>
      <c r="F306" s="27">
        <v>1.26</v>
      </c>
      <c r="G306" s="64">
        <f t="shared" si="9"/>
        <v>1.26E-2</v>
      </c>
      <c r="H306" s="76"/>
      <c r="I306" s="6">
        <v>43424</v>
      </c>
      <c r="J306" s="6"/>
      <c r="K306" s="7">
        <v>2641.89</v>
      </c>
      <c r="L306" s="76"/>
      <c r="M306" s="76"/>
      <c r="N306" s="76"/>
      <c r="O306" s="76"/>
      <c r="P306" s="76"/>
      <c r="Q306" s="76"/>
      <c r="R306" s="76"/>
      <c r="S306" s="76"/>
      <c r="T306" s="76"/>
      <c r="U306" s="76"/>
      <c r="V306" s="76"/>
      <c r="W306" s="76"/>
      <c r="X306" s="76"/>
      <c r="Y306" s="76"/>
      <c r="Z306" s="76"/>
      <c r="AA306" s="76"/>
      <c r="AB306" s="76"/>
      <c r="AC306" s="76"/>
    </row>
    <row r="307" spans="1:29" ht="15.75" thickBot="1" x14ac:dyDescent="0.3">
      <c r="A307" s="133">
        <v>43406</v>
      </c>
      <c r="B307" s="134">
        <v>3.72</v>
      </c>
      <c r="C307" s="64">
        <f t="shared" si="8"/>
        <v>3.7200000000000004E-2</v>
      </c>
      <c r="D307" s="76"/>
      <c r="E307" s="33">
        <v>43406</v>
      </c>
      <c r="F307" s="27">
        <v>1.24</v>
      </c>
      <c r="G307" s="64">
        <f t="shared" si="9"/>
        <v>1.24E-2</v>
      </c>
      <c r="H307" s="76"/>
      <c r="I307" s="6">
        <v>43425</v>
      </c>
      <c r="J307" s="6"/>
      <c r="K307" s="7">
        <v>2649.93</v>
      </c>
      <c r="L307" s="76"/>
      <c r="M307" s="76"/>
      <c r="N307" s="76"/>
      <c r="O307" s="76"/>
      <c r="P307" s="76"/>
      <c r="Q307" s="76"/>
      <c r="R307" s="76"/>
      <c r="S307" s="76"/>
      <c r="T307" s="76"/>
      <c r="U307" s="76"/>
      <c r="V307" s="76"/>
      <c r="W307" s="76"/>
      <c r="X307" s="76"/>
      <c r="Y307" s="76"/>
      <c r="Z307" s="76"/>
      <c r="AA307" s="76"/>
      <c r="AB307" s="76"/>
      <c r="AC307" s="76"/>
    </row>
    <row r="308" spans="1:29" ht="15.75" thickBot="1" x14ac:dyDescent="0.3">
      <c r="A308" s="133">
        <v>43409</v>
      </c>
      <c r="B308" s="134">
        <v>3.72</v>
      </c>
      <c r="C308" s="64">
        <f t="shared" si="8"/>
        <v>3.7200000000000004E-2</v>
      </c>
      <c r="D308" s="76"/>
      <c r="E308" s="33">
        <v>43409</v>
      </c>
      <c r="F308" s="27">
        <v>1.25</v>
      </c>
      <c r="G308" s="64">
        <f t="shared" si="9"/>
        <v>1.2500000000000001E-2</v>
      </c>
      <c r="H308" s="76"/>
      <c r="I308" s="6">
        <v>43427</v>
      </c>
      <c r="J308" s="6"/>
      <c r="K308" s="7">
        <v>2632.56</v>
      </c>
      <c r="L308" s="76"/>
      <c r="M308" s="76"/>
      <c r="N308" s="76"/>
      <c r="O308" s="76"/>
      <c r="P308" s="76"/>
      <c r="Q308" s="76"/>
      <c r="R308" s="76"/>
      <c r="S308" s="76"/>
      <c r="T308" s="76"/>
      <c r="U308" s="76"/>
      <c r="V308" s="76"/>
      <c r="W308" s="76"/>
      <c r="X308" s="76"/>
      <c r="Y308" s="76"/>
      <c r="Z308" s="76"/>
      <c r="AA308" s="76"/>
      <c r="AB308" s="76"/>
      <c r="AC308" s="76"/>
    </row>
    <row r="309" spans="1:29" ht="15.75" thickBot="1" x14ac:dyDescent="0.3">
      <c r="A309" s="133">
        <v>43410</v>
      </c>
      <c r="B309" s="134">
        <v>3.68</v>
      </c>
      <c r="C309" s="64">
        <f t="shared" si="8"/>
        <v>3.6799999999999999E-2</v>
      </c>
      <c r="D309" s="76"/>
      <c r="E309" s="33">
        <v>43410</v>
      </c>
      <c r="F309" s="27">
        <v>1.23</v>
      </c>
      <c r="G309" s="64">
        <f t="shared" si="9"/>
        <v>1.23E-2</v>
      </c>
      <c r="H309" s="76"/>
      <c r="I309" s="6">
        <v>43430</v>
      </c>
      <c r="J309" s="6"/>
      <c r="K309" s="7">
        <v>2673.45</v>
      </c>
      <c r="L309" s="76"/>
      <c r="M309" s="76"/>
      <c r="N309" s="76"/>
      <c r="O309" s="76"/>
      <c r="P309" s="76"/>
      <c r="Q309" s="76"/>
      <c r="R309" s="76"/>
      <c r="S309" s="76"/>
      <c r="T309" s="76"/>
      <c r="U309" s="76"/>
      <c r="V309" s="76"/>
      <c r="W309" s="76"/>
      <c r="X309" s="76"/>
      <c r="Y309" s="76"/>
      <c r="Z309" s="76"/>
      <c r="AA309" s="76"/>
      <c r="AB309" s="76"/>
      <c r="AC309" s="76"/>
    </row>
    <row r="310" spans="1:29" ht="15.75" thickBot="1" x14ac:dyDescent="0.3">
      <c r="A310" s="133">
        <v>43411</v>
      </c>
      <c r="B310" s="134">
        <v>3.6</v>
      </c>
      <c r="C310" s="64">
        <f t="shared" si="8"/>
        <v>3.6000000000000004E-2</v>
      </c>
      <c r="D310" s="76"/>
      <c r="E310" s="33">
        <v>43411</v>
      </c>
      <c r="F310" s="27">
        <v>1.22</v>
      </c>
      <c r="G310" s="64">
        <f t="shared" si="9"/>
        <v>1.2199999999999999E-2</v>
      </c>
      <c r="H310" s="76"/>
      <c r="I310" s="6">
        <v>43431</v>
      </c>
      <c r="J310" s="6"/>
      <c r="K310" s="7">
        <v>2682.17</v>
      </c>
      <c r="L310" s="76"/>
      <c r="M310" s="76"/>
      <c r="N310" s="76"/>
      <c r="O310" s="76"/>
      <c r="P310" s="76"/>
      <c r="Q310" s="76"/>
      <c r="R310" s="76"/>
      <c r="S310" s="76"/>
      <c r="T310" s="76"/>
      <c r="U310" s="76"/>
      <c r="V310" s="76"/>
      <c r="W310" s="76"/>
      <c r="X310" s="76"/>
      <c r="Y310" s="76"/>
      <c r="Z310" s="76"/>
      <c r="AA310" s="76"/>
      <c r="AB310" s="76"/>
      <c r="AC310" s="76"/>
    </row>
    <row r="311" spans="1:29" ht="15.75" thickBot="1" x14ac:dyDescent="0.3">
      <c r="A311" s="133">
        <v>43412</v>
      </c>
      <c r="B311" s="134">
        <v>3.57</v>
      </c>
      <c r="C311" s="64">
        <f t="shared" si="8"/>
        <v>3.5699999999999996E-2</v>
      </c>
      <c r="D311" s="76"/>
      <c r="E311" s="33">
        <v>43412</v>
      </c>
      <c r="F311" s="27">
        <v>1.22</v>
      </c>
      <c r="G311" s="64">
        <f t="shared" si="9"/>
        <v>1.2199999999999999E-2</v>
      </c>
      <c r="H311" s="76"/>
      <c r="I311" s="6">
        <v>43432</v>
      </c>
      <c r="J311" s="6"/>
      <c r="K311" s="7">
        <v>2743.79</v>
      </c>
      <c r="L311" s="76"/>
      <c r="M311" s="76"/>
      <c r="N311" s="76"/>
      <c r="O311" s="76"/>
      <c r="P311" s="76"/>
      <c r="Q311" s="76"/>
      <c r="R311" s="76"/>
      <c r="S311" s="76"/>
      <c r="T311" s="76"/>
      <c r="U311" s="76"/>
      <c r="V311" s="76"/>
      <c r="W311" s="76"/>
      <c r="X311" s="76"/>
      <c r="Y311" s="76"/>
      <c r="Z311" s="76"/>
      <c r="AA311" s="76"/>
      <c r="AB311" s="76"/>
      <c r="AC311" s="76"/>
    </row>
    <row r="312" spans="1:29" ht="15.75" thickBot="1" x14ac:dyDescent="0.3">
      <c r="A312" s="133">
        <v>43413</v>
      </c>
      <c r="B312" s="134">
        <v>3.71</v>
      </c>
      <c r="C312" s="64">
        <f t="shared" si="8"/>
        <v>3.7100000000000001E-2</v>
      </c>
      <c r="D312" s="76"/>
      <c r="E312" s="33">
        <v>43413</v>
      </c>
      <c r="F312" s="27">
        <v>1.23</v>
      </c>
      <c r="G312" s="64">
        <f t="shared" si="9"/>
        <v>1.23E-2</v>
      </c>
      <c r="H312" s="76"/>
      <c r="I312" s="6">
        <v>43433</v>
      </c>
      <c r="J312" s="6"/>
      <c r="K312" s="7">
        <v>2737.8</v>
      </c>
      <c r="L312" s="76"/>
      <c r="M312" s="76"/>
      <c r="N312" s="76"/>
      <c r="O312" s="76"/>
      <c r="P312" s="76"/>
      <c r="Q312" s="76"/>
      <c r="R312" s="76"/>
      <c r="S312" s="76"/>
      <c r="T312" s="76"/>
      <c r="U312" s="76"/>
      <c r="V312" s="76"/>
      <c r="W312" s="76"/>
      <c r="X312" s="76"/>
      <c r="Y312" s="76"/>
      <c r="Z312" s="76"/>
      <c r="AA312" s="76"/>
      <c r="AB312" s="76"/>
      <c r="AC312" s="76"/>
    </row>
    <row r="313" spans="1:29" ht="15.75" thickBot="1" x14ac:dyDescent="0.3">
      <c r="A313" s="133">
        <v>43416</v>
      </c>
      <c r="B313" s="134">
        <v>3.71</v>
      </c>
      <c r="C313" s="64">
        <f t="shared" si="8"/>
        <v>3.7100000000000001E-2</v>
      </c>
      <c r="D313" s="76"/>
      <c r="E313" s="33">
        <v>43416</v>
      </c>
      <c r="F313" s="27">
        <v>1.23</v>
      </c>
      <c r="G313" s="64">
        <f t="shared" si="9"/>
        <v>1.23E-2</v>
      </c>
      <c r="H313" s="76"/>
      <c r="I313" s="6">
        <v>43434</v>
      </c>
      <c r="J313" s="6"/>
      <c r="K313" s="7">
        <v>2760.17</v>
      </c>
      <c r="L313" s="76"/>
      <c r="M313" s="76"/>
      <c r="N313" s="76"/>
      <c r="O313" s="76"/>
      <c r="P313" s="76"/>
      <c r="Q313" s="76"/>
      <c r="R313" s="76"/>
      <c r="S313" s="76"/>
      <c r="T313" s="76"/>
      <c r="U313" s="76"/>
      <c r="V313" s="76"/>
      <c r="W313" s="76"/>
      <c r="X313" s="76"/>
      <c r="Y313" s="76"/>
      <c r="Z313" s="76"/>
      <c r="AA313" s="76"/>
      <c r="AB313" s="76"/>
      <c r="AC313" s="76"/>
    </row>
    <row r="314" spans="1:29" ht="15.75" thickBot="1" x14ac:dyDescent="0.3">
      <c r="A314" s="133">
        <v>43417</v>
      </c>
      <c r="B314" s="134">
        <v>3.89</v>
      </c>
      <c r="C314" s="64">
        <f t="shared" si="8"/>
        <v>3.8900000000000004E-2</v>
      </c>
      <c r="D314" s="76"/>
      <c r="E314" s="33">
        <v>43417</v>
      </c>
      <c r="F314" s="27">
        <v>1.26</v>
      </c>
      <c r="G314" s="64">
        <f t="shared" si="9"/>
        <v>1.26E-2</v>
      </c>
      <c r="H314" s="76"/>
      <c r="I314" s="6">
        <v>43437</v>
      </c>
      <c r="J314" s="6"/>
      <c r="K314" s="7">
        <v>2790.37</v>
      </c>
      <c r="L314" s="76"/>
      <c r="M314" s="76"/>
      <c r="N314" s="76"/>
      <c r="O314" s="76"/>
      <c r="P314" s="76"/>
      <c r="Q314" s="76"/>
      <c r="R314" s="76"/>
      <c r="S314" s="76"/>
      <c r="T314" s="76"/>
      <c r="U314" s="76"/>
      <c r="V314" s="76"/>
      <c r="W314" s="76"/>
      <c r="X314" s="76"/>
      <c r="Y314" s="76"/>
      <c r="Z314" s="76"/>
      <c r="AA314" s="76"/>
      <c r="AB314" s="76"/>
      <c r="AC314" s="76"/>
    </row>
    <row r="315" spans="1:29" ht="15.75" thickBot="1" x14ac:dyDescent="0.3">
      <c r="A315" s="133">
        <v>43418</v>
      </c>
      <c r="B315" s="134">
        <v>3.99</v>
      </c>
      <c r="C315" s="64">
        <f t="shared" si="8"/>
        <v>3.9900000000000005E-2</v>
      </c>
      <c r="D315" s="76"/>
      <c r="E315" s="33">
        <v>43418</v>
      </c>
      <c r="F315" s="27">
        <v>1.29</v>
      </c>
      <c r="G315" s="64">
        <f t="shared" si="9"/>
        <v>1.29E-2</v>
      </c>
      <c r="H315" s="76"/>
      <c r="I315" s="6">
        <v>43438</v>
      </c>
      <c r="J315" s="6"/>
      <c r="K315" s="7">
        <v>2700.06</v>
      </c>
      <c r="L315" s="76"/>
      <c r="M315" s="76"/>
      <c r="N315" s="76"/>
      <c r="O315" s="76"/>
      <c r="P315" s="76"/>
      <c r="Q315" s="76"/>
      <c r="R315" s="76"/>
      <c r="S315" s="76"/>
      <c r="T315" s="76"/>
      <c r="U315" s="76"/>
      <c r="V315" s="76"/>
      <c r="W315" s="76"/>
      <c r="X315" s="76"/>
      <c r="Y315" s="76"/>
      <c r="Z315" s="76"/>
      <c r="AA315" s="76"/>
      <c r="AB315" s="76"/>
      <c r="AC315" s="76"/>
    </row>
    <row r="316" spans="1:29" ht="15.75" thickBot="1" x14ac:dyDescent="0.3">
      <c r="A316" s="133">
        <v>43419</v>
      </c>
      <c r="B316" s="134">
        <v>4.1100000000000003</v>
      </c>
      <c r="C316" s="64">
        <f t="shared" si="8"/>
        <v>4.1100000000000005E-2</v>
      </c>
      <c r="D316" s="76"/>
      <c r="E316" s="33">
        <v>43419</v>
      </c>
      <c r="F316" s="27">
        <v>1.33</v>
      </c>
      <c r="G316" s="64">
        <f t="shared" si="9"/>
        <v>1.3300000000000001E-2</v>
      </c>
      <c r="H316" s="76"/>
      <c r="I316" s="6">
        <v>43440</v>
      </c>
      <c r="J316" s="6"/>
      <c r="K316" s="7">
        <v>2695.95</v>
      </c>
      <c r="L316" s="76"/>
      <c r="M316" s="76"/>
      <c r="N316" s="76"/>
      <c r="O316" s="76"/>
      <c r="P316" s="76"/>
      <c r="Q316" s="76"/>
      <c r="R316" s="76"/>
      <c r="S316" s="76"/>
      <c r="T316" s="76"/>
      <c r="U316" s="76"/>
      <c r="V316" s="76"/>
      <c r="W316" s="76"/>
      <c r="X316" s="76"/>
      <c r="Y316" s="76"/>
      <c r="Z316" s="76"/>
      <c r="AA316" s="76"/>
      <c r="AB316" s="76"/>
      <c r="AC316" s="76"/>
    </row>
    <row r="317" spans="1:29" ht="15.75" thickBot="1" x14ac:dyDescent="0.3">
      <c r="A317" s="133">
        <v>43420</v>
      </c>
      <c r="B317" s="134">
        <v>4.18</v>
      </c>
      <c r="C317" s="64">
        <f t="shared" si="8"/>
        <v>4.1799999999999997E-2</v>
      </c>
      <c r="D317" s="76"/>
      <c r="E317" s="33">
        <v>43420</v>
      </c>
      <c r="F317" s="27">
        <v>1.34</v>
      </c>
      <c r="G317" s="64">
        <f t="shared" si="9"/>
        <v>1.34E-2</v>
      </c>
      <c r="H317" s="76"/>
      <c r="I317" s="6">
        <v>43441</v>
      </c>
      <c r="J317" s="6"/>
      <c r="K317" s="7">
        <v>2633.08</v>
      </c>
      <c r="L317" s="76"/>
      <c r="M317" s="76"/>
      <c r="N317" s="76"/>
      <c r="O317" s="76"/>
      <c r="P317" s="76"/>
      <c r="Q317" s="76"/>
      <c r="R317" s="76"/>
      <c r="S317" s="76"/>
      <c r="T317" s="76"/>
      <c r="U317" s="76"/>
      <c r="V317" s="76"/>
      <c r="W317" s="76"/>
      <c r="X317" s="76"/>
      <c r="Y317" s="76"/>
      <c r="Z317" s="76"/>
      <c r="AA317" s="76"/>
      <c r="AB317" s="76"/>
      <c r="AC317" s="76"/>
    </row>
    <row r="318" spans="1:29" ht="15.75" thickBot="1" x14ac:dyDescent="0.3">
      <c r="A318" s="133">
        <v>43423</v>
      </c>
      <c r="B318" s="134">
        <v>4.25</v>
      </c>
      <c r="C318" s="64">
        <f t="shared" si="8"/>
        <v>4.2500000000000003E-2</v>
      </c>
      <c r="D318" s="76"/>
      <c r="E318" s="33">
        <v>43423</v>
      </c>
      <c r="F318" s="27">
        <v>1.36</v>
      </c>
      <c r="G318" s="64">
        <f t="shared" si="9"/>
        <v>1.3600000000000001E-2</v>
      </c>
      <c r="H318" s="76"/>
      <c r="I318" s="6">
        <v>43444</v>
      </c>
      <c r="J318" s="6"/>
      <c r="K318" s="7">
        <v>2637.72</v>
      </c>
      <c r="L318" s="76"/>
      <c r="M318" s="76"/>
      <c r="N318" s="76"/>
      <c r="O318" s="76"/>
      <c r="P318" s="76"/>
      <c r="Q318" s="76"/>
      <c r="R318" s="76"/>
      <c r="S318" s="76"/>
      <c r="T318" s="76"/>
      <c r="U318" s="76"/>
      <c r="V318" s="76"/>
      <c r="W318" s="76"/>
      <c r="X318" s="76"/>
      <c r="Y318" s="76"/>
      <c r="Z318" s="76"/>
      <c r="AA318" s="76"/>
      <c r="AB318" s="76"/>
      <c r="AC318" s="76"/>
    </row>
    <row r="319" spans="1:29" ht="15.75" thickBot="1" x14ac:dyDescent="0.3">
      <c r="A319" s="133">
        <v>43424</v>
      </c>
      <c r="B319" s="134">
        <v>4.33</v>
      </c>
      <c r="C319" s="64">
        <f t="shared" si="8"/>
        <v>4.3299999999999998E-2</v>
      </c>
      <c r="D319" s="76"/>
      <c r="E319" s="33">
        <v>43424</v>
      </c>
      <c r="F319" s="27">
        <v>1.39</v>
      </c>
      <c r="G319" s="64">
        <f t="shared" si="9"/>
        <v>1.3899999999999999E-2</v>
      </c>
      <c r="H319" s="76"/>
      <c r="I319" s="6">
        <v>43445</v>
      </c>
      <c r="J319" s="6"/>
      <c r="K319" s="7">
        <v>2636.78</v>
      </c>
      <c r="L319" s="76"/>
      <c r="M319" s="76"/>
      <c r="N319" s="76"/>
      <c r="O319" s="76"/>
      <c r="P319" s="76"/>
      <c r="Q319" s="76"/>
      <c r="R319" s="76"/>
      <c r="S319" s="76"/>
      <c r="T319" s="76"/>
      <c r="U319" s="76"/>
      <c r="V319" s="76"/>
      <c r="W319" s="76"/>
      <c r="X319" s="76"/>
      <c r="Y319" s="76"/>
      <c r="Z319" s="76"/>
      <c r="AA319" s="76"/>
      <c r="AB319" s="76"/>
      <c r="AC319" s="76"/>
    </row>
    <row r="320" spans="1:29" ht="15.75" thickBot="1" x14ac:dyDescent="0.3">
      <c r="A320" s="133">
        <v>43425</v>
      </c>
      <c r="B320" s="134">
        <v>4.24</v>
      </c>
      <c r="C320" s="64">
        <f t="shared" si="8"/>
        <v>4.24E-2</v>
      </c>
      <c r="D320" s="76"/>
      <c r="E320" s="33">
        <v>43425</v>
      </c>
      <c r="F320" s="27">
        <v>1.38</v>
      </c>
      <c r="G320" s="64">
        <f t="shared" si="9"/>
        <v>1.38E-2</v>
      </c>
      <c r="H320" s="76"/>
      <c r="I320" s="6">
        <v>43446</v>
      </c>
      <c r="J320" s="6"/>
      <c r="K320" s="7">
        <v>2651.07</v>
      </c>
      <c r="L320" s="76"/>
      <c r="M320" s="76"/>
      <c r="N320" s="76"/>
      <c r="O320" s="76"/>
      <c r="P320" s="76"/>
      <c r="Q320" s="76"/>
      <c r="R320" s="76"/>
      <c r="S320" s="76"/>
      <c r="T320" s="76"/>
      <c r="U320" s="76"/>
      <c r="V320" s="76"/>
      <c r="W320" s="76"/>
      <c r="X320" s="76"/>
      <c r="Y320" s="76"/>
      <c r="Z320" s="76"/>
      <c r="AA320" s="76"/>
      <c r="AB320" s="76"/>
      <c r="AC320" s="76"/>
    </row>
    <row r="321" spans="1:29" ht="15.75" thickBot="1" x14ac:dyDescent="0.3">
      <c r="A321" s="133">
        <v>43426</v>
      </c>
      <c r="B321" s="134">
        <v>4.25</v>
      </c>
      <c r="C321" s="64">
        <f t="shared" si="8"/>
        <v>4.2500000000000003E-2</v>
      </c>
      <c r="D321" s="76"/>
      <c r="E321" s="33">
        <v>43426</v>
      </c>
      <c r="F321" s="27">
        <v>1.38</v>
      </c>
      <c r="G321" s="64">
        <f t="shared" si="9"/>
        <v>1.38E-2</v>
      </c>
      <c r="H321" s="76"/>
      <c r="I321" s="6">
        <v>43447</v>
      </c>
      <c r="J321" s="6"/>
      <c r="K321" s="7">
        <v>2650.54</v>
      </c>
      <c r="L321" s="76"/>
      <c r="M321" s="76"/>
      <c r="N321" s="76"/>
      <c r="O321" s="76"/>
      <c r="P321" s="76"/>
      <c r="Q321" s="76"/>
      <c r="R321" s="76"/>
      <c r="S321" s="76"/>
      <c r="T321" s="76"/>
      <c r="U321" s="76"/>
      <c r="V321" s="76"/>
      <c r="W321" s="76"/>
      <c r="X321" s="76"/>
      <c r="Y321" s="76"/>
      <c r="Z321" s="76"/>
      <c r="AA321" s="76"/>
      <c r="AB321" s="76"/>
      <c r="AC321" s="76"/>
    </row>
    <row r="322" spans="1:29" ht="15.75" thickBot="1" x14ac:dyDescent="0.3">
      <c r="A322" s="133">
        <v>43427</v>
      </c>
      <c r="B322" s="134">
        <v>4.29</v>
      </c>
      <c r="C322" s="64">
        <f t="shared" si="8"/>
        <v>4.2900000000000001E-2</v>
      </c>
      <c r="D322" s="76"/>
      <c r="E322" s="33">
        <v>43427</v>
      </c>
      <c r="F322" s="27">
        <v>1.38</v>
      </c>
      <c r="G322" s="64">
        <f t="shared" si="9"/>
        <v>1.38E-2</v>
      </c>
      <c r="H322" s="76"/>
      <c r="I322" s="6">
        <v>43448</v>
      </c>
      <c r="J322" s="6"/>
      <c r="K322" s="7">
        <v>2599.9499999999998</v>
      </c>
      <c r="L322" s="76"/>
      <c r="M322" s="76"/>
      <c r="N322" s="76"/>
      <c r="O322" s="76"/>
      <c r="P322" s="76"/>
      <c r="Q322" s="76"/>
      <c r="R322" s="76"/>
      <c r="S322" s="76"/>
      <c r="T322" s="76"/>
      <c r="U322" s="76"/>
      <c r="V322" s="76"/>
      <c r="W322" s="76"/>
      <c r="X322" s="76"/>
      <c r="Y322" s="76"/>
      <c r="Z322" s="76"/>
      <c r="AA322" s="76"/>
      <c r="AB322" s="76"/>
      <c r="AC322" s="76"/>
    </row>
    <row r="323" spans="1:29" ht="15.75" thickBot="1" x14ac:dyDescent="0.3">
      <c r="A323" s="133">
        <v>43430</v>
      </c>
      <c r="B323" s="134">
        <v>4.26</v>
      </c>
      <c r="C323" s="64">
        <f t="shared" si="8"/>
        <v>4.2599999999999999E-2</v>
      </c>
      <c r="D323" s="76"/>
      <c r="E323" s="33">
        <v>43430</v>
      </c>
      <c r="F323" s="27">
        <v>1.38</v>
      </c>
      <c r="G323" s="64">
        <f t="shared" si="9"/>
        <v>1.38E-2</v>
      </c>
      <c r="H323" s="76"/>
      <c r="I323" s="6">
        <v>43451</v>
      </c>
      <c r="J323" s="6"/>
      <c r="K323" s="7">
        <v>2545.94</v>
      </c>
      <c r="L323" s="76"/>
      <c r="M323" s="76"/>
      <c r="N323" s="76"/>
      <c r="O323" s="76"/>
      <c r="P323" s="76"/>
      <c r="Q323" s="76"/>
      <c r="R323" s="76"/>
      <c r="S323" s="76"/>
      <c r="T323" s="76"/>
      <c r="U323" s="76"/>
      <c r="V323" s="76"/>
      <c r="W323" s="76"/>
      <c r="X323" s="76"/>
      <c r="Y323" s="76"/>
      <c r="Z323" s="76"/>
      <c r="AA323" s="76"/>
      <c r="AB323" s="76"/>
      <c r="AC323" s="76"/>
    </row>
    <row r="324" spans="1:29" ht="15.75" thickBot="1" x14ac:dyDescent="0.3">
      <c r="A324" s="133">
        <v>43431</v>
      </c>
      <c r="B324" s="134">
        <v>4.3099999999999996</v>
      </c>
      <c r="C324" s="64">
        <f t="shared" si="8"/>
        <v>4.3099999999999999E-2</v>
      </c>
      <c r="D324" s="76"/>
      <c r="E324" s="33">
        <v>43431</v>
      </c>
      <c r="F324" s="27">
        <v>1.4</v>
      </c>
      <c r="G324" s="64">
        <f t="shared" si="9"/>
        <v>1.3999999999999999E-2</v>
      </c>
      <c r="H324" s="76"/>
      <c r="I324" s="6">
        <v>43452</v>
      </c>
      <c r="J324" s="6"/>
      <c r="K324" s="7">
        <v>2546.16</v>
      </c>
      <c r="L324" s="76"/>
      <c r="M324" s="76"/>
      <c r="N324" s="76"/>
      <c r="O324" s="76"/>
      <c r="P324" s="76"/>
      <c r="Q324" s="76"/>
      <c r="R324" s="76"/>
      <c r="S324" s="76"/>
      <c r="T324" s="76"/>
      <c r="U324" s="76"/>
      <c r="V324" s="76"/>
      <c r="W324" s="76"/>
      <c r="X324" s="76"/>
      <c r="Y324" s="76"/>
      <c r="Z324" s="76"/>
      <c r="AA324" s="76"/>
      <c r="AB324" s="76"/>
      <c r="AC324" s="76"/>
    </row>
    <row r="325" spans="1:29" ht="15.75" thickBot="1" x14ac:dyDescent="0.3">
      <c r="A325" s="133">
        <v>43432</v>
      </c>
      <c r="B325" s="134">
        <v>4.25</v>
      </c>
      <c r="C325" s="64">
        <f t="shared" si="8"/>
        <v>4.2500000000000003E-2</v>
      </c>
      <c r="D325" s="76"/>
      <c r="E325" s="33">
        <v>43432</v>
      </c>
      <c r="F325" s="27">
        <v>1.41</v>
      </c>
      <c r="G325" s="64">
        <f t="shared" si="9"/>
        <v>1.41E-2</v>
      </c>
      <c r="H325" s="76"/>
      <c r="I325" s="6">
        <v>43453</v>
      </c>
      <c r="J325" s="6"/>
      <c r="K325" s="7">
        <v>2506.96</v>
      </c>
      <c r="L325" s="76"/>
      <c r="M325" s="76"/>
      <c r="N325" s="76"/>
      <c r="O325" s="76"/>
      <c r="P325" s="76"/>
      <c r="Q325" s="76"/>
      <c r="R325" s="76"/>
      <c r="S325" s="76"/>
      <c r="T325" s="76"/>
      <c r="U325" s="76"/>
      <c r="V325" s="76"/>
      <c r="W325" s="76"/>
      <c r="X325" s="76"/>
      <c r="Y325" s="76"/>
      <c r="Z325" s="76"/>
      <c r="AA325" s="76"/>
      <c r="AB325" s="76"/>
      <c r="AC325" s="76"/>
    </row>
    <row r="326" spans="1:29" ht="15.75" thickBot="1" x14ac:dyDescent="0.3">
      <c r="A326" s="133">
        <v>43433</v>
      </c>
      <c r="B326" s="134">
        <v>4.22</v>
      </c>
      <c r="C326" s="64">
        <f t="shared" si="8"/>
        <v>4.2199999999999994E-2</v>
      </c>
      <c r="D326" s="76"/>
      <c r="E326" s="33">
        <v>43433</v>
      </c>
      <c r="F326" s="27">
        <v>1.42</v>
      </c>
      <c r="G326" s="64">
        <f t="shared" si="9"/>
        <v>1.4199999999999999E-2</v>
      </c>
      <c r="H326" s="76"/>
      <c r="I326" s="6">
        <v>43454</v>
      </c>
      <c r="J326" s="6"/>
      <c r="K326" s="7">
        <v>2467.42</v>
      </c>
      <c r="L326" s="76"/>
      <c r="M326" s="76"/>
      <c r="N326" s="76"/>
      <c r="O326" s="76"/>
      <c r="P326" s="76"/>
      <c r="Q326" s="76"/>
      <c r="R326" s="76"/>
      <c r="S326" s="76"/>
      <c r="T326" s="76"/>
      <c r="U326" s="76"/>
      <c r="V326" s="76"/>
      <c r="W326" s="76"/>
      <c r="X326" s="76"/>
      <c r="Y326" s="76"/>
      <c r="Z326" s="76"/>
      <c r="AA326" s="76"/>
      <c r="AB326" s="76"/>
      <c r="AC326" s="76"/>
    </row>
    <row r="327" spans="1:29" ht="15.75" thickBot="1" x14ac:dyDescent="0.3">
      <c r="A327" s="133">
        <v>43434</v>
      </c>
      <c r="B327" s="134">
        <v>4.29</v>
      </c>
      <c r="C327" s="64">
        <f t="shared" si="8"/>
        <v>4.2900000000000001E-2</v>
      </c>
      <c r="D327" s="76"/>
      <c r="E327" s="33">
        <v>43434</v>
      </c>
      <c r="F327" s="27">
        <v>1.45</v>
      </c>
      <c r="G327" s="64">
        <f t="shared" si="9"/>
        <v>1.4499999999999999E-2</v>
      </c>
      <c r="H327" s="76"/>
      <c r="I327" s="6">
        <v>43455</v>
      </c>
      <c r="J327" s="6"/>
      <c r="K327" s="7">
        <v>2416.62</v>
      </c>
      <c r="L327" s="76"/>
      <c r="M327" s="76"/>
      <c r="N327" s="76"/>
      <c r="O327" s="76"/>
      <c r="P327" s="76"/>
      <c r="Q327" s="76"/>
      <c r="R327" s="76"/>
      <c r="S327" s="76"/>
      <c r="T327" s="76"/>
      <c r="U327" s="76"/>
      <c r="V327" s="76"/>
      <c r="W327" s="76"/>
      <c r="X327" s="76"/>
      <c r="Y327" s="76"/>
      <c r="Z327" s="76"/>
      <c r="AA327" s="76"/>
      <c r="AB327" s="76"/>
      <c r="AC327" s="76"/>
    </row>
    <row r="328" spans="1:29" ht="15.75" thickBot="1" x14ac:dyDescent="0.3">
      <c r="A328" s="133">
        <v>43437</v>
      </c>
      <c r="B328" s="134">
        <v>4.2</v>
      </c>
      <c r="C328" s="64">
        <f t="shared" si="8"/>
        <v>4.2000000000000003E-2</v>
      </c>
      <c r="D328" s="76"/>
      <c r="E328" s="33">
        <v>43437</v>
      </c>
      <c r="F328" s="27">
        <v>1.44</v>
      </c>
      <c r="G328" s="64">
        <f t="shared" si="9"/>
        <v>1.44E-2</v>
      </c>
      <c r="H328" s="76"/>
      <c r="I328" s="6">
        <v>43458</v>
      </c>
      <c r="J328" s="6"/>
      <c r="K328" s="7">
        <v>2351.1</v>
      </c>
      <c r="L328" s="76"/>
      <c r="M328" s="76"/>
      <c r="N328" s="76"/>
      <c r="O328" s="76"/>
      <c r="P328" s="76"/>
      <c r="Q328" s="76"/>
      <c r="R328" s="76"/>
      <c r="S328" s="76"/>
      <c r="T328" s="76"/>
      <c r="U328" s="76"/>
      <c r="V328" s="76"/>
      <c r="W328" s="76"/>
      <c r="X328" s="76"/>
      <c r="Y328" s="76"/>
      <c r="Z328" s="76"/>
      <c r="AA328" s="76"/>
      <c r="AB328" s="76"/>
      <c r="AC328" s="76"/>
    </row>
    <row r="329" spans="1:29" ht="15.75" thickBot="1" x14ac:dyDescent="0.3">
      <c r="A329" s="133">
        <v>43438</v>
      </c>
      <c r="B329" s="134">
        <v>4.29</v>
      </c>
      <c r="C329" s="64">
        <f t="shared" si="8"/>
        <v>4.2900000000000001E-2</v>
      </c>
      <c r="D329" s="76"/>
      <c r="E329" s="33">
        <v>43438</v>
      </c>
      <c r="F329" s="27">
        <v>1.46</v>
      </c>
      <c r="G329" s="64">
        <f t="shared" si="9"/>
        <v>1.46E-2</v>
      </c>
      <c r="H329" s="76"/>
      <c r="I329" s="6">
        <v>43460</v>
      </c>
      <c r="J329" s="6"/>
      <c r="K329" s="7">
        <v>2467.6999999999998</v>
      </c>
      <c r="L329" s="76"/>
      <c r="M329" s="76"/>
      <c r="N329" s="76"/>
      <c r="O329" s="76"/>
      <c r="P329" s="76"/>
      <c r="Q329" s="76"/>
      <c r="R329" s="76"/>
      <c r="S329" s="76"/>
      <c r="T329" s="76"/>
      <c r="U329" s="76"/>
      <c r="V329" s="76"/>
      <c r="W329" s="76"/>
      <c r="X329" s="76"/>
      <c r="Y329" s="76"/>
      <c r="Z329" s="76"/>
      <c r="AA329" s="76"/>
      <c r="AB329" s="76"/>
      <c r="AC329" s="76"/>
    </row>
    <row r="330" spans="1:29" ht="15.75" thickBot="1" x14ac:dyDescent="0.3">
      <c r="A330" s="133">
        <v>43439</v>
      </c>
      <c r="B330" s="134">
        <v>4.29</v>
      </c>
      <c r="C330" s="64">
        <f t="shared" si="8"/>
        <v>4.2900000000000001E-2</v>
      </c>
      <c r="D330" s="76"/>
      <c r="E330" s="33">
        <v>43439</v>
      </c>
      <c r="F330" s="27">
        <v>1.46</v>
      </c>
      <c r="G330" s="64">
        <f t="shared" si="9"/>
        <v>1.46E-2</v>
      </c>
      <c r="H330" s="76"/>
      <c r="I330" s="6">
        <v>43461</v>
      </c>
      <c r="J330" s="6"/>
      <c r="K330" s="7">
        <v>2488.83</v>
      </c>
      <c r="L330" s="76"/>
      <c r="M330" s="76"/>
      <c r="N330" s="76"/>
      <c r="O330" s="76"/>
      <c r="P330" s="76"/>
      <c r="Q330" s="76"/>
      <c r="R330" s="76"/>
      <c r="S330" s="76"/>
      <c r="T330" s="76"/>
      <c r="U330" s="76"/>
      <c r="V330" s="76"/>
      <c r="W330" s="76"/>
      <c r="X330" s="76"/>
      <c r="Y330" s="76"/>
      <c r="Z330" s="76"/>
      <c r="AA330" s="76"/>
      <c r="AB330" s="76"/>
      <c r="AC330" s="76"/>
    </row>
    <row r="331" spans="1:29" ht="15.75" thickBot="1" x14ac:dyDescent="0.3">
      <c r="A331" s="133">
        <v>43440</v>
      </c>
      <c r="B331" s="134">
        <v>4.5</v>
      </c>
      <c r="C331" s="64">
        <f t="shared" si="8"/>
        <v>4.4999999999999998E-2</v>
      </c>
      <c r="D331" s="76"/>
      <c r="E331" s="33">
        <v>43440</v>
      </c>
      <c r="F331" s="27">
        <v>1.51</v>
      </c>
      <c r="G331" s="64">
        <f t="shared" si="9"/>
        <v>1.5100000000000001E-2</v>
      </c>
      <c r="H331" s="76"/>
      <c r="I331" s="6">
        <v>43462</v>
      </c>
      <c r="J331" s="6"/>
      <c r="K331" s="7">
        <v>2485.7399999999998</v>
      </c>
      <c r="L331" s="76"/>
      <c r="M331" s="76"/>
      <c r="N331" s="76"/>
      <c r="O331" s="76"/>
      <c r="P331" s="76"/>
      <c r="Q331" s="76"/>
      <c r="R331" s="76"/>
      <c r="S331" s="76"/>
      <c r="T331" s="76"/>
      <c r="U331" s="76"/>
      <c r="V331" s="76"/>
      <c r="W331" s="76"/>
      <c r="X331" s="76"/>
      <c r="Y331" s="76"/>
      <c r="Z331" s="76"/>
      <c r="AA331" s="76"/>
      <c r="AB331" s="76"/>
      <c r="AC331" s="76"/>
    </row>
    <row r="332" spans="1:29" ht="15.75" thickBot="1" x14ac:dyDescent="0.3">
      <c r="A332" s="133">
        <v>43441</v>
      </c>
      <c r="B332" s="134">
        <v>4.5</v>
      </c>
      <c r="C332" s="64">
        <f t="shared" si="8"/>
        <v>4.4999999999999998E-2</v>
      </c>
      <c r="D332" s="76"/>
      <c r="E332" s="33">
        <v>43441</v>
      </c>
      <c r="F332" s="27">
        <v>1.51</v>
      </c>
      <c r="G332" s="64">
        <f t="shared" si="9"/>
        <v>1.5100000000000001E-2</v>
      </c>
      <c r="H332" s="76"/>
      <c r="I332" s="6">
        <v>43465</v>
      </c>
      <c r="J332" s="6">
        <f>I332</f>
        <v>43465</v>
      </c>
      <c r="K332" s="7">
        <v>2506.85</v>
      </c>
      <c r="L332" s="76"/>
      <c r="M332" s="76"/>
      <c r="N332" s="76"/>
      <c r="O332" s="76"/>
      <c r="P332" s="76"/>
      <c r="Q332" s="76"/>
      <c r="R332" s="76"/>
      <c r="S332" s="76"/>
      <c r="T332" s="76"/>
      <c r="U332" s="76"/>
      <c r="V332" s="76"/>
      <c r="W332" s="76"/>
      <c r="X332" s="76"/>
      <c r="Y332" s="76"/>
      <c r="Z332" s="76"/>
      <c r="AA332" s="76"/>
      <c r="AB332" s="76"/>
      <c r="AC332" s="76"/>
    </row>
    <row r="333" spans="1:29" ht="15.75" thickBot="1" x14ac:dyDescent="0.3">
      <c r="A333" s="133">
        <v>43444</v>
      </c>
      <c r="B333" s="134">
        <v>4.5599999999999996</v>
      </c>
      <c r="C333" s="64">
        <f t="shared" si="8"/>
        <v>4.5599999999999995E-2</v>
      </c>
      <c r="D333" s="76"/>
      <c r="E333" s="33">
        <v>43444</v>
      </c>
      <c r="F333" s="27">
        <v>1.52</v>
      </c>
      <c r="G333" s="64">
        <f t="shared" si="9"/>
        <v>1.52E-2</v>
      </c>
      <c r="H333" s="76"/>
      <c r="I333" s="6">
        <v>43467</v>
      </c>
      <c r="J333" s="6"/>
      <c r="K333" s="7">
        <v>2510.0300000000002</v>
      </c>
      <c r="L333" s="76"/>
      <c r="M333" s="76"/>
      <c r="N333" s="76"/>
      <c r="O333" s="76"/>
      <c r="P333" s="76"/>
      <c r="Q333" s="76"/>
      <c r="R333" s="76"/>
      <c r="S333" s="76"/>
      <c r="T333" s="76"/>
      <c r="U333" s="76"/>
      <c r="V333" s="76"/>
      <c r="W333" s="76"/>
      <c r="X333" s="76"/>
      <c r="Y333" s="76"/>
      <c r="Z333" s="76"/>
      <c r="AA333" s="76"/>
      <c r="AB333" s="76"/>
      <c r="AC333" s="76"/>
    </row>
    <row r="334" spans="1:29" ht="15.75" thickBot="1" x14ac:dyDescent="0.3">
      <c r="A334" s="133">
        <v>43445</v>
      </c>
      <c r="B334" s="134">
        <v>4.4800000000000004</v>
      </c>
      <c r="C334" s="64">
        <f t="shared" si="8"/>
        <v>4.4800000000000006E-2</v>
      </c>
      <c r="D334" s="76"/>
      <c r="E334" s="33">
        <v>43445</v>
      </c>
      <c r="F334" s="27">
        <v>1.51</v>
      </c>
      <c r="G334" s="64">
        <f t="shared" si="9"/>
        <v>1.5100000000000001E-2</v>
      </c>
      <c r="H334" s="76"/>
      <c r="I334" s="6">
        <v>43468</v>
      </c>
      <c r="J334" s="6"/>
      <c r="K334" s="7">
        <v>2447.89</v>
      </c>
      <c r="L334" s="76"/>
      <c r="M334" s="76"/>
      <c r="N334" s="76"/>
      <c r="O334" s="76"/>
      <c r="P334" s="76"/>
      <c r="Q334" s="76"/>
      <c r="R334" s="76"/>
      <c r="S334" s="76"/>
      <c r="T334" s="76"/>
      <c r="U334" s="76"/>
      <c r="V334" s="76"/>
      <c r="W334" s="76"/>
      <c r="X334" s="76"/>
      <c r="Y334" s="76"/>
      <c r="Z334" s="76"/>
      <c r="AA334" s="76"/>
      <c r="AB334" s="76"/>
      <c r="AC334" s="76"/>
    </row>
    <row r="335" spans="1:29" ht="15.75" thickBot="1" x14ac:dyDescent="0.3">
      <c r="A335" s="133">
        <v>43446</v>
      </c>
      <c r="B335" s="134">
        <v>4.4000000000000004</v>
      </c>
      <c r="C335" s="64">
        <f t="shared" si="8"/>
        <v>4.4000000000000004E-2</v>
      </c>
      <c r="D335" s="76"/>
      <c r="E335" s="33">
        <v>43446</v>
      </c>
      <c r="F335" s="27">
        <v>1.5</v>
      </c>
      <c r="G335" s="64">
        <f t="shared" si="9"/>
        <v>1.4999999999999999E-2</v>
      </c>
      <c r="H335" s="76"/>
      <c r="I335" s="6">
        <v>43469</v>
      </c>
      <c r="J335" s="6"/>
      <c r="K335" s="7">
        <v>2531.94</v>
      </c>
      <c r="L335" s="76"/>
      <c r="M335" s="76"/>
      <c r="N335" s="76"/>
      <c r="O335" s="76"/>
      <c r="P335" s="76"/>
      <c r="Q335" s="76"/>
      <c r="R335" s="76"/>
      <c r="S335" s="76"/>
      <c r="T335" s="76"/>
      <c r="U335" s="76"/>
      <c r="V335" s="76"/>
      <c r="W335" s="76"/>
      <c r="X335" s="76"/>
      <c r="Y335" s="76"/>
      <c r="Z335" s="76"/>
      <c r="AA335" s="76"/>
      <c r="AB335" s="76"/>
      <c r="AC335" s="76"/>
    </row>
    <row r="336" spans="1:29" ht="15.75" thickBot="1" x14ac:dyDescent="0.3">
      <c r="A336" s="133">
        <v>43447</v>
      </c>
      <c r="B336" s="134">
        <v>4.3899999999999997</v>
      </c>
      <c r="C336" s="64">
        <f t="shared" si="8"/>
        <v>4.3899999999999995E-2</v>
      </c>
      <c r="D336" s="76"/>
      <c r="E336" s="33">
        <v>43447</v>
      </c>
      <c r="F336" s="27">
        <v>1.48</v>
      </c>
      <c r="G336" s="64">
        <f t="shared" si="9"/>
        <v>1.4800000000000001E-2</v>
      </c>
      <c r="H336" s="76"/>
      <c r="I336" s="6">
        <v>43472</v>
      </c>
      <c r="J336" s="6"/>
      <c r="K336" s="7">
        <v>2549.69</v>
      </c>
      <c r="L336" s="76"/>
      <c r="M336" s="76"/>
      <c r="N336" s="76"/>
      <c r="O336" s="76"/>
      <c r="P336" s="76"/>
      <c r="Q336" s="76"/>
      <c r="R336" s="76"/>
      <c r="S336" s="76"/>
      <c r="T336" s="76"/>
      <c r="U336" s="76"/>
      <c r="V336" s="76"/>
      <c r="W336" s="76"/>
      <c r="X336" s="76"/>
      <c r="Y336" s="76"/>
      <c r="Z336" s="76"/>
      <c r="AA336" s="76"/>
      <c r="AB336" s="76"/>
      <c r="AC336" s="76"/>
    </row>
    <row r="337" spans="1:29" ht="15.75" thickBot="1" x14ac:dyDescent="0.3">
      <c r="A337" s="133">
        <v>43448</v>
      </c>
      <c r="B337" s="134">
        <v>4.46</v>
      </c>
      <c r="C337" s="64">
        <f t="shared" si="8"/>
        <v>4.4600000000000001E-2</v>
      </c>
      <c r="D337" s="76"/>
      <c r="E337" s="33">
        <v>43448</v>
      </c>
      <c r="F337" s="27">
        <v>1.48</v>
      </c>
      <c r="G337" s="64">
        <f t="shared" si="9"/>
        <v>1.4800000000000001E-2</v>
      </c>
      <c r="H337" s="76"/>
      <c r="I337" s="6">
        <v>43473</v>
      </c>
      <c r="J337" s="6"/>
      <c r="K337" s="7">
        <v>2574.41</v>
      </c>
      <c r="L337" s="76"/>
      <c r="M337" s="76"/>
      <c r="N337" s="76"/>
      <c r="O337" s="76"/>
      <c r="P337" s="76"/>
      <c r="Q337" s="76"/>
      <c r="R337" s="76"/>
      <c r="S337" s="76"/>
      <c r="T337" s="76"/>
      <c r="U337" s="76"/>
      <c r="V337" s="76"/>
      <c r="W337" s="76"/>
      <c r="X337" s="76"/>
      <c r="Y337" s="76"/>
      <c r="Z337" s="76"/>
      <c r="AA337" s="76"/>
      <c r="AB337" s="76"/>
      <c r="AC337" s="76"/>
    </row>
    <row r="338" spans="1:29" ht="15.75" thickBot="1" x14ac:dyDescent="0.3">
      <c r="A338" s="133">
        <v>43451</v>
      </c>
      <c r="B338" s="134">
        <v>4.58</v>
      </c>
      <c r="C338" s="64">
        <f t="shared" ref="C338:C401" si="10">B338/100</f>
        <v>4.58E-2</v>
      </c>
      <c r="D338" s="76"/>
      <c r="E338" s="33">
        <v>43451</v>
      </c>
      <c r="F338" s="27">
        <v>1.48</v>
      </c>
      <c r="G338" s="64">
        <f t="shared" ref="G338:G401" si="11">F338/100</f>
        <v>1.4800000000000001E-2</v>
      </c>
      <c r="H338" s="76"/>
      <c r="I338" s="6">
        <v>43474</v>
      </c>
      <c r="J338" s="6"/>
      <c r="K338" s="7">
        <v>2584.96</v>
      </c>
      <c r="L338" s="76"/>
      <c r="M338" s="76"/>
      <c r="N338" s="76"/>
      <c r="O338" s="76"/>
      <c r="P338" s="76"/>
      <c r="Q338" s="76"/>
      <c r="R338" s="76"/>
      <c r="S338" s="76"/>
      <c r="T338" s="76"/>
      <c r="U338" s="76"/>
      <c r="V338" s="76"/>
      <c r="W338" s="76"/>
      <c r="X338" s="76"/>
      <c r="Y338" s="76"/>
      <c r="Z338" s="76"/>
      <c r="AA338" s="76"/>
      <c r="AB338" s="76"/>
      <c r="AC338" s="76"/>
    </row>
    <row r="339" spans="1:29" ht="15.75" thickBot="1" x14ac:dyDescent="0.3">
      <c r="A339" s="133">
        <v>43452</v>
      </c>
      <c r="B339" s="134">
        <v>4.72</v>
      </c>
      <c r="C339" s="64">
        <f t="shared" si="10"/>
        <v>4.7199999999999999E-2</v>
      </c>
      <c r="D339" s="76"/>
      <c r="E339" s="33">
        <v>43452</v>
      </c>
      <c r="F339" s="27">
        <v>1.49</v>
      </c>
      <c r="G339" s="64">
        <f t="shared" si="11"/>
        <v>1.49E-2</v>
      </c>
      <c r="H339" s="76"/>
      <c r="I339" s="6">
        <v>43475</v>
      </c>
      <c r="J339" s="6"/>
      <c r="K339" s="7">
        <v>2596.64</v>
      </c>
      <c r="L339" s="76"/>
      <c r="M339" s="76"/>
      <c r="N339" s="76"/>
      <c r="O339" s="76"/>
      <c r="P339" s="76"/>
      <c r="Q339" s="76"/>
      <c r="R339" s="76"/>
      <c r="S339" s="76"/>
      <c r="T339" s="76"/>
      <c r="U339" s="76"/>
      <c r="V339" s="76"/>
      <c r="W339" s="76"/>
      <c r="X339" s="76"/>
      <c r="Y339" s="76"/>
      <c r="Z339" s="76"/>
      <c r="AA339" s="76"/>
      <c r="AB339" s="76"/>
      <c r="AC339" s="76"/>
    </row>
    <row r="340" spans="1:29" ht="15.75" thickBot="1" x14ac:dyDescent="0.3">
      <c r="A340" s="133">
        <v>43453</v>
      </c>
      <c r="B340" s="134">
        <v>4.84</v>
      </c>
      <c r="C340" s="64">
        <f t="shared" si="10"/>
        <v>4.8399999999999999E-2</v>
      </c>
      <c r="D340" s="76"/>
      <c r="E340" s="33">
        <v>43453</v>
      </c>
      <c r="F340" s="27">
        <v>1.49</v>
      </c>
      <c r="G340" s="64">
        <f t="shared" si="11"/>
        <v>1.49E-2</v>
      </c>
      <c r="H340" s="76"/>
      <c r="I340" s="6">
        <v>43476</v>
      </c>
      <c r="J340" s="6"/>
      <c r="K340" s="7">
        <v>2596.2600000000002</v>
      </c>
      <c r="L340" s="76"/>
      <c r="M340" s="76"/>
      <c r="N340" s="76"/>
      <c r="O340" s="76"/>
      <c r="P340" s="76"/>
      <c r="Q340" s="76"/>
      <c r="R340" s="76"/>
      <c r="S340" s="76"/>
      <c r="T340" s="76"/>
      <c r="U340" s="76"/>
      <c r="V340" s="76"/>
      <c r="W340" s="76"/>
      <c r="X340" s="76"/>
      <c r="Y340" s="76"/>
      <c r="Z340" s="76"/>
      <c r="AA340" s="76"/>
      <c r="AB340" s="76"/>
      <c r="AC340" s="76"/>
    </row>
    <row r="341" spans="1:29" ht="15.75" thickBot="1" x14ac:dyDescent="0.3">
      <c r="A341" s="133">
        <v>43454</v>
      </c>
      <c r="B341" s="134">
        <v>5.1100000000000003</v>
      </c>
      <c r="C341" s="64">
        <f t="shared" si="10"/>
        <v>5.1100000000000007E-2</v>
      </c>
      <c r="D341" s="76"/>
      <c r="E341" s="33">
        <v>43454</v>
      </c>
      <c r="F341" s="27">
        <v>1.52</v>
      </c>
      <c r="G341" s="64">
        <f t="shared" si="11"/>
        <v>1.52E-2</v>
      </c>
      <c r="H341" s="76"/>
      <c r="I341" s="6">
        <v>43479</v>
      </c>
      <c r="J341" s="6"/>
      <c r="K341" s="7">
        <v>2582.61</v>
      </c>
      <c r="L341" s="76"/>
      <c r="M341" s="76"/>
      <c r="N341" s="76"/>
      <c r="O341" s="76"/>
      <c r="P341" s="76"/>
      <c r="Q341" s="76"/>
      <c r="R341" s="76"/>
      <c r="S341" s="76"/>
      <c r="T341" s="76"/>
      <c r="U341" s="76"/>
      <c r="V341" s="76"/>
      <c r="W341" s="76"/>
      <c r="X341" s="76"/>
      <c r="Y341" s="76"/>
      <c r="Z341" s="76"/>
      <c r="AA341" s="76"/>
      <c r="AB341" s="76"/>
      <c r="AC341" s="76"/>
    </row>
    <row r="342" spans="1:29" ht="15.75" thickBot="1" x14ac:dyDescent="0.3">
      <c r="A342" s="133">
        <v>43455</v>
      </c>
      <c r="B342" s="134">
        <v>5.22</v>
      </c>
      <c r="C342" s="64">
        <f t="shared" si="10"/>
        <v>5.2199999999999996E-2</v>
      </c>
      <c r="D342" s="76"/>
      <c r="E342" s="33">
        <v>43455</v>
      </c>
      <c r="F342" s="27">
        <v>1.54</v>
      </c>
      <c r="G342" s="64">
        <f t="shared" si="11"/>
        <v>1.54E-2</v>
      </c>
      <c r="H342" s="76"/>
      <c r="I342" s="6">
        <v>43480</v>
      </c>
      <c r="J342" s="6"/>
      <c r="K342" s="7">
        <v>2610.3000000000002</v>
      </c>
      <c r="L342" s="76"/>
      <c r="M342" s="76"/>
      <c r="N342" s="76"/>
      <c r="O342" s="76"/>
      <c r="P342" s="76"/>
      <c r="Q342" s="76"/>
      <c r="R342" s="76"/>
      <c r="S342" s="76"/>
      <c r="T342" s="76"/>
      <c r="U342" s="76"/>
      <c r="V342" s="76"/>
      <c r="W342" s="76"/>
      <c r="X342" s="76"/>
      <c r="Y342" s="76"/>
      <c r="Z342" s="76"/>
      <c r="AA342" s="76"/>
      <c r="AB342" s="76"/>
      <c r="AC342" s="76"/>
    </row>
    <row r="343" spans="1:29" ht="15.75" thickBot="1" x14ac:dyDescent="0.3">
      <c r="A343" s="133">
        <v>43458</v>
      </c>
      <c r="B343" s="134">
        <v>5.35</v>
      </c>
      <c r="C343" s="64">
        <f t="shared" si="10"/>
        <v>5.3499999999999999E-2</v>
      </c>
      <c r="D343" s="76"/>
      <c r="E343" s="33">
        <v>43458</v>
      </c>
      <c r="F343" s="27">
        <v>1.55</v>
      </c>
      <c r="G343" s="64">
        <f t="shared" si="11"/>
        <v>1.55E-2</v>
      </c>
      <c r="H343" s="76"/>
      <c r="I343" s="6">
        <v>43481</v>
      </c>
      <c r="J343" s="6"/>
      <c r="K343" s="7">
        <v>2616.1</v>
      </c>
      <c r="L343" s="76"/>
      <c r="M343" s="76"/>
      <c r="N343" s="76"/>
      <c r="O343" s="76"/>
      <c r="P343" s="76"/>
      <c r="Q343" s="76"/>
      <c r="R343" s="76"/>
      <c r="S343" s="76"/>
      <c r="T343" s="76"/>
      <c r="U343" s="76"/>
      <c r="V343" s="76"/>
      <c r="W343" s="76"/>
      <c r="X343" s="76"/>
      <c r="Y343" s="76"/>
      <c r="Z343" s="76"/>
      <c r="AA343" s="76"/>
      <c r="AB343" s="76"/>
      <c r="AC343" s="76"/>
    </row>
    <row r="344" spans="1:29" ht="15.75" thickBot="1" x14ac:dyDescent="0.3">
      <c r="A344" s="133">
        <v>43459</v>
      </c>
      <c r="B344" s="135">
        <v>0</v>
      </c>
      <c r="C344" s="64">
        <f t="shared" si="10"/>
        <v>0</v>
      </c>
      <c r="D344" s="76"/>
      <c r="E344" s="33">
        <v>43459</v>
      </c>
      <c r="F344" s="26">
        <v>0</v>
      </c>
      <c r="G344" s="64">
        <f t="shared" si="11"/>
        <v>0</v>
      </c>
      <c r="H344" s="76"/>
      <c r="I344" s="6">
        <v>43482</v>
      </c>
      <c r="J344" s="6"/>
      <c r="K344" s="7">
        <v>2635.96</v>
      </c>
      <c r="L344" s="76"/>
      <c r="M344" s="76"/>
      <c r="N344" s="76"/>
      <c r="O344" s="76"/>
      <c r="P344" s="76"/>
      <c r="Q344" s="76"/>
      <c r="R344" s="76"/>
      <c r="S344" s="76"/>
      <c r="T344" s="76"/>
      <c r="U344" s="76"/>
      <c r="V344" s="76"/>
      <c r="W344" s="76"/>
      <c r="X344" s="76"/>
      <c r="Y344" s="76"/>
      <c r="Z344" s="76"/>
      <c r="AA344" s="76"/>
      <c r="AB344" s="76"/>
      <c r="AC344" s="76"/>
    </row>
    <row r="345" spans="1:29" ht="15.75" thickBot="1" x14ac:dyDescent="0.3">
      <c r="A345" s="133">
        <v>43460</v>
      </c>
      <c r="B345" s="134">
        <v>5.37</v>
      </c>
      <c r="C345" s="64">
        <f t="shared" si="10"/>
        <v>5.3699999999999998E-2</v>
      </c>
      <c r="D345" s="76"/>
      <c r="E345" s="33">
        <v>43460</v>
      </c>
      <c r="F345" s="27">
        <v>1.56</v>
      </c>
      <c r="G345" s="64">
        <f t="shared" si="11"/>
        <v>1.5600000000000001E-2</v>
      </c>
      <c r="H345" s="76"/>
      <c r="I345" s="6">
        <v>43483</v>
      </c>
      <c r="J345" s="6"/>
      <c r="K345" s="7">
        <v>2670.71</v>
      </c>
      <c r="L345" s="76"/>
      <c r="M345" s="76"/>
      <c r="N345" s="76"/>
      <c r="O345" s="76"/>
      <c r="P345" s="76"/>
      <c r="Q345" s="76"/>
      <c r="R345" s="76"/>
      <c r="S345" s="76"/>
      <c r="T345" s="76"/>
      <c r="U345" s="76"/>
      <c r="V345" s="76"/>
      <c r="W345" s="76"/>
      <c r="X345" s="76"/>
      <c r="Y345" s="76"/>
      <c r="Z345" s="76"/>
      <c r="AA345" s="76"/>
      <c r="AB345" s="76"/>
      <c r="AC345" s="76"/>
    </row>
    <row r="346" spans="1:29" ht="15.75" thickBot="1" x14ac:dyDescent="0.3">
      <c r="A346" s="133">
        <v>43461</v>
      </c>
      <c r="B346" s="134">
        <v>5.38</v>
      </c>
      <c r="C346" s="64">
        <f t="shared" si="10"/>
        <v>5.3800000000000001E-2</v>
      </c>
      <c r="D346" s="76"/>
      <c r="E346" s="33">
        <v>43461</v>
      </c>
      <c r="F346" s="27">
        <v>1.57</v>
      </c>
      <c r="G346" s="64">
        <f t="shared" si="11"/>
        <v>1.5700000000000002E-2</v>
      </c>
      <c r="H346" s="76"/>
      <c r="I346" s="6">
        <v>43487</v>
      </c>
      <c r="J346" s="6"/>
      <c r="K346" s="7">
        <v>2632.9</v>
      </c>
      <c r="L346" s="76"/>
      <c r="M346" s="76"/>
      <c r="N346" s="76"/>
      <c r="O346" s="76"/>
      <c r="P346" s="76"/>
      <c r="Q346" s="76"/>
      <c r="R346" s="76"/>
      <c r="S346" s="76"/>
      <c r="T346" s="76"/>
      <c r="U346" s="76"/>
      <c r="V346" s="76"/>
      <c r="W346" s="76"/>
      <c r="X346" s="76"/>
      <c r="Y346" s="76"/>
      <c r="Z346" s="76"/>
      <c r="AA346" s="76"/>
      <c r="AB346" s="76"/>
      <c r="AC346" s="76"/>
    </row>
    <row r="347" spans="1:29" ht="15.75" thickBot="1" x14ac:dyDescent="0.3">
      <c r="A347" s="133">
        <v>43462</v>
      </c>
      <c r="B347" s="134">
        <v>5.3</v>
      </c>
      <c r="C347" s="64">
        <f t="shared" si="10"/>
        <v>5.2999999999999999E-2</v>
      </c>
      <c r="D347" s="76"/>
      <c r="E347" s="33">
        <v>43462</v>
      </c>
      <c r="F347" s="27">
        <v>1.58</v>
      </c>
      <c r="G347" s="64">
        <f t="shared" si="11"/>
        <v>1.5800000000000002E-2</v>
      </c>
      <c r="H347" s="76"/>
      <c r="I347" s="6">
        <v>43488</v>
      </c>
      <c r="J347" s="6"/>
      <c r="K347" s="7">
        <v>2638.7</v>
      </c>
      <c r="L347" s="76"/>
      <c r="M347" s="76"/>
      <c r="N347" s="76"/>
      <c r="O347" s="76"/>
      <c r="P347" s="76"/>
      <c r="Q347" s="76"/>
      <c r="R347" s="76"/>
      <c r="S347" s="76"/>
      <c r="T347" s="76"/>
      <c r="U347" s="76"/>
      <c r="V347" s="76"/>
      <c r="W347" s="76"/>
      <c r="X347" s="76"/>
      <c r="Y347" s="76"/>
      <c r="Z347" s="76"/>
      <c r="AA347" s="76"/>
      <c r="AB347" s="76"/>
      <c r="AC347" s="76"/>
    </row>
    <row r="348" spans="1:29" ht="15.75" thickBot="1" x14ac:dyDescent="0.3">
      <c r="A348" s="133">
        <v>43465</v>
      </c>
      <c r="B348" s="134">
        <v>5.33</v>
      </c>
      <c r="C348" s="64">
        <f t="shared" si="10"/>
        <v>5.33E-2</v>
      </c>
      <c r="D348" s="76"/>
      <c r="E348" s="33">
        <v>43465</v>
      </c>
      <c r="F348" s="27">
        <v>1.59</v>
      </c>
      <c r="G348" s="64">
        <f t="shared" si="11"/>
        <v>1.5900000000000001E-2</v>
      </c>
      <c r="H348" s="76"/>
      <c r="I348" s="6">
        <v>43489</v>
      </c>
      <c r="J348" s="6"/>
      <c r="K348" s="7">
        <v>2642.33</v>
      </c>
      <c r="L348" s="76"/>
      <c r="M348" s="76"/>
      <c r="N348" s="76"/>
      <c r="O348" s="76"/>
      <c r="P348" s="76"/>
      <c r="Q348" s="76"/>
      <c r="R348" s="76"/>
      <c r="S348" s="76"/>
      <c r="T348" s="76"/>
      <c r="U348" s="76"/>
      <c r="V348" s="76"/>
      <c r="W348" s="76"/>
      <c r="X348" s="76"/>
      <c r="Y348" s="76"/>
      <c r="Z348" s="76"/>
      <c r="AA348" s="76"/>
      <c r="AB348" s="76"/>
      <c r="AC348" s="76"/>
    </row>
    <row r="349" spans="1:29" ht="15.75" thickBot="1" x14ac:dyDescent="0.3">
      <c r="A349" s="133">
        <v>43466</v>
      </c>
      <c r="B349" s="135">
        <v>0</v>
      </c>
      <c r="C349" s="64">
        <f t="shared" si="10"/>
        <v>0</v>
      </c>
      <c r="D349" s="76"/>
      <c r="E349" s="33">
        <v>43466</v>
      </c>
      <c r="F349" s="26">
        <v>0</v>
      </c>
      <c r="G349" s="64">
        <f t="shared" si="11"/>
        <v>0</v>
      </c>
      <c r="H349" s="76"/>
      <c r="I349" s="6">
        <v>43490</v>
      </c>
      <c r="J349" s="6"/>
      <c r="K349" s="7">
        <v>2664.76</v>
      </c>
      <c r="L349" s="76"/>
      <c r="M349" s="76"/>
      <c r="N349" s="76"/>
      <c r="O349" s="76"/>
      <c r="P349" s="76"/>
      <c r="Q349" s="76"/>
      <c r="R349" s="76"/>
      <c r="S349" s="76"/>
      <c r="T349" s="76"/>
      <c r="U349" s="76"/>
      <c r="V349" s="76"/>
      <c r="W349" s="76"/>
      <c r="X349" s="76"/>
      <c r="Y349" s="76"/>
      <c r="Z349" s="76"/>
      <c r="AA349" s="76"/>
      <c r="AB349" s="76"/>
      <c r="AC349" s="76"/>
    </row>
    <row r="350" spans="1:29" ht="15.75" thickBot="1" x14ac:dyDescent="0.3">
      <c r="A350" s="133">
        <v>43467</v>
      </c>
      <c r="B350" s="134">
        <v>5.35</v>
      </c>
      <c r="C350" s="64">
        <f t="shared" si="10"/>
        <v>5.3499999999999999E-2</v>
      </c>
      <c r="D350" s="76"/>
      <c r="E350" s="33">
        <v>43467</v>
      </c>
      <c r="F350" s="27">
        <v>1.6</v>
      </c>
      <c r="G350" s="64">
        <f t="shared" si="11"/>
        <v>1.6E-2</v>
      </c>
      <c r="H350" s="76"/>
      <c r="I350" s="6">
        <v>43493</v>
      </c>
      <c r="J350" s="6"/>
      <c r="K350" s="7">
        <v>2643.85</v>
      </c>
      <c r="L350" s="76"/>
      <c r="M350" s="76"/>
      <c r="N350" s="76"/>
      <c r="O350" s="76"/>
      <c r="P350" s="76"/>
      <c r="Q350" s="76"/>
      <c r="R350" s="76"/>
      <c r="S350" s="76"/>
      <c r="T350" s="76"/>
      <c r="U350" s="76"/>
      <c r="V350" s="76"/>
      <c r="W350" s="76"/>
      <c r="X350" s="76"/>
      <c r="Y350" s="76"/>
      <c r="Z350" s="76"/>
      <c r="AA350" s="76"/>
      <c r="AB350" s="76"/>
      <c r="AC350" s="76"/>
    </row>
    <row r="351" spans="1:29" ht="15.75" thickBot="1" x14ac:dyDescent="0.3">
      <c r="A351" s="133">
        <v>43468</v>
      </c>
      <c r="B351" s="134">
        <v>5.44</v>
      </c>
      <c r="C351" s="64">
        <f t="shared" si="10"/>
        <v>5.4400000000000004E-2</v>
      </c>
      <c r="D351" s="76"/>
      <c r="E351" s="33">
        <v>43468</v>
      </c>
      <c r="F351" s="27">
        <v>1.63</v>
      </c>
      <c r="G351" s="64">
        <f t="shared" si="11"/>
        <v>1.6299999999999999E-2</v>
      </c>
      <c r="H351" s="76"/>
      <c r="I351" s="6">
        <v>43494</v>
      </c>
      <c r="J351" s="6"/>
      <c r="K351" s="7">
        <v>2640</v>
      </c>
      <c r="L351" s="76"/>
      <c r="M351" s="76"/>
      <c r="N351" s="76"/>
      <c r="O351" s="76"/>
      <c r="P351" s="76"/>
      <c r="Q351" s="76"/>
      <c r="R351" s="76"/>
      <c r="S351" s="76"/>
      <c r="T351" s="76"/>
      <c r="U351" s="76"/>
      <c r="V351" s="76"/>
      <c r="W351" s="76"/>
      <c r="X351" s="76"/>
      <c r="Y351" s="76"/>
      <c r="Z351" s="76"/>
      <c r="AA351" s="76"/>
      <c r="AB351" s="76"/>
      <c r="AC351" s="76"/>
    </row>
    <row r="352" spans="1:29" ht="15.75" thickBot="1" x14ac:dyDescent="0.3">
      <c r="A352" s="133">
        <v>43469</v>
      </c>
      <c r="B352" s="134">
        <v>5.05</v>
      </c>
      <c r="C352" s="64">
        <f t="shared" si="10"/>
        <v>5.0499999999999996E-2</v>
      </c>
      <c r="D352" s="76"/>
      <c r="E352" s="33">
        <v>43469</v>
      </c>
      <c r="F352" s="27">
        <v>1.62</v>
      </c>
      <c r="G352" s="64">
        <f t="shared" si="11"/>
        <v>1.6200000000000003E-2</v>
      </c>
      <c r="H352" s="76"/>
      <c r="I352" s="6">
        <v>43495</v>
      </c>
      <c r="J352" s="6"/>
      <c r="K352" s="7">
        <v>2681.05</v>
      </c>
      <c r="L352" s="76"/>
      <c r="M352" s="76"/>
      <c r="N352" s="76"/>
      <c r="O352" s="76"/>
      <c r="P352" s="76"/>
      <c r="Q352" s="76"/>
      <c r="R352" s="76"/>
      <c r="S352" s="76"/>
      <c r="T352" s="76"/>
      <c r="U352" s="76"/>
      <c r="V352" s="76"/>
      <c r="W352" s="76"/>
      <c r="X352" s="76"/>
      <c r="Y352" s="76"/>
      <c r="Z352" s="76"/>
      <c r="AA352" s="76"/>
      <c r="AB352" s="76"/>
      <c r="AC352" s="76"/>
    </row>
    <row r="353" spans="1:29" ht="15.75" thickBot="1" x14ac:dyDescent="0.3">
      <c r="A353" s="133">
        <v>43472</v>
      </c>
      <c r="B353" s="134">
        <v>4.83</v>
      </c>
      <c r="C353" s="64">
        <f t="shared" si="10"/>
        <v>4.8300000000000003E-2</v>
      </c>
      <c r="D353" s="76"/>
      <c r="E353" s="33">
        <v>43472</v>
      </c>
      <c r="F353" s="27">
        <v>1.6</v>
      </c>
      <c r="G353" s="64">
        <f t="shared" si="11"/>
        <v>1.6E-2</v>
      </c>
      <c r="H353" s="76"/>
      <c r="I353" s="6">
        <v>43496</v>
      </c>
      <c r="J353" s="6"/>
      <c r="K353" s="7">
        <v>2704.1</v>
      </c>
      <c r="L353" s="76"/>
      <c r="M353" s="76"/>
      <c r="N353" s="76"/>
      <c r="O353" s="76"/>
      <c r="P353" s="76"/>
      <c r="Q353" s="76"/>
      <c r="R353" s="76"/>
      <c r="S353" s="76"/>
      <c r="T353" s="76"/>
      <c r="U353" s="76"/>
      <c r="V353" s="76"/>
      <c r="W353" s="76"/>
      <c r="X353" s="76"/>
      <c r="Y353" s="76"/>
      <c r="Z353" s="76"/>
      <c r="AA353" s="76"/>
      <c r="AB353" s="76"/>
      <c r="AC353" s="76"/>
    </row>
    <row r="354" spans="1:29" ht="15.75" thickBot="1" x14ac:dyDescent="0.3">
      <c r="A354" s="133">
        <v>43473</v>
      </c>
      <c r="B354" s="134">
        <v>4.6500000000000004</v>
      </c>
      <c r="C354" s="64">
        <f t="shared" si="10"/>
        <v>4.6500000000000007E-2</v>
      </c>
      <c r="D354" s="76"/>
      <c r="E354" s="33">
        <v>43473</v>
      </c>
      <c r="F354" s="27">
        <v>1.58</v>
      </c>
      <c r="G354" s="64">
        <f t="shared" si="11"/>
        <v>1.5800000000000002E-2</v>
      </c>
      <c r="H354" s="76"/>
      <c r="I354" s="6">
        <v>43497</v>
      </c>
      <c r="J354" s="6"/>
      <c r="K354" s="7">
        <v>2706.53</v>
      </c>
      <c r="L354" s="76"/>
      <c r="M354" s="76"/>
      <c r="N354" s="76"/>
      <c r="O354" s="76"/>
      <c r="P354" s="76"/>
      <c r="Q354" s="76"/>
      <c r="R354" s="76"/>
      <c r="S354" s="76"/>
      <c r="T354" s="76"/>
      <c r="U354" s="76"/>
      <c r="V354" s="76"/>
      <c r="W354" s="76"/>
      <c r="X354" s="76"/>
      <c r="Y354" s="76"/>
      <c r="Z354" s="76"/>
      <c r="AA354" s="76"/>
      <c r="AB354" s="76"/>
      <c r="AC354" s="76"/>
    </row>
    <row r="355" spans="1:29" ht="15.75" thickBot="1" x14ac:dyDescent="0.3">
      <c r="A355" s="133">
        <v>43474</v>
      </c>
      <c r="B355" s="134">
        <v>4.5199999999999996</v>
      </c>
      <c r="C355" s="64">
        <f t="shared" si="10"/>
        <v>4.5199999999999997E-2</v>
      </c>
      <c r="D355" s="76"/>
      <c r="E355" s="33">
        <v>43474</v>
      </c>
      <c r="F355" s="27">
        <v>1.56</v>
      </c>
      <c r="G355" s="64">
        <f t="shared" si="11"/>
        <v>1.5600000000000001E-2</v>
      </c>
      <c r="H355" s="76"/>
      <c r="I355" s="6">
        <v>43500</v>
      </c>
      <c r="J355" s="6"/>
      <c r="K355" s="7">
        <v>2724.87</v>
      </c>
      <c r="L355" s="76"/>
      <c r="M355" s="76"/>
      <c r="N355" s="76"/>
      <c r="O355" s="76"/>
      <c r="P355" s="76"/>
      <c r="Q355" s="76"/>
      <c r="R355" s="76"/>
      <c r="S355" s="76"/>
      <c r="T355" s="76"/>
      <c r="U355" s="76"/>
      <c r="V355" s="76"/>
      <c r="W355" s="76"/>
      <c r="X355" s="76"/>
      <c r="Y355" s="76"/>
      <c r="Z355" s="76"/>
      <c r="AA355" s="76"/>
      <c r="AB355" s="76"/>
      <c r="AC355" s="76"/>
    </row>
    <row r="356" spans="1:29" ht="15.75" thickBot="1" x14ac:dyDescent="0.3">
      <c r="A356" s="133">
        <v>43475</v>
      </c>
      <c r="B356" s="134">
        <v>4.54</v>
      </c>
      <c r="C356" s="64">
        <f t="shared" si="10"/>
        <v>4.5400000000000003E-2</v>
      </c>
      <c r="D356" s="76"/>
      <c r="E356" s="33">
        <v>43475</v>
      </c>
      <c r="F356" s="27">
        <v>1.55</v>
      </c>
      <c r="G356" s="64">
        <f t="shared" si="11"/>
        <v>1.55E-2</v>
      </c>
      <c r="H356" s="76"/>
      <c r="I356" s="6">
        <v>43501</v>
      </c>
      <c r="J356" s="6"/>
      <c r="K356" s="7">
        <v>2737.7</v>
      </c>
      <c r="L356" s="76"/>
      <c r="M356" s="76"/>
      <c r="N356" s="76"/>
      <c r="O356" s="76"/>
      <c r="P356" s="76"/>
      <c r="Q356" s="76"/>
      <c r="R356" s="76"/>
      <c r="S356" s="76"/>
      <c r="T356" s="76"/>
      <c r="U356" s="76"/>
      <c r="V356" s="76"/>
      <c r="W356" s="76"/>
      <c r="X356" s="76"/>
      <c r="Y356" s="76"/>
      <c r="Z356" s="76"/>
      <c r="AA356" s="76"/>
      <c r="AB356" s="76"/>
      <c r="AC356" s="76"/>
    </row>
    <row r="357" spans="1:29" ht="15.75" thickBot="1" x14ac:dyDescent="0.3">
      <c r="A357" s="133">
        <v>43476</v>
      </c>
      <c r="B357" s="134">
        <v>4.55</v>
      </c>
      <c r="C357" s="64">
        <f t="shared" si="10"/>
        <v>4.5499999999999999E-2</v>
      </c>
      <c r="D357" s="76"/>
      <c r="E357" s="33">
        <v>43476</v>
      </c>
      <c r="F357" s="27">
        <v>1.54</v>
      </c>
      <c r="G357" s="64">
        <f t="shared" si="11"/>
        <v>1.54E-2</v>
      </c>
      <c r="H357" s="76"/>
      <c r="I357" s="6">
        <v>43502</v>
      </c>
      <c r="J357" s="6"/>
      <c r="K357" s="7">
        <v>2731.61</v>
      </c>
      <c r="L357" s="76"/>
      <c r="M357" s="76"/>
      <c r="N357" s="76"/>
      <c r="O357" s="76"/>
      <c r="P357" s="76"/>
      <c r="Q357" s="76"/>
      <c r="R357" s="76"/>
      <c r="S357" s="76"/>
      <c r="T357" s="76"/>
      <c r="U357" s="76"/>
      <c r="V357" s="76"/>
      <c r="W357" s="76"/>
      <c r="X357" s="76"/>
      <c r="Y357" s="76"/>
      <c r="Z357" s="76"/>
      <c r="AA357" s="76"/>
      <c r="AB357" s="76"/>
      <c r="AC357" s="76"/>
    </row>
    <row r="358" spans="1:29" ht="15.75" thickBot="1" x14ac:dyDescent="0.3">
      <c r="A358" s="133">
        <v>43479</v>
      </c>
      <c r="B358" s="134">
        <v>4.5999999999999996</v>
      </c>
      <c r="C358" s="64">
        <f t="shared" si="10"/>
        <v>4.5999999999999999E-2</v>
      </c>
      <c r="D358" s="76"/>
      <c r="E358" s="33">
        <v>43479</v>
      </c>
      <c r="F358" s="27">
        <v>1.54</v>
      </c>
      <c r="G358" s="64">
        <f t="shared" si="11"/>
        <v>1.54E-2</v>
      </c>
      <c r="H358" s="76"/>
      <c r="I358" s="6">
        <v>43503</v>
      </c>
      <c r="J358" s="6"/>
      <c r="K358" s="7">
        <v>2706.05</v>
      </c>
      <c r="L358" s="76"/>
      <c r="M358" s="76"/>
      <c r="N358" s="76"/>
      <c r="O358" s="76"/>
      <c r="P358" s="76"/>
      <c r="Q358" s="76"/>
      <c r="R358" s="76"/>
      <c r="S358" s="76"/>
      <c r="T358" s="76"/>
      <c r="U358" s="76"/>
      <c r="V358" s="76"/>
      <c r="W358" s="76"/>
      <c r="X358" s="76"/>
      <c r="Y358" s="76"/>
      <c r="Z358" s="76"/>
      <c r="AA358" s="76"/>
      <c r="AB358" s="76"/>
      <c r="AC358" s="76"/>
    </row>
    <row r="359" spans="1:29" ht="15.75" thickBot="1" x14ac:dyDescent="0.3">
      <c r="A359" s="133">
        <v>43480</v>
      </c>
      <c r="B359" s="134">
        <v>4.55</v>
      </c>
      <c r="C359" s="64">
        <f t="shared" si="10"/>
        <v>4.5499999999999999E-2</v>
      </c>
      <c r="D359" s="76"/>
      <c r="E359" s="33">
        <v>43480</v>
      </c>
      <c r="F359" s="27">
        <v>1.54</v>
      </c>
      <c r="G359" s="64">
        <f t="shared" si="11"/>
        <v>1.54E-2</v>
      </c>
      <c r="H359" s="76"/>
      <c r="I359" s="6">
        <v>43504</v>
      </c>
      <c r="J359" s="6"/>
      <c r="K359" s="7">
        <v>2707.88</v>
      </c>
      <c r="L359" s="76"/>
      <c r="M359" s="76"/>
      <c r="N359" s="76"/>
      <c r="O359" s="76"/>
      <c r="P359" s="76"/>
      <c r="Q359" s="76"/>
      <c r="R359" s="76"/>
      <c r="S359" s="76"/>
      <c r="T359" s="76"/>
      <c r="U359" s="76"/>
      <c r="V359" s="76"/>
      <c r="W359" s="76"/>
      <c r="X359" s="76"/>
      <c r="Y359" s="76"/>
      <c r="Z359" s="76"/>
      <c r="AA359" s="76"/>
      <c r="AB359" s="76"/>
      <c r="AC359" s="76"/>
    </row>
    <row r="360" spans="1:29" ht="15.75" thickBot="1" x14ac:dyDescent="0.3">
      <c r="A360" s="133">
        <v>43481</v>
      </c>
      <c r="B360" s="134">
        <v>4.4400000000000004</v>
      </c>
      <c r="C360" s="64">
        <f t="shared" si="10"/>
        <v>4.4400000000000002E-2</v>
      </c>
      <c r="D360" s="76"/>
      <c r="E360" s="33">
        <v>43481</v>
      </c>
      <c r="F360" s="27">
        <v>1.52</v>
      </c>
      <c r="G360" s="64">
        <f t="shared" si="11"/>
        <v>1.52E-2</v>
      </c>
      <c r="H360" s="76"/>
      <c r="I360" s="6">
        <v>43507</v>
      </c>
      <c r="J360" s="6"/>
      <c r="K360" s="7">
        <v>2709.8</v>
      </c>
      <c r="L360" s="76"/>
      <c r="M360" s="76"/>
      <c r="N360" s="76"/>
      <c r="O360" s="76"/>
      <c r="P360" s="76"/>
      <c r="Q360" s="76"/>
      <c r="R360" s="76"/>
      <c r="S360" s="76"/>
      <c r="T360" s="76"/>
      <c r="U360" s="76"/>
      <c r="V360" s="76"/>
      <c r="W360" s="76"/>
      <c r="X360" s="76"/>
      <c r="Y360" s="76"/>
      <c r="Z360" s="76"/>
      <c r="AA360" s="76"/>
      <c r="AB360" s="76"/>
      <c r="AC360" s="76"/>
    </row>
    <row r="361" spans="1:29" ht="15.75" thickBot="1" x14ac:dyDescent="0.3">
      <c r="A361" s="133">
        <v>43482</v>
      </c>
      <c r="B361" s="134">
        <v>4.4000000000000004</v>
      </c>
      <c r="C361" s="64">
        <f t="shared" si="10"/>
        <v>4.4000000000000004E-2</v>
      </c>
      <c r="D361" s="76"/>
      <c r="E361" s="33">
        <v>43482</v>
      </c>
      <c r="F361" s="27">
        <v>1.5</v>
      </c>
      <c r="G361" s="64">
        <f t="shared" si="11"/>
        <v>1.4999999999999999E-2</v>
      </c>
      <c r="H361" s="76"/>
      <c r="I361" s="6">
        <v>43508</v>
      </c>
      <c r="J361" s="6"/>
      <c r="K361" s="7">
        <v>2744.73</v>
      </c>
      <c r="L361" s="76"/>
      <c r="M361" s="76"/>
      <c r="N361" s="76"/>
      <c r="O361" s="76"/>
      <c r="P361" s="76"/>
      <c r="Q361" s="76"/>
      <c r="R361" s="76"/>
      <c r="S361" s="76"/>
      <c r="T361" s="76"/>
      <c r="U361" s="76"/>
      <c r="V361" s="76"/>
      <c r="W361" s="76"/>
      <c r="X361" s="76"/>
      <c r="Y361" s="76"/>
      <c r="Z361" s="76"/>
      <c r="AA361" s="76"/>
      <c r="AB361" s="76"/>
      <c r="AC361" s="76"/>
    </row>
    <row r="362" spans="1:29" ht="15.75" thickBot="1" x14ac:dyDescent="0.3">
      <c r="A362" s="133">
        <v>43483</v>
      </c>
      <c r="B362" s="134">
        <v>4.2699999999999996</v>
      </c>
      <c r="C362" s="64">
        <f t="shared" si="10"/>
        <v>4.2699999999999995E-2</v>
      </c>
      <c r="D362" s="76"/>
      <c r="E362" s="33">
        <v>43483</v>
      </c>
      <c r="F362" s="27">
        <v>1.46</v>
      </c>
      <c r="G362" s="64">
        <f t="shared" si="11"/>
        <v>1.46E-2</v>
      </c>
      <c r="H362" s="76"/>
      <c r="I362" s="6">
        <v>43509</v>
      </c>
      <c r="J362" s="6"/>
      <c r="K362" s="7">
        <v>2753.03</v>
      </c>
      <c r="L362" s="76"/>
      <c r="M362" s="76"/>
      <c r="N362" s="76"/>
      <c r="O362" s="76"/>
      <c r="P362" s="76"/>
      <c r="Q362" s="76"/>
      <c r="R362" s="76"/>
      <c r="S362" s="76"/>
      <c r="T362" s="76"/>
      <c r="U362" s="76"/>
      <c r="V362" s="76"/>
      <c r="W362" s="76"/>
      <c r="X362" s="76"/>
      <c r="Y362" s="76"/>
      <c r="Z362" s="76"/>
      <c r="AA362" s="76"/>
      <c r="AB362" s="76"/>
      <c r="AC362" s="76"/>
    </row>
    <row r="363" spans="1:29" ht="15.75" thickBot="1" x14ac:dyDescent="0.3">
      <c r="A363" s="133">
        <v>43486</v>
      </c>
      <c r="B363" s="134">
        <v>4.2699999999999996</v>
      </c>
      <c r="C363" s="64">
        <f t="shared" si="10"/>
        <v>4.2699999999999995E-2</v>
      </c>
      <c r="D363" s="76"/>
      <c r="E363" s="33">
        <v>43486</v>
      </c>
      <c r="F363" s="27">
        <v>1.46</v>
      </c>
      <c r="G363" s="64">
        <f t="shared" si="11"/>
        <v>1.46E-2</v>
      </c>
      <c r="H363" s="76"/>
      <c r="I363" s="6">
        <v>43510</v>
      </c>
      <c r="J363" s="6"/>
      <c r="K363" s="7">
        <v>2745.73</v>
      </c>
      <c r="L363" s="76"/>
      <c r="M363" s="76"/>
      <c r="N363" s="76"/>
      <c r="O363" s="76"/>
      <c r="P363" s="76"/>
      <c r="Q363" s="76"/>
      <c r="R363" s="76"/>
      <c r="S363" s="76"/>
      <c r="T363" s="76"/>
      <c r="U363" s="76"/>
      <c r="V363" s="76"/>
      <c r="W363" s="76"/>
      <c r="X363" s="76"/>
      <c r="Y363" s="76"/>
      <c r="Z363" s="76"/>
      <c r="AA363" s="76"/>
      <c r="AB363" s="76"/>
      <c r="AC363" s="76"/>
    </row>
    <row r="364" spans="1:29" ht="15.75" thickBot="1" x14ac:dyDescent="0.3">
      <c r="A364" s="133">
        <v>43487</v>
      </c>
      <c r="B364" s="134">
        <v>4.41</v>
      </c>
      <c r="C364" s="64">
        <f t="shared" si="10"/>
        <v>4.41E-2</v>
      </c>
      <c r="D364" s="76"/>
      <c r="E364" s="33">
        <v>43487</v>
      </c>
      <c r="F364" s="27">
        <v>1.46</v>
      </c>
      <c r="G364" s="64">
        <f t="shared" si="11"/>
        <v>1.46E-2</v>
      </c>
      <c r="H364" s="76"/>
      <c r="I364" s="6">
        <v>43511</v>
      </c>
      <c r="J364" s="6"/>
      <c r="K364" s="7">
        <v>2775.6</v>
      </c>
      <c r="L364" s="76"/>
      <c r="M364" s="76"/>
      <c r="N364" s="76"/>
      <c r="O364" s="76"/>
      <c r="P364" s="76"/>
      <c r="Q364" s="76"/>
      <c r="R364" s="76"/>
      <c r="S364" s="76"/>
      <c r="T364" s="76"/>
      <c r="U364" s="76"/>
      <c r="V364" s="76"/>
      <c r="W364" s="76"/>
      <c r="X364" s="76"/>
      <c r="Y364" s="76"/>
      <c r="Z364" s="76"/>
      <c r="AA364" s="76"/>
      <c r="AB364" s="76"/>
      <c r="AC364" s="76"/>
    </row>
    <row r="365" spans="1:29" ht="15.75" thickBot="1" x14ac:dyDescent="0.3">
      <c r="A365" s="133">
        <v>43488</v>
      </c>
      <c r="B365" s="134">
        <v>4.3899999999999997</v>
      </c>
      <c r="C365" s="64">
        <f t="shared" si="10"/>
        <v>4.3899999999999995E-2</v>
      </c>
      <c r="D365" s="76"/>
      <c r="E365" s="33">
        <v>43488</v>
      </c>
      <c r="F365" s="27">
        <v>1.44</v>
      </c>
      <c r="G365" s="64">
        <f t="shared" si="11"/>
        <v>1.44E-2</v>
      </c>
      <c r="H365" s="76"/>
      <c r="I365" s="6">
        <v>43515</v>
      </c>
      <c r="J365" s="6"/>
      <c r="K365" s="7">
        <v>2779.76</v>
      </c>
      <c r="L365" s="76"/>
      <c r="M365" s="76"/>
      <c r="N365" s="76"/>
      <c r="O365" s="76"/>
      <c r="P365" s="76"/>
      <c r="Q365" s="76"/>
      <c r="R365" s="76"/>
      <c r="S365" s="76"/>
      <c r="T365" s="76"/>
      <c r="U365" s="76"/>
      <c r="V365" s="76"/>
      <c r="W365" s="76"/>
      <c r="X365" s="76"/>
      <c r="Y365" s="76"/>
      <c r="Z365" s="76"/>
      <c r="AA365" s="76"/>
      <c r="AB365" s="76"/>
      <c r="AC365" s="76"/>
    </row>
    <row r="366" spans="1:29" ht="15.75" thickBot="1" x14ac:dyDescent="0.3">
      <c r="A366" s="133">
        <v>43489</v>
      </c>
      <c r="B366" s="134">
        <v>4.45</v>
      </c>
      <c r="C366" s="64">
        <f t="shared" si="10"/>
        <v>4.4500000000000005E-2</v>
      </c>
      <c r="D366" s="76"/>
      <c r="E366" s="33">
        <v>43489</v>
      </c>
      <c r="F366" s="27">
        <v>1.43</v>
      </c>
      <c r="G366" s="64">
        <f t="shared" si="11"/>
        <v>1.43E-2</v>
      </c>
      <c r="H366" s="76"/>
      <c r="I366" s="6">
        <v>43516</v>
      </c>
      <c r="J366" s="6"/>
      <c r="K366" s="7">
        <v>2784.7</v>
      </c>
      <c r="L366" s="76"/>
      <c r="M366" s="76"/>
      <c r="N366" s="76"/>
      <c r="O366" s="76"/>
      <c r="P366" s="76"/>
      <c r="Q366" s="76"/>
      <c r="R366" s="76"/>
      <c r="S366" s="76"/>
      <c r="T366" s="76"/>
      <c r="U366" s="76"/>
      <c r="V366" s="76"/>
      <c r="W366" s="76"/>
      <c r="X366" s="76"/>
      <c r="Y366" s="76"/>
      <c r="Z366" s="76"/>
      <c r="AA366" s="76"/>
      <c r="AB366" s="76"/>
      <c r="AC366" s="76"/>
    </row>
    <row r="367" spans="1:29" ht="15.75" thickBot="1" x14ac:dyDescent="0.3">
      <c r="A367" s="133">
        <v>43490</v>
      </c>
      <c r="B367" s="134">
        <v>4.34</v>
      </c>
      <c r="C367" s="64">
        <f t="shared" si="10"/>
        <v>4.3400000000000001E-2</v>
      </c>
      <c r="D367" s="76"/>
      <c r="E367" s="33">
        <v>43490</v>
      </c>
      <c r="F367" s="27">
        <v>1.4</v>
      </c>
      <c r="G367" s="64">
        <f t="shared" si="11"/>
        <v>1.3999999999999999E-2</v>
      </c>
      <c r="H367" s="76"/>
      <c r="I367" s="6">
        <v>43517</v>
      </c>
      <c r="J367" s="6"/>
      <c r="K367" s="7">
        <v>2774.88</v>
      </c>
      <c r="L367" s="76"/>
      <c r="M367" s="76"/>
      <c r="N367" s="76"/>
      <c r="O367" s="76"/>
      <c r="P367" s="76"/>
      <c r="Q367" s="76"/>
      <c r="R367" s="76"/>
      <c r="S367" s="76"/>
      <c r="T367" s="76"/>
      <c r="U367" s="76"/>
      <c r="V367" s="76"/>
      <c r="W367" s="76"/>
      <c r="X367" s="76"/>
      <c r="Y367" s="76"/>
      <c r="Z367" s="76"/>
      <c r="AA367" s="76"/>
      <c r="AB367" s="76"/>
      <c r="AC367" s="76"/>
    </row>
    <row r="368" spans="1:29" ht="15.75" thickBot="1" x14ac:dyDescent="0.3">
      <c r="A368" s="133">
        <v>43493</v>
      </c>
      <c r="B368" s="134">
        <v>4.41</v>
      </c>
      <c r="C368" s="64">
        <f t="shared" si="10"/>
        <v>4.41E-2</v>
      </c>
      <c r="D368" s="76"/>
      <c r="E368" s="33">
        <v>43493</v>
      </c>
      <c r="F368" s="27">
        <v>1.4</v>
      </c>
      <c r="G368" s="64">
        <f t="shared" si="11"/>
        <v>1.3999999999999999E-2</v>
      </c>
      <c r="H368" s="76"/>
      <c r="I368" s="6">
        <v>43518</v>
      </c>
      <c r="J368" s="6"/>
      <c r="K368" s="7">
        <v>2792.67</v>
      </c>
      <c r="L368" s="76"/>
      <c r="M368" s="76"/>
      <c r="N368" s="76"/>
      <c r="O368" s="76"/>
      <c r="P368" s="76"/>
      <c r="Q368" s="76"/>
      <c r="R368" s="76"/>
      <c r="S368" s="76"/>
      <c r="T368" s="76"/>
      <c r="U368" s="76"/>
      <c r="V368" s="76"/>
      <c r="W368" s="76"/>
      <c r="X368" s="76"/>
      <c r="Y368" s="76"/>
      <c r="Z368" s="76"/>
      <c r="AA368" s="76"/>
      <c r="AB368" s="76"/>
      <c r="AC368" s="76"/>
    </row>
    <row r="369" spans="1:29" ht="15.75" thickBot="1" x14ac:dyDescent="0.3">
      <c r="A369" s="133">
        <v>43494</v>
      </c>
      <c r="B369" s="134">
        <v>4.4000000000000004</v>
      </c>
      <c r="C369" s="64">
        <f t="shared" si="10"/>
        <v>4.4000000000000004E-2</v>
      </c>
      <c r="D369" s="76"/>
      <c r="E369" s="33">
        <v>43494</v>
      </c>
      <c r="F369" s="27">
        <v>1.39</v>
      </c>
      <c r="G369" s="64">
        <f t="shared" si="11"/>
        <v>1.3899999999999999E-2</v>
      </c>
      <c r="H369" s="76"/>
      <c r="I369" s="6">
        <v>43521</v>
      </c>
      <c r="J369" s="6"/>
      <c r="K369" s="7">
        <v>2796.11</v>
      </c>
      <c r="L369" s="76"/>
      <c r="M369" s="76"/>
      <c r="N369" s="76"/>
      <c r="O369" s="76"/>
      <c r="P369" s="76"/>
      <c r="Q369" s="76"/>
      <c r="R369" s="76"/>
      <c r="S369" s="76"/>
      <c r="T369" s="76"/>
      <c r="U369" s="76"/>
      <c r="V369" s="76"/>
      <c r="W369" s="76"/>
      <c r="X369" s="76"/>
      <c r="Y369" s="76"/>
      <c r="Z369" s="76"/>
      <c r="AA369" s="76"/>
      <c r="AB369" s="76"/>
      <c r="AC369" s="76"/>
    </row>
    <row r="370" spans="1:29" ht="15.75" thickBot="1" x14ac:dyDescent="0.3">
      <c r="A370" s="133">
        <v>43495</v>
      </c>
      <c r="B370" s="134">
        <v>4.3600000000000003</v>
      </c>
      <c r="C370" s="64">
        <f t="shared" si="10"/>
        <v>4.36E-2</v>
      </c>
      <c r="D370" s="76"/>
      <c r="E370" s="33">
        <v>43495</v>
      </c>
      <c r="F370" s="27">
        <v>1.39</v>
      </c>
      <c r="G370" s="64">
        <f t="shared" si="11"/>
        <v>1.3899999999999999E-2</v>
      </c>
      <c r="H370" s="76"/>
      <c r="I370" s="6">
        <v>43522</v>
      </c>
      <c r="J370" s="6"/>
      <c r="K370" s="7">
        <v>2793.9</v>
      </c>
      <c r="L370" s="76"/>
      <c r="M370" s="76"/>
      <c r="N370" s="76"/>
      <c r="O370" s="76"/>
      <c r="P370" s="76"/>
      <c r="Q370" s="76"/>
      <c r="R370" s="76"/>
      <c r="S370" s="76"/>
      <c r="T370" s="76"/>
      <c r="U370" s="76"/>
      <c r="V370" s="76"/>
      <c r="W370" s="76"/>
      <c r="X370" s="76"/>
      <c r="Y370" s="76"/>
      <c r="Z370" s="76"/>
      <c r="AA370" s="76"/>
      <c r="AB370" s="76"/>
      <c r="AC370" s="76"/>
    </row>
    <row r="371" spans="1:29" ht="15.75" thickBot="1" x14ac:dyDescent="0.3">
      <c r="A371" s="133">
        <v>43496</v>
      </c>
      <c r="B371" s="134">
        <v>4.37</v>
      </c>
      <c r="C371" s="64">
        <f t="shared" si="10"/>
        <v>4.3700000000000003E-2</v>
      </c>
      <c r="D371" s="76"/>
      <c r="E371" s="33">
        <v>43496</v>
      </c>
      <c r="F371" s="27">
        <v>1.38</v>
      </c>
      <c r="G371" s="64">
        <f t="shared" si="11"/>
        <v>1.38E-2</v>
      </c>
      <c r="H371" s="76"/>
      <c r="I371" s="6">
        <v>43523</v>
      </c>
      <c r="J371" s="6"/>
      <c r="K371" s="7">
        <v>2792.38</v>
      </c>
      <c r="L371" s="76"/>
      <c r="M371" s="76"/>
      <c r="N371" s="76"/>
      <c r="O371" s="76"/>
      <c r="P371" s="76"/>
      <c r="Q371" s="76"/>
      <c r="R371" s="76"/>
      <c r="S371" s="76"/>
      <c r="T371" s="76"/>
      <c r="U371" s="76"/>
      <c r="V371" s="76"/>
      <c r="W371" s="76"/>
      <c r="X371" s="76"/>
      <c r="Y371" s="76"/>
      <c r="Z371" s="76"/>
      <c r="AA371" s="76"/>
      <c r="AB371" s="76"/>
      <c r="AC371" s="76"/>
    </row>
    <row r="372" spans="1:29" ht="15.75" thickBot="1" x14ac:dyDescent="0.3">
      <c r="A372" s="133">
        <v>43497</v>
      </c>
      <c r="B372" s="134">
        <v>4.29</v>
      </c>
      <c r="C372" s="64">
        <f t="shared" si="10"/>
        <v>4.2900000000000001E-2</v>
      </c>
      <c r="D372" s="76"/>
      <c r="E372" s="33">
        <v>43497</v>
      </c>
      <c r="F372" s="27">
        <v>1.36</v>
      </c>
      <c r="G372" s="64">
        <f t="shared" si="11"/>
        <v>1.3600000000000001E-2</v>
      </c>
      <c r="H372" s="76"/>
      <c r="I372" s="6">
        <v>43524</v>
      </c>
      <c r="J372" s="6"/>
      <c r="K372" s="7">
        <v>2784.49</v>
      </c>
      <c r="L372" s="76"/>
      <c r="M372" s="76"/>
      <c r="N372" s="76"/>
      <c r="O372" s="76"/>
      <c r="P372" s="76"/>
      <c r="Q372" s="76"/>
      <c r="R372" s="76"/>
      <c r="S372" s="76"/>
      <c r="T372" s="76"/>
      <c r="U372" s="76"/>
      <c r="V372" s="76"/>
      <c r="W372" s="76"/>
      <c r="X372" s="76"/>
      <c r="Y372" s="76"/>
      <c r="Z372" s="76"/>
      <c r="AA372" s="76"/>
      <c r="AB372" s="76"/>
      <c r="AC372" s="76"/>
    </row>
    <row r="373" spans="1:29" ht="15.75" thickBot="1" x14ac:dyDescent="0.3">
      <c r="A373" s="133">
        <v>43500</v>
      </c>
      <c r="B373" s="134">
        <v>4.25</v>
      </c>
      <c r="C373" s="64">
        <f t="shared" si="10"/>
        <v>4.2500000000000003E-2</v>
      </c>
      <c r="D373" s="76"/>
      <c r="E373" s="33">
        <v>43500</v>
      </c>
      <c r="F373" s="27">
        <v>1.34</v>
      </c>
      <c r="G373" s="64">
        <f t="shared" si="11"/>
        <v>1.34E-2</v>
      </c>
      <c r="H373" s="76"/>
      <c r="I373" s="6">
        <v>43525</v>
      </c>
      <c r="J373" s="6"/>
      <c r="K373" s="7">
        <v>2803.69</v>
      </c>
      <c r="L373" s="76"/>
      <c r="M373" s="76"/>
      <c r="N373" s="76"/>
      <c r="O373" s="76"/>
      <c r="P373" s="76"/>
      <c r="Q373" s="76"/>
      <c r="R373" s="76"/>
      <c r="S373" s="76"/>
      <c r="T373" s="76"/>
      <c r="U373" s="76"/>
      <c r="V373" s="76"/>
      <c r="W373" s="76"/>
      <c r="X373" s="76"/>
      <c r="Y373" s="76"/>
      <c r="Z373" s="76"/>
      <c r="AA373" s="76"/>
      <c r="AB373" s="76"/>
      <c r="AC373" s="76"/>
    </row>
    <row r="374" spans="1:29" ht="15.75" thickBot="1" x14ac:dyDescent="0.3">
      <c r="A374" s="133">
        <v>43501</v>
      </c>
      <c r="B374" s="134">
        <v>4.1500000000000004</v>
      </c>
      <c r="C374" s="64">
        <f t="shared" si="10"/>
        <v>4.1500000000000002E-2</v>
      </c>
      <c r="D374" s="76"/>
      <c r="E374" s="33">
        <v>43501</v>
      </c>
      <c r="F374" s="27">
        <v>1.33</v>
      </c>
      <c r="G374" s="64">
        <f t="shared" si="11"/>
        <v>1.3300000000000001E-2</v>
      </c>
      <c r="H374" s="76"/>
      <c r="I374" s="6">
        <v>43528</v>
      </c>
      <c r="J374" s="6"/>
      <c r="K374" s="7">
        <v>2792.81</v>
      </c>
      <c r="L374" s="76"/>
      <c r="M374" s="76"/>
      <c r="N374" s="76"/>
      <c r="O374" s="76"/>
      <c r="P374" s="76"/>
      <c r="Q374" s="76"/>
      <c r="R374" s="76"/>
      <c r="S374" s="76"/>
      <c r="T374" s="76"/>
      <c r="U374" s="76"/>
      <c r="V374" s="76"/>
      <c r="W374" s="76"/>
      <c r="X374" s="76"/>
      <c r="Y374" s="76"/>
      <c r="Z374" s="76"/>
      <c r="AA374" s="76"/>
      <c r="AB374" s="76"/>
      <c r="AC374" s="76"/>
    </row>
    <row r="375" spans="1:29" ht="15.75" thickBot="1" x14ac:dyDescent="0.3">
      <c r="A375" s="133">
        <v>43502</v>
      </c>
      <c r="B375" s="134">
        <v>4.13</v>
      </c>
      <c r="C375" s="64">
        <f t="shared" si="10"/>
        <v>4.1299999999999996E-2</v>
      </c>
      <c r="D375" s="76"/>
      <c r="E375" s="33">
        <v>43502</v>
      </c>
      <c r="F375" s="27">
        <v>1.32</v>
      </c>
      <c r="G375" s="64">
        <f t="shared" si="11"/>
        <v>1.32E-2</v>
      </c>
      <c r="H375" s="76"/>
      <c r="I375" s="6">
        <v>43529</v>
      </c>
      <c r="J375" s="6"/>
      <c r="K375" s="7">
        <v>2789.65</v>
      </c>
      <c r="L375" s="76"/>
      <c r="M375" s="76"/>
      <c r="N375" s="76"/>
      <c r="O375" s="76"/>
      <c r="P375" s="76"/>
      <c r="Q375" s="76"/>
      <c r="R375" s="76"/>
      <c r="S375" s="76"/>
      <c r="T375" s="76"/>
      <c r="U375" s="76"/>
      <c r="V375" s="76"/>
      <c r="W375" s="76"/>
      <c r="X375" s="76"/>
      <c r="Y375" s="76"/>
      <c r="Z375" s="76"/>
      <c r="AA375" s="76"/>
      <c r="AB375" s="76"/>
      <c r="AC375" s="76"/>
    </row>
    <row r="376" spans="1:29" ht="15.75" thickBot="1" x14ac:dyDescent="0.3">
      <c r="A376" s="133">
        <v>43503</v>
      </c>
      <c r="B376" s="134">
        <v>4.29</v>
      </c>
      <c r="C376" s="64">
        <f t="shared" si="10"/>
        <v>4.2900000000000001E-2</v>
      </c>
      <c r="D376" s="76"/>
      <c r="E376" s="33">
        <v>43503</v>
      </c>
      <c r="F376" s="27">
        <v>1.34</v>
      </c>
      <c r="G376" s="64">
        <f t="shared" si="11"/>
        <v>1.34E-2</v>
      </c>
      <c r="H376" s="76"/>
      <c r="I376" s="6">
        <v>43530</v>
      </c>
      <c r="J376" s="6"/>
      <c r="K376" s="7">
        <v>2771.45</v>
      </c>
      <c r="L376" s="76"/>
      <c r="M376" s="76"/>
      <c r="N376" s="76"/>
      <c r="O376" s="76"/>
      <c r="P376" s="76"/>
      <c r="Q376" s="76"/>
      <c r="R376" s="76"/>
      <c r="S376" s="76"/>
      <c r="T376" s="76"/>
      <c r="U376" s="76"/>
      <c r="V376" s="76"/>
      <c r="W376" s="76"/>
      <c r="X376" s="76"/>
      <c r="Y376" s="76"/>
      <c r="Z376" s="76"/>
      <c r="AA376" s="76"/>
      <c r="AB376" s="76"/>
      <c r="AC376" s="76"/>
    </row>
    <row r="377" spans="1:29" ht="15.75" thickBot="1" x14ac:dyDescent="0.3">
      <c r="A377" s="133">
        <v>43504</v>
      </c>
      <c r="B377" s="134">
        <v>4.32</v>
      </c>
      <c r="C377" s="64">
        <f t="shared" si="10"/>
        <v>4.3200000000000002E-2</v>
      </c>
      <c r="D377" s="76"/>
      <c r="E377" s="33">
        <v>43504</v>
      </c>
      <c r="F377" s="27">
        <v>1.34</v>
      </c>
      <c r="G377" s="64">
        <f t="shared" si="11"/>
        <v>1.34E-2</v>
      </c>
      <c r="H377" s="76"/>
      <c r="I377" s="6">
        <v>43531</v>
      </c>
      <c r="J377" s="6"/>
      <c r="K377" s="7">
        <v>2748.93</v>
      </c>
      <c r="L377" s="76"/>
      <c r="M377" s="76"/>
      <c r="N377" s="76"/>
      <c r="O377" s="76"/>
      <c r="P377" s="76"/>
      <c r="Q377" s="76"/>
      <c r="R377" s="76"/>
      <c r="S377" s="76"/>
      <c r="T377" s="76"/>
      <c r="U377" s="76"/>
      <c r="V377" s="76"/>
      <c r="W377" s="76"/>
      <c r="X377" s="76"/>
      <c r="Y377" s="76"/>
      <c r="Z377" s="76"/>
      <c r="AA377" s="76"/>
      <c r="AB377" s="76"/>
      <c r="AC377" s="76"/>
    </row>
    <row r="378" spans="1:29" ht="15.75" thickBot="1" x14ac:dyDescent="0.3">
      <c r="A378" s="133">
        <v>43507</v>
      </c>
      <c r="B378" s="134">
        <v>4.28</v>
      </c>
      <c r="C378" s="64">
        <f t="shared" si="10"/>
        <v>4.2800000000000005E-2</v>
      </c>
      <c r="D378" s="76"/>
      <c r="E378" s="33">
        <v>43507</v>
      </c>
      <c r="F378" s="27">
        <v>1.34</v>
      </c>
      <c r="G378" s="64">
        <f t="shared" si="11"/>
        <v>1.34E-2</v>
      </c>
      <c r="H378" s="76"/>
      <c r="I378" s="6">
        <v>43532</v>
      </c>
      <c r="J378" s="6"/>
      <c r="K378" s="7">
        <v>2743.07</v>
      </c>
      <c r="L378" s="76"/>
      <c r="M378" s="76"/>
      <c r="N378" s="76"/>
      <c r="O378" s="76"/>
      <c r="P378" s="76"/>
      <c r="Q378" s="76"/>
      <c r="R378" s="76"/>
      <c r="S378" s="76"/>
      <c r="T378" s="76"/>
      <c r="U378" s="76"/>
      <c r="V378" s="76"/>
      <c r="W378" s="76"/>
      <c r="X378" s="76"/>
      <c r="Y378" s="76"/>
      <c r="Z378" s="76"/>
      <c r="AA378" s="76"/>
      <c r="AB378" s="76"/>
      <c r="AC378" s="76"/>
    </row>
    <row r="379" spans="1:29" ht="15.75" thickBot="1" x14ac:dyDescent="0.3">
      <c r="A379" s="133">
        <v>43508</v>
      </c>
      <c r="B379" s="134">
        <v>4.17</v>
      </c>
      <c r="C379" s="64">
        <f t="shared" si="10"/>
        <v>4.1700000000000001E-2</v>
      </c>
      <c r="D379" s="76"/>
      <c r="E379" s="33">
        <v>43508</v>
      </c>
      <c r="F379" s="27">
        <v>1.33</v>
      </c>
      <c r="G379" s="64">
        <f t="shared" si="11"/>
        <v>1.3300000000000001E-2</v>
      </c>
      <c r="H379" s="76"/>
      <c r="I379" s="6">
        <v>43535</v>
      </c>
      <c r="J379" s="6"/>
      <c r="K379" s="7">
        <v>2783.3</v>
      </c>
      <c r="L379" s="76"/>
      <c r="M379" s="76"/>
      <c r="N379" s="76"/>
      <c r="O379" s="76"/>
      <c r="P379" s="76"/>
      <c r="Q379" s="76"/>
      <c r="R379" s="76"/>
      <c r="S379" s="76"/>
      <c r="T379" s="76"/>
      <c r="U379" s="76"/>
      <c r="V379" s="76"/>
      <c r="W379" s="76"/>
      <c r="X379" s="76"/>
      <c r="Y379" s="76"/>
      <c r="Z379" s="76"/>
      <c r="AA379" s="76"/>
      <c r="AB379" s="76"/>
      <c r="AC379" s="76"/>
    </row>
    <row r="380" spans="1:29" ht="15.75" thickBot="1" x14ac:dyDescent="0.3">
      <c r="A380" s="133">
        <v>43509</v>
      </c>
      <c r="B380" s="134">
        <v>4.12</v>
      </c>
      <c r="C380" s="64">
        <f t="shared" si="10"/>
        <v>4.1200000000000001E-2</v>
      </c>
      <c r="D380" s="76"/>
      <c r="E380" s="33">
        <v>43509</v>
      </c>
      <c r="F380" s="27">
        <v>1.32</v>
      </c>
      <c r="G380" s="64">
        <f t="shared" si="11"/>
        <v>1.32E-2</v>
      </c>
      <c r="H380" s="76"/>
      <c r="I380" s="6">
        <v>43536</v>
      </c>
      <c r="J380" s="6"/>
      <c r="K380" s="7">
        <v>2791.52</v>
      </c>
      <c r="L380" s="76"/>
      <c r="M380" s="76"/>
      <c r="N380" s="76"/>
      <c r="O380" s="76"/>
      <c r="P380" s="76"/>
      <c r="Q380" s="76"/>
      <c r="R380" s="76"/>
      <c r="S380" s="76"/>
      <c r="T380" s="76"/>
      <c r="U380" s="76"/>
      <c r="V380" s="76"/>
      <c r="W380" s="76"/>
      <c r="X380" s="76"/>
      <c r="Y380" s="76"/>
      <c r="Z380" s="76"/>
      <c r="AA380" s="76"/>
      <c r="AB380" s="76"/>
      <c r="AC380" s="76"/>
    </row>
    <row r="381" spans="1:29" ht="15.75" thickBot="1" x14ac:dyDescent="0.3">
      <c r="A381" s="133">
        <v>43510</v>
      </c>
      <c r="B381" s="134">
        <v>4.17</v>
      </c>
      <c r="C381" s="64">
        <f t="shared" si="10"/>
        <v>4.1700000000000001E-2</v>
      </c>
      <c r="D381" s="76"/>
      <c r="E381" s="33">
        <v>43510</v>
      </c>
      <c r="F381" s="27">
        <v>1.33</v>
      </c>
      <c r="G381" s="64">
        <f t="shared" si="11"/>
        <v>1.3300000000000001E-2</v>
      </c>
      <c r="H381" s="76"/>
      <c r="I381" s="6">
        <v>43537</v>
      </c>
      <c r="J381" s="6"/>
      <c r="K381" s="7">
        <v>2810.92</v>
      </c>
      <c r="L381" s="76"/>
      <c r="M381" s="76"/>
      <c r="N381" s="76"/>
      <c r="O381" s="76"/>
      <c r="P381" s="76"/>
      <c r="Q381" s="76"/>
      <c r="R381" s="76"/>
      <c r="S381" s="76"/>
      <c r="T381" s="76"/>
      <c r="U381" s="76"/>
      <c r="V381" s="76"/>
      <c r="W381" s="76"/>
      <c r="X381" s="76"/>
      <c r="Y381" s="76"/>
      <c r="Z381" s="76"/>
      <c r="AA381" s="76"/>
      <c r="AB381" s="76"/>
      <c r="AC381" s="76"/>
    </row>
    <row r="382" spans="1:29" ht="15.75" thickBot="1" x14ac:dyDescent="0.3">
      <c r="A382" s="133">
        <v>43511</v>
      </c>
      <c r="B382" s="134">
        <v>4.12</v>
      </c>
      <c r="C382" s="64">
        <f t="shared" si="10"/>
        <v>4.1200000000000001E-2</v>
      </c>
      <c r="D382" s="76"/>
      <c r="E382" s="33">
        <v>43511</v>
      </c>
      <c r="F382" s="27">
        <v>1.32</v>
      </c>
      <c r="G382" s="64">
        <f t="shared" si="11"/>
        <v>1.32E-2</v>
      </c>
      <c r="H382" s="76"/>
      <c r="I382" s="6">
        <v>43538</v>
      </c>
      <c r="J382" s="6"/>
      <c r="K382" s="7">
        <v>2808.48</v>
      </c>
      <c r="L382" s="76"/>
      <c r="M382" s="76"/>
      <c r="N382" s="76"/>
      <c r="O382" s="76"/>
      <c r="P382" s="76"/>
      <c r="Q382" s="76"/>
      <c r="R382" s="76"/>
      <c r="S382" s="76"/>
      <c r="T382" s="76"/>
      <c r="U382" s="76"/>
      <c r="V382" s="76"/>
      <c r="W382" s="76"/>
      <c r="X382" s="76"/>
      <c r="Y382" s="76"/>
      <c r="Z382" s="76"/>
      <c r="AA382" s="76"/>
      <c r="AB382" s="76"/>
      <c r="AC382" s="76"/>
    </row>
    <row r="383" spans="1:29" ht="15.75" thickBot="1" x14ac:dyDescent="0.3">
      <c r="A383" s="133">
        <v>43514</v>
      </c>
      <c r="B383" s="134">
        <v>4.12</v>
      </c>
      <c r="C383" s="64">
        <f t="shared" si="10"/>
        <v>4.1200000000000001E-2</v>
      </c>
      <c r="D383" s="76"/>
      <c r="E383" s="33">
        <v>43514</v>
      </c>
      <c r="F383" s="27">
        <v>1.32</v>
      </c>
      <c r="G383" s="64">
        <f t="shared" si="11"/>
        <v>1.32E-2</v>
      </c>
      <c r="H383" s="76"/>
      <c r="I383" s="6">
        <v>43539</v>
      </c>
      <c r="J383" s="6"/>
      <c r="K383" s="7">
        <v>2822.48</v>
      </c>
      <c r="L383" s="76"/>
      <c r="M383" s="76"/>
      <c r="N383" s="76"/>
      <c r="O383" s="76"/>
      <c r="P383" s="76"/>
      <c r="Q383" s="76"/>
      <c r="R383" s="76"/>
      <c r="S383" s="76"/>
      <c r="T383" s="76"/>
      <c r="U383" s="76"/>
      <c r="V383" s="76"/>
      <c r="W383" s="76"/>
      <c r="X383" s="76"/>
      <c r="Y383" s="76"/>
      <c r="Z383" s="76"/>
      <c r="AA383" s="76"/>
      <c r="AB383" s="76"/>
      <c r="AC383" s="76"/>
    </row>
    <row r="384" spans="1:29" ht="15.75" thickBot="1" x14ac:dyDescent="0.3">
      <c r="A384" s="133">
        <v>43515</v>
      </c>
      <c r="B384" s="134">
        <v>4.1100000000000003</v>
      </c>
      <c r="C384" s="64">
        <f t="shared" si="10"/>
        <v>4.1100000000000005E-2</v>
      </c>
      <c r="D384" s="76"/>
      <c r="E384" s="33">
        <v>43515</v>
      </c>
      <c r="F384" s="27">
        <v>1.32</v>
      </c>
      <c r="G384" s="64">
        <f t="shared" si="11"/>
        <v>1.32E-2</v>
      </c>
      <c r="H384" s="76"/>
      <c r="I384" s="6">
        <v>43542</v>
      </c>
      <c r="J384" s="6"/>
      <c r="K384" s="7">
        <v>2832.94</v>
      </c>
      <c r="L384" s="76"/>
      <c r="M384" s="76"/>
      <c r="N384" s="76"/>
      <c r="O384" s="76"/>
      <c r="P384" s="76"/>
      <c r="Q384" s="76"/>
      <c r="R384" s="76"/>
      <c r="S384" s="76"/>
      <c r="T384" s="76"/>
      <c r="U384" s="76"/>
      <c r="V384" s="76"/>
      <c r="W384" s="76"/>
      <c r="X384" s="76"/>
      <c r="Y384" s="76"/>
      <c r="Z384" s="76"/>
      <c r="AA384" s="76"/>
      <c r="AB384" s="76"/>
      <c r="AC384" s="76"/>
    </row>
    <row r="385" spans="1:29" ht="15.75" thickBot="1" x14ac:dyDescent="0.3">
      <c r="A385" s="133">
        <v>43516</v>
      </c>
      <c r="B385" s="134">
        <v>4.08</v>
      </c>
      <c r="C385" s="64">
        <f t="shared" si="10"/>
        <v>4.0800000000000003E-2</v>
      </c>
      <c r="D385" s="76"/>
      <c r="E385" s="33">
        <v>43516</v>
      </c>
      <c r="F385" s="27">
        <v>1.32</v>
      </c>
      <c r="G385" s="64">
        <f t="shared" si="11"/>
        <v>1.32E-2</v>
      </c>
      <c r="H385" s="76"/>
      <c r="I385" s="6">
        <v>43543</v>
      </c>
      <c r="J385" s="6"/>
      <c r="K385" s="7">
        <v>2832.57</v>
      </c>
      <c r="L385" s="76"/>
      <c r="M385" s="76"/>
      <c r="N385" s="76"/>
      <c r="O385" s="76"/>
      <c r="P385" s="76"/>
      <c r="Q385" s="76"/>
      <c r="R385" s="76"/>
      <c r="S385" s="76"/>
      <c r="T385" s="76"/>
      <c r="U385" s="76"/>
      <c r="V385" s="76"/>
      <c r="W385" s="76"/>
      <c r="X385" s="76"/>
      <c r="Y385" s="76"/>
      <c r="Z385" s="76"/>
      <c r="AA385" s="76"/>
      <c r="AB385" s="76"/>
      <c r="AC385" s="76"/>
    </row>
    <row r="386" spans="1:29" ht="15.75" thickBot="1" x14ac:dyDescent="0.3">
      <c r="A386" s="133">
        <v>43517</v>
      </c>
      <c r="B386" s="134">
        <v>4.04</v>
      </c>
      <c r="C386" s="64">
        <f t="shared" si="10"/>
        <v>4.0399999999999998E-2</v>
      </c>
      <c r="D386" s="76"/>
      <c r="E386" s="33">
        <v>43517</v>
      </c>
      <c r="F386" s="27">
        <v>1.32</v>
      </c>
      <c r="G386" s="64">
        <f t="shared" si="11"/>
        <v>1.32E-2</v>
      </c>
      <c r="H386" s="76"/>
      <c r="I386" s="6">
        <v>43544</v>
      </c>
      <c r="J386" s="6"/>
      <c r="K386" s="7">
        <v>2824.23</v>
      </c>
      <c r="L386" s="76"/>
      <c r="M386" s="76"/>
      <c r="N386" s="76"/>
      <c r="O386" s="76"/>
      <c r="P386" s="76"/>
      <c r="Q386" s="76"/>
      <c r="R386" s="76"/>
      <c r="S386" s="76"/>
      <c r="T386" s="76"/>
      <c r="U386" s="76"/>
      <c r="V386" s="76"/>
      <c r="W386" s="76"/>
      <c r="X386" s="76"/>
      <c r="Y386" s="76"/>
      <c r="Z386" s="76"/>
      <c r="AA386" s="76"/>
      <c r="AB386" s="76"/>
      <c r="AC386" s="76"/>
    </row>
    <row r="387" spans="1:29" ht="15.75" thickBot="1" x14ac:dyDescent="0.3">
      <c r="A387" s="133">
        <v>43518</v>
      </c>
      <c r="B387" s="134">
        <v>4.05</v>
      </c>
      <c r="C387" s="64">
        <f t="shared" si="10"/>
        <v>4.0500000000000001E-2</v>
      </c>
      <c r="D387" s="76"/>
      <c r="E387" s="33">
        <v>43518</v>
      </c>
      <c r="F387" s="27">
        <v>1.32</v>
      </c>
      <c r="G387" s="64">
        <f t="shared" si="11"/>
        <v>1.32E-2</v>
      </c>
      <c r="H387" s="76"/>
      <c r="I387" s="6">
        <v>43545</v>
      </c>
      <c r="J387" s="6"/>
      <c r="K387" s="7">
        <v>2854.88</v>
      </c>
      <c r="L387" s="76"/>
      <c r="M387" s="76"/>
      <c r="N387" s="76"/>
      <c r="O387" s="76"/>
      <c r="P387" s="76"/>
      <c r="Q387" s="76"/>
      <c r="R387" s="76"/>
      <c r="S387" s="76"/>
      <c r="T387" s="76"/>
      <c r="U387" s="76"/>
      <c r="V387" s="76"/>
      <c r="W387" s="76"/>
      <c r="X387" s="76"/>
      <c r="Y387" s="76"/>
      <c r="Z387" s="76"/>
      <c r="AA387" s="76"/>
      <c r="AB387" s="76"/>
      <c r="AC387" s="76"/>
    </row>
    <row r="388" spans="1:29" ht="15.75" thickBot="1" x14ac:dyDescent="0.3">
      <c r="A388" s="133">
        <v>43521</v>
      </c>
      <c r="B388" s="134">
        <v>4</v>
      </c>
      <c r="C388" s="64">
        <f t="shared" si="10"/>
        <v>0.04</v>
      </c>
      <c r="D388" s="76"/>
      <c r="E388" s="33">
        <v>43521</v>
      </c>
      <c r="F388" s="27">
        <v>1.31</v>
      </c>
      <c r="G388" s="64">
        <f t="shared" si="11"/>
        <v>1.3100000000000001E-2</v>
      </c>
      <c r="H388" s="76"/>
      <c r="I388" s="6">
        <v>43546</v>
      </c>
      <c r="J388" s="6"/>
      <c r="K388" s="7">
        <v>2800.71</v>
      </c>
      <c r="L388" s="76"/>
      <c r="M388" s="76"/>
      <c r="N388" s="76"/>
      <c r="O388" s="76"/>
      <c r="P388" s="76"/>
      <c r="Q388" s="76"/>
      <c r="R388" s="76"/>
      <c r="S388" s="76"/>
      <c r="T388" s="76"/>
      <c r="U388" s="76"/>
      <c r="V388" s="76"/>
      <c r="W388" s="76"/>
      <c r="X388" s="76"/>
      <c r="Y388" s="76"/>
      <c r="Z388" s="76"/>
      <c r="AA388" s="76"/>
      <c r="AB388" s="76"/>
      <c r="AC388" s="76"/>
    </row>
    <row r="389" spans="1:29" ht="15.75" thickBot="1" x14ac:dyDescent="0.3">
      <c r="A389" s="133">
        <v>43522</v>
      </c>
      <c r="B389" s="134">
        <v>4.01</v>
      </c>
      <c r="C389" s="64">
        <f t="shared" si="10"/>
        <v>4.0099999999999997E-2</v>
      </c>
      <c r="D389" s="76"/>
      <c r="E389" s="33">
        <v>43522</v>
      </c>
      <c r="F389" s="27">
        <v>1.31</v>
      </c>
      <c r="G389" s="64">
        <f t="shared" si="11"/>
        <v>1.3100000000000001E-2</v>
      </c>
      <c r="H389" s="76"/>
      <c r="I389" s="6">
        <v>43549</v>
      </c>
      <c r="J389" s="6"/>
      <c r="K389" s="7">
        <v>2798.36</v>
      </c>
      <c r="L389" s="76"/>
      <c r="M389" s="76"/>
      <c r="N389" s="76"/>
      <c r="O389" s="76"/>
      <c r="P389" s="76"/>
      <c r="Q389" s="76"/>
      <c r="R389" s="76"/>
      <c r="S389" s="76"/>
      <c r="T389" s="76"/>
      <c r="U389" s="76"/>
      <c r="V389" s="76"/>
      <c r="W389" s="76"/>
      <c r="X389" s="76"/>
      <c r="Y389" s="76"/>
      <c r="Z389" s="76"/>
      <c r="AA389" s="76"/>
      <c r="AB389" s="76"/>
      <c r="AC389" s="76"/>
    </row>
    <row r="390" spans="1:29" ht="15.75" thickBot="1" x14ac:dyDescent="0.3">
      <c r="A390" s="133">
        <v>43523</v>
      </c>
      <c r="B390" s="134">
        <v>3.94</v>
      </c>
      <c r="C390" s="64">
        <f t="shared" si="10"/>
        <v>3.9399999999999998E-2</v>
      </c>
      <c r="D390" s="76"/>
      <c r="E390" s="33">
        <v>43523</v>
      </c>
      <c r="F390" s="27">
        <v>1.3</v>
      </c>
      <c r="G390" s="64">
        <f t="shared" si="11"/>
        <v>1.3000000000000001E-2</v>
      </c>
      <c r="H390" s="76"/>
      <c r="I390" s="6">
        <v>43550</v>
      </c>
      <c r="J390" s="6"/>
      <c r="K390" s="7">
        <v>2818.46</v>
      </c>
      <c r="L390" s="76"/>
      <c r="M390" s="76"/>
      <c r="N390" s="76"/>
      <c r="O390" s="76"/>
      <c r="P390" s="76"/>
      <c r="Q390" s="76"/>
      <c r="R390" s="76"/>
      <c r="S390" s="76"/>
      <c r="T390" s="76"/>
      <c r="U390" s="76"/>
      <c r="V390" s="76"/>
      <c r="W390" s="76"/>
      <c r="X390" s="76"/>
      <c r="Y390" s="76"/>
      <c r="Z390" s="76"/>
      <c r="AA390" s="76"/>
      <c r="AB390" s="76"/>
      <c r="AC390" s="76"/>
    </row>
    <row r="391" spans="1:29" ht="15.75" thickBot="1" x14ac:dyDescent="0.3">
      <c r="A391" s="133">
        <v>43524</v>
      </c>
      <c r="B391" s="134">
        <v>3.92</v>
      </c>
      <c r="C391" s="64">
        <f t="shared" si="10"/>
        <v>3.9199999999999999E-2</v>
      </c>
      <c r="D391" s="76"/>
      <c r="E391" s="33">
        <v>43524</v>
      </c>
      <c r="F391" s="27">
        <v>1.29</v>
      </c>
      <c r="G391" s="64">
        <f t="shared" si="11"/>
        <v>1.29E-2</v>
      </c>
      <c r="H391" s="76"/>
      <c r="I391" s="6">
        <v>43551</v>
      </c>
      <c r="J391" s="6"/>
      <c r="K391" s="7">
        <v>2805.37</v>
      </c>
      <c r="L391" s="76"/>
      <c r="M391" s="76"/>
      <c r="N391" s="76"/>
      <c r="O391" s="76"/>
      <c r="P391" s="76"/>
      <c r="Q391" s="76"/>
      <c r="R391" s="76"/>
      <c r="S391" s="76"/>
      <c r="T391" s="76"/>
      <c r="U391" s="76"/>
      <c r="V391" s="76"/>
      <c r="W391" s="76"/>
      <c r="X391" s="76"/>
      <c r="Y391" s="76"/>
      <c r="Z391" s="76"/>
      <c r="AA391" s="76"/>
      <c r="AB391" s="76"/>
      <c r="AC391" s="76"/>
    </row>
    <row r="392" spans="1:29" ht="15.75" thickBot="1" x14ac:dyDescent="0.3">
      <c r="A392" s="133">
        <v>43525</v>
      </c>
      <c r="B392" s="134">
        <v>3.86</v>
      </c>
      <c r="C392" s="64">
        <f t="shared" si="10"/>
        <v>3.8599999999999995E-2</v>
      </c>
      <c r="D392" s="76"/>
      <c r="E392" s="33">
        <v>43525</v>
      </c>
      <c r="F392" s="27">
        <v>1.28</v>
      </c>
      <c r="G392" s="64">
        <f t="shared" si="11"/>
        <v>1.2800000000000001E-2</v>
      </c>
      <c r="H392" s="76"/>
      <c r="I392" s="6">
        <v>43552</v>
      </c>
      <c r="J392" s="6"/>
      <c r="K392" s="7">
        <v>2815.44</v>
      </c>
      <c r="L392" s="76"/>
      <c r="M392" s="76"/>
      <c r="N392" s="76"/>
      <c r="O392" s="76"/>
      <c r="P392" s="76"/>
      <c r="Q392" s="76"/>
      <c r="R392" s="76"/>
      <c r="S392" s="76"/>
      <c r="T392" s="76"/>
      <c r="U392" s="76"/>
      <c r="V392" s="76"/>
      <c r="W392" s="76"/>
      <c r="X392" s="76"/>
      <c r="Y392" s="76"/>
      <c r="Z392" s="76"/>
      <c r="AA392" s="76"/>
      <c r="AB392" s="76"/>
      <c r="AC392" s="76"/>
    </row>
    <row r="393" spans="1:29" ht="15.75" thickBot="1" x14ac:dyDescent="0.3">
      <c r="A393" s="133">
        <v>43528</v>
      </c>
      <c r="B393" s="134">
        <v>3.9</v>
      </c>
      <c r="C393" s="64">
        <f t="shared" si="10"/>
        <v>3.9E-2</v>
      </c>
      <c r="D393" s="76"/>
      <c r="E393" s="33">
        <v>43528</v>
      </c>
      <c r="F393" s="27">
        <v>1.27</v>
      </c>
      <c r="G393" s="64">
        <f t="shared" si="11"/>
        <v>1.2699999999999999E-2</v>
      </c>
      <c r="H393" s="76"/>
      <c r="I393" s="6">
        <v>43553</v>
      </c>
      <c r="J393" s="6">
        <f>I393</f>
        <v>43553</v>
      </c>
      <c r="K393" s="7">
        <v>2834.4</v>
      </c>
      <c r="L393" s="76"/>
      <c r="M393" s="76"/>
      <c r="N393" s="76"/>
      <c r="O393" s="76"/>
      <c r="P393" s="76"/>
      <c r="Q393" s="76"/>
      <c r="R393" s="76"/>
      <c r="S393" s="76"/>
      <c r="T393" s="76"/>
      <c r="U393" s="76"/>
      <c r="V393" s="76"/>
      <c r="W393" s="76"/>
      <c r="X393" s="76"/>
      <c r="Y393" s="76"/>
      <c r="Z393" s="76"/>
      <c r="AA393" s="76"/>
      <c r="AB393" s="76"/>
      <c r="AC393" s="76"/>
    </row>
    <row r="394" spans="1:29" ht="15.75" thickBot="1" x14ac:dyDescent="0.3">
      <c r="A394" s="133">
        <v>43529</v>
      </c>
      <c r="B394" s="134">
        <v>3.91</v>
      </c>
      <c r="C394" s="64">
        <f t="shared" si="10"/>
        <v>3.9100000000000003E-2</v>
      </c>
      <c r="D394" s="76"/>
      <c r="E394" s="33">
        <v>43529</v>
      </c>
      <c r="F394" s="27">
        <v>1.27</v>
      </c>
      <c r="G394" s="64">
        <f t="shared" si="11"/>
        <v>1.2699999999999999E-2</v>
      </c>
      <c r="H394" s="76"/>
      <c r="I394" s="6">
        <v>43556</v>
      </c>
      <c r="J394" s="6"/>
      <c r="K394" s="7">
        <v>2867.19</v>
      </c>
      <c r="L394" s="76"/>
      <c r="M394" s="76"/>
      <c r="N394" s="76"/>
      <c r="O394" s="76"/>
      <c r="P394" s="76"/>
      <c r="Q394" s="76"/>
      <c r="R394" s="76"/>
      <c r="S394" s="76"/>
      <c r="T394" s="76"/>
      <c r="U394" s="76"/>
      <c r="V394" s="76"/>
      <c r="W394" s="76"/>
      <c r="X394" s="76"/>
      <c r="Y394" s="76"/>
      <c r="Z394" s="76"/>
      <c r="AA394" s="76"/>
      <c r="AB394" s="76"/>
      <c r="AC394" s="76"/>
    </row>
    <row r="395" spans="1:29" ht="15.75" thickBot="1" x14ac:dyDescent="0.3">
      <c r="A395" s="133">
        <v>43530</v>
      </c>
      <c r="B395" s="134">
        <v>3.98</v>
      </c>
      <c r="C395" s="64">
        <f t="shared" si="10"/>
        <v>3.9800000000000002E-2</v>
      </c>
      <c r="D395" s="76"/>
      <c r="E395" s="33">
        <v>43530</v>
      </c>
      <c r="F395" s="27">
        <v>1.28</v>
      </c>
      <c r="G395" s="64">
        <f t="shared" si="11"/>
        <v>1.2800000000000001E-2</v>
      </c>
      <c r="H395" s="76"/>
      <c r="I395" s="6">
        <v>43557</v>
      </c>
      <c r="J395" s="6"/>
      <c r="K395" s="7">
        <v>2867.24</v>
      </c>
      <c r="L395" s="76"/>
      <c r="M395" s="76"/>
      <c r="N395" s="76"/>
      <c r="O395" s="76"/>
      <c r="P395" s="76"/>
      <c r="Q395" s="76"/>
      <c r="R395" s="76"/>
      <c r="S395" s="76"/>
      <c r="T395" s="76"/>
      <c r="U395" s="76"/>
      <c r="V395" s="76"/>
      <c r="W395" s="76"/>
      <c r="X395" s="76"/>
      <c r="Y395" s="76"/>
      <c r="Z395" s="76"/>
      <c r="AA395" s="76"/>
      <c r="AB395" s="76"/>
      <c r="AC395" s="76"/>
    </row>
    <row r="396" spans="1:29" ht="15.75" thickBot="1" x14ac:dyDescent="0.3">
      <c r="A396" s="133">
        <v>43531</v>
      </c>
      <c r="B396" s="134">
        <v>4.0999999999999996</v>
      </c>
      <c r="C396" s="64">
        <f t="shared" si="10"/>
        <v>4.0999999999999995E-2</v>
      </c>
      <c r="D396" s="76"/>
      <c r="E396" s="33">
        <v>43531</v>
      </c>
      <c r="F396" s="27">
        <v>1.29</v>
      </c>
      <c r="G396" s="64">
        <f t="shared" si="11"/>
        <v>1.29E-2</v>
      </c>
      <c r="H396" s="76"/>
      <c r="I396" s="6">
        <v>43558</v>
      </c>
      <c r="J396" s="6"/>
      <c r="K396" s="7">
        <v>2873.4</v>
      </c>
      <c r="L396" s="76"/>
      <c r="M396" s="76"/>
      <c r="N396" s="76"/>
      <c r="O396" s="76"/>
      <c r="P396" s="76"/>
      <c r="Q396" s="76"/>
      <c r="R396" s="76"/>
      <c r="S396" s="76"/>
      <c r="T396" s="76"/>
      <c r="U396" s="76"/>
      <c r="V396" s="76"/>
      <c r="W396" s="76"/>
      <c r="X396" s="76"/>
      <c r="Y396" s="76"/>
      <c r="Z396" s="76"/>
      <c r="AA396" s="76"/>
      <c r="AB396" s="76"/>
      <c r="AC396" s="76"/>
    </row>
    <row r="397" spans="1:29" ht="15.75" thickBot="1" x14ac:dyDescent="0.3">
      <c r="A397" s="133">
        <v>43532</v>
      </c>
      <c r="B397" s="134">
        <v>4.18</v>
      </c>
      <c r="C397" s="64">
        <f t="shared" si="10"/>
        <v>4.1799999999999997E-2</v>
      </c>
      <c r="D397" s="76"/>
      <c r="E397" s="33">
        <v>43532</v>
      </c>
      <c r="F397" s="27">
        <v>1.29</v>
      </c>
      <c r="G397" s="64">
        <f t="shared" si="11"/>
        <v>1.29E-2</v>
      </c>
      <c r="H397" s="76"/>
      <c r="I397" s="6">
        <v>43559</v>
      </c>
      <c r="J397" s="6"/>
      <c r="K397" s="7">
        <v>2879.39</v>
      </c>
      <c r="L397" s="76"/>
      <c r="M397" s="76"/>
      <c r="N397" s="76"/>
      <c r="O397" s="76"/>
      <c r="P397" s="76"/>
      <c r="Q397" s="76"/>
      <c r="R397" s="76"/>
      <c r="S397" s="76"/>
      <c r="T397" s="76"/>
      <c r="U397" s="76"/>
      <c r="V397" s="76"/>
      <c r="W397" s="76"/>
      <c r="X397" s="76"/>
      <c r="Y397" s="76"/>
      <c r="Z397" s="76"/>
      <c r="AA397" s="76"/>
      <c r="AB397" s="76"/>
      <c r="AC397" s="76"/>
    </row>
    <row r="398" spans="1:29" ht="15.75" thickBot="1" x14ac:dyDescent="0.3">
      <c r="A398" s="133">
        <v>43535</v>
      </c>
      <c r="B398" s="134">
        <v>4.12</v>
      </c>
      <c r="C398" s="64">
        <f t="shared" si="10"/>
        <v>4.1200000000000001E-2</v>
      </c>
      <c r="D398" s="76"/>
      <c r="E398" s="33">
        <v>43535</v>
      </c>
      <c r="F398" s="27">
        <v>1.29</v>
      </c>
      <c r="G398" s="64">
        <f t="shared" si="11"/>
        <v>1.29E-2</v>
      </c>
      <c r="H398" s="76"/>
      <c r="I398" s="6">
        <v>43560</v>
      </c>
      <c r="J398" s="6"/>
      <c r="K398" s="7">
        <v>2892.74</v>
      </c>
      <c r="L398" s="76"/>
      <c r="M398" s="76"/>
      <c r="N398" s="76"/>
      <c r="O398" s="76"/>
      <c r="P398" s="76"/>
      <c r="Q398" s="76"/>
      <c r="R398" s="76"/>
      <c r="S398" s="76"/>
      <c r="T398" s="76"/>
      <c r="U398" s="76"/>
      <c r="V398" s="76"/>
      <c r="W398" s="76"/>
      <c r="X398" s="76"/>
      <c r="Y398" s="76"/>
      <c r="Z398" s="76"/>
      <c r="AA398" s="76"/>
      <c r="AB398" s="76"/>
      <c r="AC398" s="76"/>
    </row>
    <row r="399" spans="1:29" ht="15.75" thickBot="1" x14ac:dyDescent="0.3">
      <c r="A399" s="133">
        <v>43536</v>
      </c>
      <c r="B399" s="134">
        <v>4.08</v>
      </c>
      <c r="C399" s="64">
        <f t="shared" si="10"/>
        <v>4.0800000000000003E-2</v>
      </c>
      <c r="D399" s="76"/>
      <c r="E399" s="33">
        <v>43536</v>
      </c>
      <c r="F399" s="27">
        <v>1.28</v>
      </c>
      <c r="G399" s="64">
        <f t="shared" si="11"/>
        <v>1.2800000000000001E-2</v>
      </c>
      <c r="H399" s="76"/>
      <c r="I399" s="6">
        <v>43563</v>
      </c>
      <c r="J399" s="6"/>
      <c r="K399" s="7">
        <v>2895.77</v>
      </c>
      <c r="L399" s="76"/>
      <c r="M399" s="76"/>
      <c r="N399" s="76"/>
      <c r="O399" s="76"/>
      <c r="P399" s="76"/>
      <c r="Q399" s="76"/>
      <c r="R399" s="76"/>
      <c r="S399" s="76"/>
      <c r="T399" s="76"/>
      <c r="U399" s="76"/>
      <c r="V399" s="76"/>
      <c r="W399" s="76"/>
      <c r="X399" s="76"/>
      <c r="Y399" s="76"/>
      <c r="Z399" s="76"/>
      <c r="AA399" s="76"/>
      <c r="AB399" s="76"/>
      <c r="AC399" s="76"/>
    </row>
    <row r="400" spans="1:29" ht="15.75" thickBot="1" x14ac:dyDescent="0.3">
      <c r="A400" s="133">
        <v>43537</v>
      </c>
      <c r="B400" s="134">
        <v>3.99</v>
      </c>
      <c r="C400" s="64">
        <f t="shared" si="10"/>
        <v>3.9900000000000005E-2</v>
      </c>
      <c r="D400" s="76"/>
      <c r="E400" s="33">
        <v>43537</v>
      </c>
      <c r="F400" s="27">
        <v>1.28</v>
      </c>
      <c r="G400" s="64">
        <f t="shared" si="11"/>
        <v>1.2800000000000001E-2</v>
      </c>
      <c r="H400" s="76"/>
      <c r="I400" s="6">
        <v>43564</v>
      </c>
      <c r="J400" s="6"/>
      <c r="K400" s="7">
        <v>2878.2</v>
      </c>
      <c r="L400" s="76"/>
      <c r="M400" s="76"/>
      <c r="N400" s="76"/>
      <c r="O400" s="76"/>
      <c r="P400" s="76"/>
      <c r="Q400" s="76"/>
      <c r="R400" s="76"/>
      <c r="S400" s="76"/>
      <c r="T400" s="76"/>
      <c r="U400" s="76"/>
      <c r="V400" s="76"/>
      <c r="W400" s="76"/>
      <c r="X400" s="76"/>
      <c r="Y400" s="76"/>
      <c r="Z400" s="76"/>
      <c r="AA400" s="76"/>
      <c r="AB400" s="76"/>
      <c r="AC400" s="76"/>
    </row>
    <row r="401" spans="1:29" ht="15.75" thickBot="1" x14ac:dyDescent="0.3">
      <c r="A401" s="133">
        <v>43538</v>
      </c>
      <c r="B401" s="134">
        <v>3.95</v>
      </c>
      <c r="C401" s="64">
        <f t="shared" si="10"/>
        <v>3.95E-2</v>
      </c>
      <c r="D401" s="76"/>
      <c r="E401" s="33">
        <v>43538</v>
      </c>
      <c r="F401" s="27">
        <v>1.27</v>
      </c>
      <c r="G401" s="64">
        <f t="shared" si="11"/>
        <v>1.2699999999999999E-2</v>
      </c>
      <c r="H401" s="76"/>
      <c r="I401" s="6">
        <v>43565</v>
      </c>
      <c r="J401" s="6"/>
      <c r="K401" s="7">
        <v>2888.21</v>
      </c>
      <c r="L401" s="76"/>
      <c r="M401" s="76"/>
      <c r="N401" s="76"/>
      <c r="O401" s="76"/>
      <c r="P401" s="76"/>
      <c r="Q401" s="76"/>
      <c r="R401" s="76"/>
      <c r="S401" s="76"/>
      <c r="T401" s="76"/>
      <c r="U401" s="76"/>
      <c r="V401" s="76"/>
      <c r="W401" s="76"/>
      <c r="X401" s="76"/>
      <c r="Y401" s="76"/>
      <c r="Z401" s="76"/>
      <c r="AA401" s="76"/>
      <c r="AB401" s="76"/>
      <c r="AC401" s="76"/>
    </row>
    <row r="402" spans="1:29" ht="15.75" thickBot="1" x14ac:dyDescent="0.3">
      <c r="A402" s="133">
        <v>43539</v>
      </c>
      <c r="B402" s="134">
        <v>3.95</v>
      </c>
      <c r="C402" s="64">
        <f t="shared" ref="C402:C465" si="12">B402/100</f>
        <v>3.95E-2</v>
      </c>
      <c r="D402" s="76"/>
      <c r="E402" s="33">
        <v>43539</v>
      </c>
      <c r="F402" s="27">
        <v>1.26</v>
      </c>
      <c r="G402" s="64">
        <f t="shared" ref="G402:G465" si="13">F402/100</f>
        <v>1.26E-2</v>
      </c>
      <c r="H402" s="76"/>
      <c r="I402" s="6">
        <v>43566</v>
      </c>
      <c r="J402" s="6"/>
      <c r="K402" s="7">
        <v>2888.32</v>
      </c>
      <c r="L402" s="76"/>
      <c r="M402" s="76"/>
      <c r="N402" s="76"/>
      <c r="O402" s="76"/>
      <c r="P402" s="76"/>
      <c r="Q402" s="76"/>
      <c r="R402" s="76"/>
      <c r="S402" s="76"/>
      <c r="T402" s="76"/>
      <c r="U402" s="76"/>
      <c r="V402" s="76"/>
      <c r="W402" s="76"/>
      <c r="X402" s="76"/>
      <c r="Y402" s="76"/>
      <c r="Z402" s="76"/>
      <c r="AA402" s="76"/>
      <c r="AB402" s="76"/>
      <c r="AC402" s="76"/>
    </row>
    <row r="403" spans="1:29" ht="15.75" thickBot="1" x14ac:dyDescent="0.3">
      <c r="A403" s="133">
        <v>43542</v>
      </c>
      <c r="B403" s="134">
        <v>3.95</v>
      </c>
      <c r="C403" s="64">
        <f t="shared" si="12"/>
        <v>3.95E-2</v>
      </c>
      <c r="D403" s="76"/>
      <c r="E403" s="33">
        <v>43542</v>
      </c>
      <c r="F403" s="27">
        <v>1.26</v>
      </c>
      <c r="G403" s="64">
        <f t="shared" si="13"/>
        <v>1.26E-2</v>
      </c>
      <c r="H403" s="76"/>
      <c r="I403" s="6">
        <v>43567</v>
      </c>
      <c r="J403" s="6"/>
      <c r="K403" s="7">
        <v>2907.41</v>
      </c>
      <c r="L403" s="76"/>
      <c r="M403" s="76"/>
      <c r="N403" s="76"/>
      <c r="O403" s="76"/>
      <c r="P403" s="76"/>
      <c r="Q403" s="76"/>
      <c r="R403" s="76"/>
      <c r="S403" s="76"/>
      <c r="T403" s="76"/>
      <c r="U403" s="76"/>
      <c r="V403" s="76"/>
      <c r="W403" s="76"/>
      <c r="X403" s="76"/>
      <c r="Y403" s="76"/>
      <c r="Z403" s="76"/>
      <c r="AA403" s="76"/>
      <c r="AB403" s="76"/>
      <c r="AC403" s="76"/>
    </row>
    <row r="404" spans="1:29" ht="15.75" thickBot="1" x14ac:dyDescent="0.3">
      <c r="A404" s="133">
        <v>43543</v>
      </c>
      <c r="B404" s="134">
        <v>3.91</v>
      </c>
      <c r="C404" s="64">
        <f t="shared" si="12"/>
        <v>3.9100000000000003E-2</v>
      </c>
      <c r="D404" s="76"/>
      <c r="E404" s="33">
        <v>43543</v>
      </c>
      <c r="F404" s="27">
        <v>1.25</v>
      </c>
      <c r="G404" s="64">
        <f t="shared" si="13"/>
        <v>1.2500000000000001E-2</v>
      </c>
      <c r="H404" s="76"/>
      <c r="I404" s="6">
        <v>43570</v>
      </c>
      <c r="J404" s="6"/>
      <c r="K404" s="7">
        <v>2905.58</v>
      </c>
      <c r="L404" s="76"/>
      <c r="M404" s="76"/>
      <c r="N404" s="76"/>
      <c r="O404" s="76"/>
      <c r="P404" s="76"/>
      <c r="Q404" s="76"/>
      <c r="R404" s="76"/>
      <c r="S404" s="76"/>
      <c r="T404" s="76"/>
      <c r="U404" s="76"/>
      <c r="V404" s="76"/>
      <c r="W404" s="76"/>
      <c r="X404" s="76"/>
      <c r="Y404" s="76"/>
      <c r="Z404" s="76"/>
      <c r="AA404" s="76"/>
      <c r="AB404" s="76"/>
      <c r="AC404" s="76"/>
    </row>
    <row r="405" spans="1:29" ht="15.75" thickBot="1" x14ac:dyDescent="0.3">
      <c r="A405" s="133">
        <v>43544</v>
      </c>
      <c r="B405" s="134">
        <v>3.97</v>
      </c>
      <c r="C405" s="64">
        <f t="shared" si="12"/>
        <v>3.9699999999999999E-2</v>
      </c>
      <c r="D405" s="76"/>
      <c r="E405" s="33">
        <v>43544</v>
      </c>
      <c r="F405" s="27">
        <v>1.26</v>
      </c>
      <c r="G405" s="64">
        <f t="shared" si="13"/>
        <v>1.26E-2</v>
      </c>
      <c r="H405" s="76"/>
      <c r="I405" s="6">
        <v>43571</v>
      </c>
      <c r="J405" s="6"/>
      <c r="K405" s="7">
        <v>2907.06</v>
      </c>
      <c r="L405" s="76"/>
      <c r="M405" s="76"/>
      <c r="N405" s="76"/>
      <c r="O405" s="76"/>
      <c r="P405" s="76"/>
      <c r="Q405" s="76"/>
      <c r="R405" s="76"/>
      <c r="S405" s="76"/>
      <c r="T405" s="76"/>
      <c r="U405" s="76"/>
      <c r="V405" s="76"/>
      <c r="W405" s="76"/>
      <c r="X405" s="76"/>
      <c r="Y405" s="76"/>
      <c r="Z405" s="76"/>
      <c r="AA405" s="76"/>
      <c r="AB405" s="76"/>
      <c r="AC405" s="76"/>
    </row>
    <row r="406" spans="1:29" ht="15.75" thickBot="1" x14ac:dyDescent="0.3">
      <c r="A406" s="133">
        <v>43545</v>
      </c>
      <c r="B406" s="134">
        <v>3.92</v>
      </c>
      <c r="C406" s="64">
        <f t="shared" si="12"/>
        <v>3.9199999999999999E-2</v>
      </c>
      <c r="D406" s="76"/>
      <c r="E406" s="33">
        <v>43545</v>
      </c>
      <c r="F406" s="27">
        <v>1.25</v>
      </c>
      <c r="G406" s="64">
        <f t="shared" si="13"/>
        <v>1.2500000000000001E-2</v>
      </c>
      <c r="H406" s="76"/>
      <c r="I406" s="6">
        <v>43572</v>
      </c>
      <c r="J406" s="6"/>
      <c r="K406" s="7">
        <v>2900.45</v>
      </c>
      <c r="L406" s="76"/>
      <c r="M406" s="76"/>
      <c r="N406" s="76"/>
      <c r="O406" s="76"/>
      <c r="P406" s="76"/>
      <c r="Q406" s="76"/>
      <c r="R406" s="76"/>
      <c r="S406" s="76"/>
      <c r="T406" s="76"/>
      <c r="U406" s="76"/>
      <c r="V406" s="76"/>
      <c r="W406" s="76"/>
      <c r="X406" s="76"/>
      <c r="Y406" s="76"/>
      <c r="Z406" s="76"/>
      <c r="AA406" s="76"/>
      <c r="AB406" s="76"/>
      <c r="AC406" s="76"/>
    </row>
    <row r="407" spans="1:29" ht="15.75" thickBot="1" x14ac:dyDescent="0.3">
      <c r="A407" s="133">
        <v>43546</v>
      </c>
      <c r="B407" s="134">
        <v>4.03</v>
      </c>
      <c r="C407" s="64">
        <f t="shared" si="12"/>
        <v>4.0300000000000002E-2</v>
      </c>
      <c r="D407" s="76"/>
      <c r="E407" s="33">
        <v>43546</v>
      </c>
      <c r="F407" s="27">
        <v>1.25</v>
      </c>
      <c r="G407" s="64">
        <f t="shared" si="13"/>
        <v>1.2500000000000001E-2</v>
      </c>
      <c r="H407" s="76"/>
      <c r="I407" s="6">
        <v>43573</v>
      </c>
      <c r="J407" s="6"/>
      <c r="K407" s="7">
        <v>2905.03</v>
      </c>
      <c r="L407" s="76"/>
      <c r="M407" s="76"/>
      <c r="N407" s="76"/>
      <c r="O407" s="76"/>
      <c r="P407" s="76"/>
      <c r="Q407" s="76"/>
      <c r="R407" s="76"/>
      <c r="S407" s="76"/>
      <c r="T407" s="76"/>
      <c r="U407" s="76"/>
      <c r="V407" s="76"/>
      <c r="W407" s="76"/>
      <c r="X407" s="76"/>
      <c r="Y407" s="76"/>
      <c r="Z407" s="76"/>
      <c r="AA407" s="76"/>
      <c r="AB407" s="76"/>
      <c r="AC407" s="76"/>
    </row>
    <row r="408" spans="1:29" ht="15.75" thickBot="1" x14ac:dyDescent="0.3">
      <c r="A408" s="133">
        <v>43549</v>
      </c>
      <c r="B408" s="134">
        <v>4.13</v>
      </c>
      <c r="C408" s="64">
        <f t="shared" si="12"/>
        <v>4.1299999999999996E-2</v>
      </c>
      <c r="D408" s="76"/>
      <c r="E408" s="33">
        <v>43549</v>
      </c>
      <c r="F408" s="27">
        <v>1.25</v>
      </c>
      <c r="G408" s="64">
        <f t="shared" si="13"/>
        <v>1.2500000000000001E-2</v>
      </c>
      <c r="H408" s="76"/>
      <c r="I408" s="6">
        <v>43577</v>
      </c>
      <c r="J408" s="6"/>
      <c r="K408" s="7">
        <v>2907.97</v>
      </c>
      <c r="L408" s="76"/>
      <c r="M408" s="76"/>
      <c r="N408" s="76"/>
      <c r="O408" s="76"/>
      <c r="P408" s="76"/>
      <c r="Q408" s="76"/>
      <c r="R408" s="76"/>
      <c r="S408" s="76"/>
      <c r="T408" s="76"/>
      <c r="U408" s="76"/>
      <c r="V408" s="76"/>
      <c r="W408" s="76"/>
      <c r="X408" s="76"/>
      <c r="Y408" s="76"/>
      <c r="Z408" s="76"/>
      <c r="AA408" s="76"/>
      <c r="AB408" s="76"/>
      <c r="AC408" s="76"/>
    </row>
    <row r="409" spans="1:29" ht="15.75" thickBot="1" x14ac:dyDescent="0.3">
      <c r="A409" s="133">
        <v>43550</v>
      </c>
      <c r="B409" s="134">
        <v>4.09</v>
      </c>
      <c r="C409" s="64">
        <f t="shared" si="12"/>
        <v>4.0899999999999999E-2</v>
      </c>
      <c r="D409" s="76"/>
      <c r="E409" s="33">
        <v>43550</v>
      </c>
      <c r="F409" s="27">
        <v>1.25</v>
      </c>
      <c r="G409" s="64">
        <f t="shared" si="13"/>
        <v>1.2500000000000001E-2</v>
      </c>
      <c r="H409" s="76"/>
      <c r="I409" s="6">
        <v>43578</v>
      </c>
      <c r="J409" s="6"/>
      <c r="K409" s="7">
        <v>2933.68</v>
      </c>
      <c r="L409" s="76"/>
      <c r="M409" s="76"/>
      <c r="N409" s="76"/>
      <c r="O409" s="76"/>
      <c r="P409" s="76"/>
      <c r="Q409" s="76"/>
      <c r="R409" s="76"/>
      <c r="S409" s="76"/>
      <c r="T409" s="76"/>
      <c r="U409" s="76"/>
      <c r="V409" s="76"/>
      <c r="W409" s="76"/>
      <c r="X409" s="76"/>
      <c r="Y409" s="76"/>
      <c r="Z409" s="76"/>
      <c r="AA409" s="76"/>
      <c r="AB409" s="76"/>
      <c r="AC409" s="76"/>
    </row>
    <row r="410" spans="1:29" ht="15.75" thickBot="1" x14ac:dyDescent="0.3">
      <c r="A410" s="133">
        <v>43551</v>
      </c>
      <c r="B410" s="134">
        <v>4.09</v>
      </c>
      <c r="C410" s="64">
        <f t="shared" si="12"/>
        <v>4.0899999999999999E-2</v>
      </c>
      <c r="D410" s="76"/>
      <c r="E410" s="33">
        <v>43551</v>
      </c>
      <c r="F410" s="27">
        <v>1.25</v>
      </c>
      <c r="G410" s="64">
        <f t="shared" si="13"/>
        <v>1.2500000000000001E-2</v>
      </c>
      <c r="H410" s="76"/>
      <c r="I410" s="6">
        <v>43579</v>
      </c>
      <c r="J410" s="6"/>
      <c r="K410" s="7">
        <v>2927.25</v>
      </c>
      <c r="L410" s="76"/>
      <c r="M410" s="76"/>
      <c r="N410" s="76"/>
      <c r="O410" s="76"/>
      <c r="P410" s="76"/>
      <c r="Q410" s="76"/>
      <c r="R410" s="76"/>
      <c r="S410" s="76"/>
      <c r="T410" s="76"/>
      <c r="U410" s="76"/>
      <c r="V410" s="76"/>
      <c r="W410" s="76"/>
      <c r="X410" s="76"/>
      <c r="Y410" s="76"/>
      <c r="Z410" s="76"/>
      <c r="AA410" s="76"/>
      <c r="AB410" s="76"/>
      <c r="AC410" s="76"/>
    </row>
    <row r="411" spans="1:29" ht="15.75" thickBot="1" x14ac:dyDescent="0.3">
      <c r="A411" s="133">
        <v>43552</v>
      </c>
      <c r="B411" s="134">
        <v>4.08</v>
      </c>
      <c r="C411" s="64">
        <f t="shared" si="12"/>
        <v>4.0800000000000003E-2</v>
      </c>
      <c r="D411" s="76"/>
      <c r="E411" s="33">
        <v>43552</v>
      </c>
      <c r="F411" s="27">
        <v>1.25</v>
      </c>
      <c r="G411" s="64">
        <f t="shared" si="13"/>
        <v>1.2500000000000001E-2</v>
      </c>
      <c r="H411" s="76"/>
      <c r="I411" s="6">
        <v>43580</v>
      </c>
      <c r="J411" s="6"/>
      <c r="K411" s="7">
        <v>2926.17</v>
      </c>
      <c r="L411" s="76"/>
      <c r="M411" s="76"/>
      <c r="N411" s="76"/>
      <c r="O411" s="76"/>
      <c r="P411" s="76"/>
      <c r="Q411" s="76"/>
      <c r="R411" s="76"/>
      <c r="S411" s="76"/>
      <c r="T411" s="76"/>
      <c r="U411" s="76"/>
      <c r="V411" s="76"/>
      <c r="W411" s="76"/>
      <c r="X411" s="76"/>
      <c r="Y411" s="76"/>
      <c r="Z411" s="76"/>
      <c r="AA411" s="76"/>
      <c r="AB411" s="76"/>
      <c r="AC411" s="76"/>
    </row>
    <row r="412" spans="1:29" ht="15.75" thickBot="1" x14ac:dyDescent="0.3">
      <c r="A412" s="133">
        <v>43553</v>
      </c>
      <c r="B412" s="134">
        <v>3.99</v>
      </c>
      <c r="C412" s="64">
        <f t="shared" si="12"/>
        <v>3.9900000000000005E-2</v>
      </c>
      <c r="D412" s="76"/>
      <c r="E412" s="33">
        <v>43553</v>
      </c>
      <c r="F412" s="27">
        <v>1.25</v>
      </c>
      <c r="G412" s="64">
        <f t="shared" si="13"/>
        <v>1.2500000000000001E-2</v>
      </c>
      <c r="H412" s="76"/>
      <c r="I412" s="6">
        <v>43581</v>
      </c>
      <c r="J412" s="6"/>
      <c r="K412" s="7">
        <v>2939.88</v>
      </c>
      <c r="L412" s="76"/>
      <c r="M412" s="76"/>
      <c r="N412" s="76"/>
      <c r="O412" s="76"/>
      <c r="P412" s="76"/>
      <c r="Q412" s="76"/>
      <c r="R412" s="76"/>
      <c r="S412" s="76"/>
      <c r="T412" s="76"/>
      <c r="U412" s="76"/>
      <c r="V412" s="76"/>
      <c r="W412" s="76"/>
      <c r="X412" s="76"/>
      <c r="Y412" s="76"/>
      <c r="Z412" s="76"/>
      <c r="AA412" s="76"/>
      <c r="AB412" s="76"/>
      <c r="AC412" s="76"/>
    </row>
    <row r="413" spans="1:29" ht="15.75" thickBot="1" x14ac:dyDescent="0.3">
      <c r="A413" s="133">
        <v>43555</v>
      </c>
      <c r="B413" s="134">
        <v>4.05</v>
      </c>
      <c r="C413" s="64">
        <f t="shared" si="12"/>
        <v>4.0500000000000001E-2</v>
      </c>
      <c r="D413" s="76"/>
      <c r="E413" s="33">
        <v>43555</v>
      </c>
      <c r="F413" s="27">
        <v>1.27</v>
      </c>
      <c r="G413" s="64">
        <f t="shared" si="13"/>
        <v>1.2699999999999999E-2</v>
      </c>
      <c r="H413" s="76"/>
      <c r="I413" s="6">
        <v>43584</v>
      </c>
      <c r="J413" s="6"/>
      <c r="K413" s="7">
        <v>2943.03</v>
      </c>
      <c r="L413" s="76"/>
      <c r="M413" s="76"/>
      <c r="N413" s="76"/>
      <c r="O413" s="76"/>
      <c r="P413" s="76"/>
      <c r="Q413" s="76"/>
      <c r="R413" s="76"/>
      <c r="S413" s="76"/>
      <c r="T413" s="76"/>
      <c r="U413" s="76"/>
      <c r="V413" s="76"/>
      <c r="W413" s="76"/>
      <c r="X413" s="76"/>
      <c r="Y413" s="76"/>
      <c r="Z413" s="76"/>
      <c r="AA413" s="76"/>
      <c r="AB413" s="76"/>
      <c r="AC413" s="76"/>
    </row>
    <row r="414" spans="1:29" ht="15.75" thickBot="1" x14ac:dyDescent="0.3">
      <c r="A414" s="133">
        <v>43556</v>
      </c>
      <c r="B414" s="134">
        <v>3.94</v>
      </c>
      <c r="C414" s="64">
        <f t="shared" si="12"/>
        <v>3.9399999999999998E-2</v>
      </c>
      <c r="D414" s="76"/>
      <c r="E414" s="33">
        <v>43556</v>
      </c>
      <c r="F414" s="27">
        <v>1.25</v>
      </c>
      <c r="G414" s="64">
        <f t="shared" si="13"/>
        <v>1.2500000000000001E-2</v>
      </c>
      <c r="H414" s="76"/>
      <c r="I414" s="6">
        <v>43585</v>
      </c>
      <c r="J414" s="6"/>
      <c r="K414" s="7">
        <v>2945.83</v>
      </c>
      <c r="L414" s="76"/>
      <c r="M414" s="76"/>
      <c r="N414" s="76"/>
      <c r="O414" s="76"/>
      <c r="P414" s="76"/>
      <c r="Q414" s="76"/>
      <c r="R414" s="76"/>
      <c r="S414" s="76"/>
      <c r="T414" s="76"/>
      <c r="U414" s="76"/>
      <c r="V414" s="76"/>
      <c r="W414" s="76"/>
      <c r="X414" s="76"/>
      <c r="Y414" s="76"/>
      <c r="Z414" s="76"/>
      <c r="AA414" s="76"/>
      <c r="AB414" s="76"/>
      <c r="AC414" s="76"/>
    </row>
    <row r="415" spans="1:29" ht="15.75" thickBot="1" x14ac:dyDescent="0.3">
      <c r="A415" s="133">
        <v>43557</v>
      </c>
      <c r="B415" s="134">
        <v>3.95</v>
      </c>
      <c r="C415" s="64">
        <f t="shared" si="12"/>
        <v>3.95E-2</v>
      </c>
      <c r="D415" s="76"/>
      <c r="E415" s="33">
        <v>43557</v>
      </c>
      <c r="F415" s="27">
        <v>1.25</v>
      </c>
      <c r="G415" s="64">
        <f t="shared" si="13"/>
        <v>1.2500000000000001E-2</v>
      </c>
      <c r="H415" s="76"/>
      <c r="I415" s="6">
        <v>43586</v>
      </c>
      <c r="J415" s="6"/>
      <c r="K415" s="7">
        <v>2923.73</v>
      </c>
      <c r="L415" s="76"/>
      <c r="M415" s="76"/>
      <c r="N415" s="76"/>
      <c r="O415" s="76"/>
      <c r="P415" s="76"/>
      <c r="Q415" s="76"/>
      <c r="R415" s="76"/>
      <c r="S415" s="76"/>
      <c r="T415" s="76"/>
      <c r="U415" s="76"/>
      <c r="V415" s="76"/>
      <c r="W415" s="76"/>
      <c r="X415" s="76"/>
      <c r="Y415" s="76"/>
      <c r="Z415" s="76"/>
      <c r="AA415" s="76"/>
      <c r="AB415" s="76"/>
      <c r="AC415" s="76"/>
    </row>
    <row r="416" spans="1:29" ht="15.75" thickBot="1" x14ac:dyDescent="0.3">
      <c r="A416" s="133">
        <v>43558</v>
      </c>
      <c r="B416" s="134">
        <v>3.9</v>
      </c>
      <c r="C416" s="64">
        <f t="shared" si="12"/>
        <v>3.9E-2</v>
      </c>
      <c r="D416" s="76"/>
      <c r="E416" s="33">
        <v>43558</v>
      </c>
      <c r="F416" s="27">
        <v>1.24</v>
      </c>
      <c r="G416" s="64">
        <f t="shared" si="13"/>
        <v>1.24E-2</v>
      </c>
      <c r="H416" s="76"/>
      <c r="I416" s="6">
        <v>43587</v>
      </c>
      <c r="J416" s="6"/>
      <c r="K416" s="7">
        <v>2917.52</v>
      </c>
      <c r="L416" s="76"/>
      <c r="M416" s="76"/>
      <c r="N416" s="76"/>
      <c r="O416" s="76"/>
      <c r="P416" s="76"/>
      <c r="Q416" s="76"/>
      <c r="R416" s="76"/>
      <c r="S416" s="76"/>
      <c r="T416" s="76"/>
      <c r="U416" s="76"/>
      <c r="V416" s="76"/>
      <c r="W416" s="76"/>
      <c r="X416" s="76"/>
      <c r="Y416" s="76"/>
      <c r="Z416" s="76"/>
      <c r="AA416" s="76"/>
      <c r="AB416" s="76"/>
      <c r="AC416" s="76"/>
    </row>
    <row r="417" spans="1:29" ht="15.75" thickBot="1" x14ac:dyDescent="0.3">
      <c r="A417" s="133">
        <v>43559</v>
      </c>
      <c r="B417" s="134">
        <v>3.9</v>
      </c>
      <c r="C417" s="64">
        <f t="shared" si="12"/>
        <v>3.9E-2</v>
      </c>
      <c r="D417" s="76"/>
      <c r="E417" s="33">
        <v>43559</v>
      </c>
      <c r="F417" s="27">
        <v>1.24</v>
      </c>
      <c r="G417" s="64">
        <f t="shared" si="13"/>
        <v>1.24E-2</v>
      </c>
      <c r="H417" s="76"/>
      <c r="I417" s="6">
        <v>43588</v>
      </c>
      <c r="J417" s="6"/>
      <c r="K417" s="7">
        <v>2945.64</v>
      </c>
      <c r="L417" s="76"/>
      <c r="M417" s="76"/>
      <c r="N417" s="76"/>
      <c r="O417" s="76"/>
      <c r="P417" s="76"/>
      <c r="Q417" s="76"/>
      <c r="R417" s="76"/>
      <c r="S417" s="76"/>
      <c r="T417" s="76"/>
      <c r="U417" s="76"/>
      <c r="V417" s="76"/>
      <c r="W417" s="76"/>
      <c r="X417" s="76"/>
      <c r="Y417" s="76"/>
      <c r="Z417" s="76"/>
      <c r="AA417" s="76"/>
      <c r="AB417" s="76"/>
      <c r="AC417" s="76"/>
    </row>
    <row r="418" spans="1:29" ht="15.75" thickBot="1" x14ac:dyDescent="0.3">
      <c r="A418" s="133">
        <v>43560</v>
      </c>
      <c r="B418" s="134">
        <v>3.86</v>
      </c>
      <c r="C418" s="64">
        <f t="shared" si="12"/>
        <v>3.8599999999999995E-2</v>
      </c>
      <c r="D418" s="76"/>
      <c r="E418" s="33">
        <v>43560</v>
      </c>
      <c r="F418" s="27">
        <v>1.23</v>
      </c>
      <c r="G418" s="64">
        <f t="shared" si="13"/>
        <v>1.23E-2</v>
      </c>
      <c r="H418" s="76"/>
      <c r="I418" s="6">
        <v>43591</v>
      </c>
      <c r="J418" s="6"/>
      <c r="K418" s="7">
        <v>2932.47</v>
      </c>
      <c r="L418" s="76"/>
      <c r="M418" s="76"/>
      <c r="N418" s="76"/>
      <c r="O418" s="76"/>
      <c r="P418" s="76"/>
      <c r="Q418" s="76"/>
      <c r="R418" s="76"/>
      <c r="S418" s="76"/>
      <c r="T418" s="76"/>
      <c r="U418" s="76"/>
      <c r="V418" s="76"/>
      <c r="W418" s="76"/>
      <c r="X418" s="76"/>
      <c r="Y418" s="76"/>
      <c r="Z418" s="76"/>
      <c r="AA418" s="76"/>
      <c r="AB418" s="76"/>
      <c r="AC418" s="76"/>
    </row>
    <row r="419" spans="1:29" ht="15.75" thickBot="1" x14ac:dyDescent="0.3">
      <c r="A419" s="133">
        <v>43563</v>
      </c>
      <c r="B419" s="134">
        <v>3.84</v>
      </c>
      <c r="C419" s="64">
        <f t="shared" si="12"/>
        <v>3.8399999999999997E-2</v>
      </c>
      <c r="D419" s="76"/>
      <c r="E419" s="33">
        <v>43563</v>
      </c>
      <c r="F419" s="27">
        <v>1.22</v>
      </c>
      <c r="G419" s="64">
        <f t="shared" si="13"/>
        <v>1.2199999999999999E-2</v>
      </c>
      <c r="H419" s="76"/>
      <c r="I419" s="6">
        <v>43592</v>
      </c>
      <c r="J419" s="6"/>
      <c r="K419" s="7">
        <v>2884.05</v>
      </c>
      <c r="L419" s="76"/>
      <c r="M419" s="76"/>
      <c r="N419" s="76"/>
      <c r="O419" s="76"/>
      <c r="P419" s="76"/>
      <c r="Q419" s="76"/>
      <c r="R419" s="76"/>
      <c r="S419" s="76"/>
      <c r="T419" s="76"/>
      <c r="U419" s="76"/>
      <c r="V419" s="76"/>
      <c r="W419" s="76"/>
      <c r="X419" s="76"/>
      <c r="Y419" s="76"/>
      <c r="Z419" s="76"/>
      <c r="AA419" s="76"/>
      <c r="AB419" s="76"/>
      <c r="AC419" s="76"/>
    </row>
    <row r="420" spans="1:29" ht="15.75" thickBot="1" x14ac:dyDescent="0.3">
      <c r="A420" s="133">
        <v>43564</v>
      </c>
      <c r="B420" s="134">
        <v>3.86</v>
      </c>
      <c r="C420" s="64">
        <f t="shared" si="12"/>
        <v>3.8599999999999995E-2</v>
      </c>
      <c r="D420" s="76"/>
      <c r="E420" s="33">
        <v>43564</v>
      </c>
      <c r="F420" s="27">
        <v>1.22</v>
      </c>
      <c r="G420" s="64">
        <f t="shared" si="13"/>
        <v>1.2199999999999999E-2</v>
      </c>
      <c r="H420" s="76"/>
      <c r="I420" s="6">
        <v>43593</v>
      </c>
      <c r="J420" s="6"/>
      <c r="K420" s="7">
        <v>2879.42</v>
      </c>
      <c r="L420" s="76"/>
      <c r="M420" s="76"/>
      <c r="N420" s="76"/>
      <c r="O420" s="76"/>
      <c r="P420" s="76"/>
      <c r="Q420" s="76"/>
      <c r="R420" s="76"/>
      <c r="S420" s="76"/>
      <c r="T420" s="76"/>
      <c r="U420" s="76"/>
      <c r="V420" s="76"/>
      <c r="W420" s="76"/>
      <c r="X420" s="76"/>
      <c r="Y420" s="76"/>
      <c r="Z420" s="76"/>
      <c r="AA420" s="76"/>
      <c r="AB420" s="76"/>
      <c r="AC420" s="76"/>
    </row>
    <row r="421" spans="1:29" ht="15.75" thickBot="1" x14ac:dyDescent="0.3">
      <c r="A421" s="133">
        <v>43565</v>
      </c>
      <c r="B421" s="134">
        <v>3.86</v>
      </c>
      <c r="C421" s="64">
        <f t="shared" si="12"/>
        <v>3.8599999999999995E-2</v>
      </c>
      <c r="D421" s="76"/>
      <c r="E421" s="33">
        <v>43565</v>
      </c>
      <c r="F421" s="27">
        <v>1.21</v>
      </c>
      <c r="G421" s="64">
        <f t="shared" si="13"/>
        <v>1.21E-2</v>
      </c>
      <c r="H421" s="76"/>
      <c r="I421" s="6">
        <v>43594</v>
      </c>
      <c r="J421" s="6"/>
      <c r="K421" s="7">
        <v>2870.72</v>
      </c>
      <c r="L421" s="76"/>
      <c r="M421" s="76"/>
      <c r="N421" s="76"/>
      <c r="O421" s="76"/>
      <c r="P421" s="76"/>
      <c r="Q421" s="76"/>
      <c r="R421" s="76"/>
      <c r="S421" s="76"/>
      <c r="T421" s="76"/>
      <c r="U421" s="76"/>
      <c r="V421" s="76"/>
      <c r="W421" s="76"/>
      <c r="X421" s="76"/>
      <c r="Y421" s="76"/>
      <c r="Z421" s="76"/>
      <c r="AA421" s="76"/>
      <c r="AB421" s="76"/>
      <c r="AC421" s="76"/>
    </row>
    <row r="422" spans="1:29" ht="15.75" thickBot="1" x14ac:dyDescent="0.3">
      <c r="A422" s="133">
        <v>43566</v>
      </c>
      <c r="B422" s="134">
        <v>3.79</v>
      </c>
      <c r="C422" s="64">
        <f t="shared" si="12"/>
        <v>3.7900000000000003E-2</v>
      </c>
      <c r="D422" s="76"/>
      <c r="E422" s="33">
        <v>43566</v>
      </c>
      <c r="F422" s="27">
        <v>1.2</v>
      </c>
      <c r="G422" s="64">
        <f t="shared" si="13"/>
        <v>1.2E-2</v>
      </c>
      <c r="H422" s="76"/>
      <c r="I422" s="6">
        <v>43595</v>
      </c>
      <c r="J422" s="6"/>
      <c r="K422" s="7">
        <v>2881.4</v>
      </c>
      <c r="L422" s="76"/>
      <c r="M422" s="76"/>
      <c r="N422" s="76"/>
      <c r="O422" s="76"/>
      <c r="P422" s="76"/>
      <c r="Q422" s="76"/>
      <c r="R422" s="76"/>
      <c r="S422" s="76"/>
      <c r="T422" s="76"/>
      <c r="U422" s="76"/>
      <c r="V422" s="76"/>
      <c r="W422" s="76"/>
      <c r="X422" s="76"/>
      <c r="Y422" s="76"/>
      <c r="Z422" s="76"/>
      <c r="AA422" s="76"/>
      <c r="AB422" s="76"/>
      <c r="AC422" s="76"/>
    </row>
    <row r="423" spans="1:29" ht="15.75" thickBot="1" x14ac:dyDescent="0.3">
      <c r="A423" s="133">
        <v>43567</v>
      </c>
      <c r="B423" s="134">
        <v>3.68</v>
      </c>
      <c r="C423" s="64">
        <f t="shared" si="12"/>
        <v>3.6799999999999999E-2</v>
      </c>
      <c r="D423" s="76"/>
      <c r="E423" s="33">
        <v>43567</v>
      </c>
      <c r="F423" s="27">
        <v>1.18</v>
      </c>
      <c r="G423" s="64">
        <f t="shared" si="13"/>
        <v>1.18E-2</v>
      </c>
      <c r="H423" s="76"/>
      <c r="I423" s="6">
        <v>43598</v>
      </c>
      <c r="J423" s="6"/>
      <c r="K423" s="7">
        <v>2811.87</v>
      </c>
      <c r="L423" s="76"/>
      <c r="M423" s="76"/>
      <c r="N423" s="76"/>
      <c r="O423" s="76"/>
      <c r="P423" s="76"/>
      <c r="Q423" s="76"/>
      <c r="R423" s="76"/>
      <c r="S423" s="76"/>
      <c r="T423" s="76"/>
      <c r="U423" s="76"/>
      <c r="V423" s="76"/>
      <c r="W423" s="76"/>
      <c r="X423" s="76"/>
      <c r="Y423" s="76"/>
      <c r="Z423" s="76"/>
      <c r="AA423" s="76"/>
      <c r="AB423" s="76"/>
      <c r="AC423" s="76"/>
    </row>
    <row r="424" spans="1:29" ht="15.75" thickBot="1" x14ac:dyDescent="0.3">
      <c r="A424" s="133">
        <v>43570</v>
      </c>
      <c r="B424" s="134">
        <v>3.68</v>
      </c>
      <c r="C424" s="64">
        <f t="shared" si="12"/>
        <v>3.6799999999999999E-2</v>
      </c>
      <c r="D424" s="76"/>
      <c r="E424" s="33">
        <v>43570</v>
      </c>
      <c r="F424" s="27">
        <v>1.17</v>
      </c>
      <c r="G424" s="64">
        <f t="shared" si="13"/>
        <v>1.1699999999999999E-2</v>
      </c>
      <c r="H424" s="76"/>
      <c r="I424" s="6">
        <v>43599</v>
      </c>
      <c r="J424" s="6"/>
      <c r="K424" s="7">
        <v>2834.41</v>
      </c>
      <c r="L424" s="76"/>
      <c r="M424" s="76"/>
      <c r="N424" s="76"/>
      <c r="O424" s="76"/>
      <c r="P424" s="76"/>
      <c r="Q424" s="76"/>
      <c r="R424" s="76"/>
      <c r="S424" s="76"/>
      <c r="T424" s="76"/>
      <c r="U424" s="76"/>
      <c r="V424" s="76"/>
      <c r="W424" s="76"/>
      <c r="X424" s="76"/>
      <c r="Y424" s="76"/>
      <c r="Z424" s="76"/>
      <c r="AA424" s="76"/>
      <c r="AB424" s="76"/>
      <c r="AC424" s="76"/>
    </row>
    <row r="425" spans="1:29" ht="15.75" thickBot="1" x14ac:dyDescent="0.3">
      <c r="A425" s="133">
        <v>43571</v>
      </c>
      <c r="B425" s="134">
        <v>3.64</v>
      </c>
      <c r="C425" s="64">
        <f t="shared" si="12"/>
        <v>3.6400000000000002E-2</v>
      </c>
      <c r="D425" s="76"/>
      <c r="E425" s="33">
        <v>43571</v>
      </c>
      <c r="F425" s="27">
        <v>1.1599999999999999</v>
      </c>
      <c r="G425" s="64">
        <f t="shared" si="13"/>
        <v>1.1599999999999999E-2</v>
      </c>
      <c r="H425" s="76"/>
      <c r="I425" s="6">
        <v>43600</v>
      </c>
      <c r="J425" s="6"/>
      <c r="K425" s="7">
        <v>2850.96</v>
      </c>
      <c r="L425" s="76"/>
      <c r="M425" s="76"/>
      <c r="N425" s="76"/>
      <c r="O425" s="76"/>
      <c r="P425" s="76"/>
      <c r="Q425" s="76"/>
      <c r="R425" s="76"/>
      <c r="S425" s="76"/>
      <c r="T425" s="76"/>
      <c r="U425" s="76"/>
      <c r="V425" s="76"/>
      <c r="W425" s="76"/>
      <c r="X425" s="76"/>
      <c r="Y425" s="76"/>
      <c r="Z425" s="76"/>
      <c r="AA425" s="76"/>
      <c r="AB425" s="76"/>
      <c r="AC425" s="76"/>
    </row>
    <row r="426" spans="1:29" ht="15.75" thickBot="1" x14ac:dyDescent="0.3">
      <c r="A426" s="133">
        <v>43572</v>
      </c>
      <c r="B426" s="134">
        <v>3.67</v>
      </c>
      <c r="C426" s="64">
        <f t="shared" si="12"/>
        <v>3.6699999999999997E-2</v>
      </c>
      <c r="D426" s="76"/>
      <c r="E426" s="33">
        <v>43572</v>
      </c>
      <c r="F426" s="27">
        <v>1.1599999999999999</v>
      </c>
      <c r="G426" s="64">
        <f t="shared" si="13"/>
        <v>1.1599999999999999E-2</v>
      </c>
      <c r="H426" s="76"/>
      <c r="I426" s="6">
        <v>43601</v>
      </c>
      <c r="J426" s="6"/>
      <c r="K426" s="7">
        <v>2876.32</v>
      </c>
      <c r="L426" s="76"/>
      <c r="M426" s="76"/>
      <c r="N426" s="76"/>
      <c r="O426" s="76"/>
      <c r="P426" s="76"/>
      <c r="Q426" s="76"/>
      <c r="R426" s="76"/>
      <c r="S426" s="76"/>
      <c r="T426" s="76"/>
      <c r="U426" s="76"/>
      <c r="V426" s="76"/>
      <c r="W426" s="76"/>
      <c r="X426" s="76"/>
      <c r="Y426" s="76"/>
      <c r="Z426" s="76"/>
      <c r="AA426" s="76"/>
      <c r="AB426" s="76"/>
      <c r="AC426" s="76"/>
    </row>
    <row r="427" spans="1:29" ht="15.75" thickBot="1" x14ac:dyDescent="0.3">
      <c r="A427" s="133">
        <v>43573</v>
      </c>
      <c r="B427" s="134">
        <v>3.73</v>
      </c>
      <c r="C427" s="64">
        <f t="shared" si="12"/>
        <v>3.73E-2</v>
      </c>
      <c r="D427" s="76"/>
      <c r="E427" s="33">
        <v>43573</v>
      </c>
      <c r="F427" s="27">
        <v>1.17</v>
      </c>
      <c r="G427" s="64">
        <f t="shared" si="13"/>
        <v>1.1699999999999999E-2</v>
      </c>
      <c r="H427" s="76"/>
      <c r="I427" s="6">
        <v>43602</v>
      </c>
      <c r="J427" s="6"/>
      <c r="K427" s="7">
        <v>2859.53</v>
      </c>
      <c r="L427" s="76"/>
      <c r="M427" s="76"/>
      <c r="N427" s="76"/>
      <c r="O427" s="76"/>
      <c r="P427" s="76"/>
      <c r="Q427" s="76"/>
      <c r="R427" s="76"/>
      <c r="S427" s="76"/>
      <c r="T427" s="76"/>
      <c r="U427" s="76"/>
      <c r="V427" s="76"/>
      <c r="W427" s="76"/>
      <c r="X427" s="76"/>
      <c r="Y427" s="76"/>
      <c r="Z427" s="76"/>
      <c r="AA427" s="76"/>
      <c r="AB427" s="76"/>
      <c r="AC427" s="76"/>
    </row>
    <row r="428" spans="1:29" ht="15.75" thickBot="1" x14ac:dyDescent="0.3">
      <c r="A428" s="133">
        <v>43574</v>
      </c>
      <c r="B428" s="135">
        <v>0</v>
      </c>
      <c r="C428" s="64">
        <f t="shared" si="12"/>
        <v>0</v>
      </c>
      <c r="D428" s="76"/>
      <c r="E428" s="33">
        <v>43574</v>
      </c>
      <c r="F428" s="26">
        <v>0</v>
      </c>
      <c r="G428" s="64">
        <f t="shared" si="13"/>
        <v>0</v>
      </c>
      <c r="H428" s="76"/>
      <c r="I428" s="6">
        <v>43605</v>
      </c>
      <c r="J428" s="6"/>
      <c r="K428" s="7">
        <v>2840.23</v>
      </c>
      <c r="L428" s="76"/>
      <c r="M428" s="76"/>
      <c r="N428" s="76"/>
      <c r="O428" s="76"/>
      <c r="P428" s="76"/>
      <c r="Q428" s="76"/>
      <c r="R428" s="76"/>
      <c r="S428" s="76"/>
      <c r="T428" s="76"/>
      <c r="U428" s="76"/>
      <c r="V428" s="76"/>
      <c r="W428" s="76"/>
      <c r="X428" s="76"/>
      <c r="Y428" s="76"/>
      <c r="Z428" s="76"/>
      <c r="AA428" s="76"/>
      <c r="AB428" s="76"/>
      <c r="AC428" s="76"/>
    </row>
    <row r="429" spans="1:29" ht="15.75" thickBot="1" x14ac:dyDescent="0.3">
      <c r="A429" s="133">
        <v>43577</v>
      </c>
      <c r="B429" s="134">
        <v>3.73</v>
      </c>
      <c r="C429" s="64">
        <f t="shared" si="12"/>
        <v>3.73E-2</v>
      </c>
      <c r="D429" s="76"/>
      <c r="E429" s="33">
        <v>43577</v>
      </c>
      <c r="F429" s="27">
        <v>1.17</v>
      </c>
      <c r="G429" s="64">
        <f t="shared" si="13"/>
        <v>1.1699999999999999E-2</v>
      </c>
      <c r="H429" s="76"/>
      <c r="I429" s="6">
        <v>43606</v>
      </c>
      <c r="J429" s="6"/>
      <c r="K429" s="7">
        <v>2864.36</v>
      </c>
      <c r="L429" s="76"/>
      <c r="M429" s="76"/>
      <c r="N429" s="76"/>
      <c r="O429" s="76"/>
      <c r="P429" s="76"/>
      <c r="Q429" s="76"/>
      <c r="R429" s="76"/>
      <c r="S429" s="76"/>
      <c r="T429" s="76"/>
      <c r="U429" s="76"/>
      <c r="V429" s="76"/>
      <c r="W429" s="76"/>
      <c r="X429" s="76"/>
      <c r="Y429" s="76"/>
      <c r="Z429" s="76"/>
      <c r="AA429" s="76"/>
      <c r="AB429" s="76"/>
      <c r="AC429" s="76"/>
    </row>
    <row r="430" spans="1:29" ht="15.75" thickBot="1" x14ac:dyDescent="0.3">
      <c r="A430" s="133">
        <v>43578</v>
      </c>
      <c r="B430" s="134">
        <v>3.72</v>
      </c>
      <c r="C430" s="64">
        <f t="shared" si="12"/>
        <v>3.7200000000000004E-2</v>
      </c>
      <c r="D430" s="76"/>
      <c r="E430" s="33">
        <v>43578</v>
      </c>
      <c r="F430" s="27">
        <v>1.17</v>
      </c>
      <c r="G430" s="64">
        <f t="shared" si="13"/>
        <v>1.1699999999999999E-2</v>
      </c>
      <c r="H430" s="76"/>
      <c r="I430" s="6">
        <v>43607</v>
      </c>
      <c r="J430" s="6"/>
      <c r="K430" s="7">
        <v>2856.27</v>
      </c>
      <c r="L430" s="76"/>
      <c r="M430" s="76"/>
      <c r="N430" s="76"/>
      <c r="O430" s="76"/>
      <c r="P430" s="76"/>
      <c r="Q430" s="76"/>
      <c r="R430" s="76"/>
      <c r="S430" s="76"/>
      <c r="T430" s="76"/>
      <c r="U430" s="76"/>
      <c r="V430" s="76"/>
      <c r="W430" s="76"/>
      <c r="X430" s="76"/>
      <c r="Y430" s="76"/>
      <c r="Z430" s="76"/>
      <c r="AA430" s="76"/>
      <c r="AB430" s="76"/>
      <c r="AC430" s="76"/>
    </row>
    <row r="431" spans="1:29" ht="15.75" thickBot="1" x14ac:dyDescent="0.3">
      <c r="A431" s="133">
        <v>43579</v>
      </c>
      <c r="B431" s="134">
        <v>3.73</v>
      </c>
      <c r="C431" s="64">
        <f t="shared" si="12"/>
        <v>3.73E-2</v>
      </c>
      <c r="D431" s="76"/>
      <c r="E431" s="33">
        <v>43579</v>
      </c>
      <c r="F431" s="27">
        <v>1.17</v>
      </c>
      <c r="G431" s="64">
        <f t="shared" si="13"/>
        <v>1.1699999999999999E-2</v>
      </c>
      <c r="H431" s="76"/>
      <c r="I431" s="6">
        <v>43608</v>
      </c>
      <c r="J431" s="6"/>
      <c r="K431" s="7">
        <v>2822.24</v>
      </c>
      <c r="L431" s="76"/>
      <c r="M431" s="76"/>
      <c r="N431" s="76"/>
      <c r="O431" s="76"/>
      <c r="P431" s="76"/>
      <c r="Q431" s="76"/>
      <c r="R431" s="76"/>
      <c r="S431" s="76"/>
      <c r="T431" s="76"/>
      <c r="U431" s="76"/>
      <c r="V431" s="76"/>
      <c r="W431" s="76"/>
      <c r="X431" s="76"/>
      <c r="Y431" s="76"/>
      <c r="Z431" s="76"/>
      <c r="AA431" s="76"/>
      <c r="AB431" s="76"/>
      <c r="AC431" s="76"/>
    </row>
    <row r="432" spans="1:29" ht="15.75" thickBot="1" x14ac:dyDescent="0.3">
      <c r="A432" s="133">
        <v>43580</v>
      </c>
      <c r="B432" s="134">
        <v>3.75</v>
      </c>
      <c r="C432" s="64">
        <f t="shared" si="12"/>
        <v>3.7499999999999999E-2</v>
      </c>
      <c r="D432" s="76"/>
      <c r="E432" s="33">
        <v>43580</v>
      </c>
      <c r="F432" s="27">
        <v>1.17</v>
      </c>
      <c r="G432" s="64">
        <f t="shared" si="13"/>
        <v>1.1699999999999999E-2</v>
      </c>
      <c r="H432" s="76"/>
      <c r="I432" s="6">
        <v>43609</v>
      </c>
      <c r="J432" s="6"/>
      <c r="K432" s="7">
        <v>2826.06</v>
      </c>
      <c r="L432" s="76"/>
      <c r="M432" s="76"/>
      <c r="N432" s="76"/>
      <c r="O432" s="76"/>
      <c r="P432" s="76"/>
      <c r="Q432" s="76"/>
      <c r="R432" s="76"/>
      <c r="S432" s="76"/>
      <c r="T432" s="76"/>
      <c r="U432" s="76"/>
      <c r="V432" s="76"/>
      <c r="W432" s="76"/>
      <c r="X432" s="76"/>
      <c r="Y432" s="76"/>
      <c r="Z432" s="76"/>
      <c r="AA432" s="76"/>
      <c r="AB432" s="76"/>
      <c r="AC432" s="76"/>
    </row>
    <row r="433" spans="1:29" ht="15.75" thickBot="1" x14ac:dyDescent="0.3">
      <c r="A433" s="133">
        <v>43581</v>
      </c>
      <c r="B433" s="134">
        <v>3.76</v>
      </c>
      <c r="C433" s="64">
        <f t="shared" si="12"/>
        <v>3.7599999999999995E-2</v>
      </c>
      <c r="D433" s="76"/>
      <c r="E433" s="33">
        <v>43581</v>
      </c>
      <c r="F433" s="27">
        <v>1.17</v>
      </c>
      <c r="G433" s="64">
        <f t="shared" si="13"/>
        <v>1.1699999999999999E-2</v>
      </c>
      <c r="H433" s="76"/>
      <c r="I433" s="6">
        <v>43613</v>
      </c>
      <c r="J433" s="6"/>
      <c r="K433" s="7">
        <v>2802.39</v>
      </c>
      <c r="L433" s="76"/>
      <c r="M433" s="76"/>
      <c r="N433" s="76"/>
      <c r="O433" s="76"/>
      <c r="P433" s="76"/>
      <c r="Q433" s="76"/>
      <c r="R433" s="76"/>
      <c r="S433" s="76"/>
      <c r="T433" s="76"/>
      <c r="U433" s="76"/>
      <c r="V433" s="76"/>
      <c r="W433" s="76"/>
      <c r="X433" s="76"/>
      <c r="Y433" s="76"/>
      <c r="Z433" s="76"/>
      <c r="AA433" s="76"/>
      <c r="AB433" s="76"/>
      <c r="AC433" s="76"/>
    </row>
    <row r="434" spans="1:29" ht="15.75" thickBot="1" x14ac:dyDescent="0.3">
      <c r="A434" s="133">
        <v>43584</v>
      </c>
      <c r="B434" s="134">
        <v>3.73</v>
      </c>
      <c r="C434" s="64">
        <f t="shared" si="12"/>
        <v>3.73E-2</v>
      </c>
      <c r="D434" s="76"/>
      <c r="E434" s="33">
        <v>43584</v>
      </c>
      <c r="F434" s="27">
        <v>1.1599999999999999</v>
      </c>
      <c r="G434" s="64">
        <f t="shared" si="13"/>
        <v>1.1599999999999999E-2</v>
      </c>
      <c r="H434" s="76"/>
      <c r="I434" s="6">
        <v>43614</v>
      </c>
      <c r="J434" s="6"/>
      <c r="K434" s="7">
        <v>2783.02</v>
      </c>
      <c r="L434" s="76"/>
      <c r="M434" s="76"/>
      <c r="N434" s="76"/>
      <c r="O434" s="76"/>
      <c r="P434" s="76"/>
      <c r="Q434" s="76"/>
      <c r="R434" s="76"/>
      <c r="S434" s="76"/>
      <c r="T434" s="76"/>
      <c r="U434" s="76"/>
      <c r="V434" s="76"/>
      <c r="W434" s="76"/>
      <c r="X434" s="76"/>
      <c r="Y434" s="76"/>
      <c r="Z434" s="76"/>
      <c r="AA434" s="76"/>
      <c r="AB434" s="76"/>
      <c r="AC434" s="76"/>
    </row>
    <row r="435" spans="1:29" ht="15.75" thickBot="1" x14ac:dyDescent="0.3">
      <c r="A435" s="133">
        <v>43585</v>
      </c>
      <c r="B435" s="134">
        <v>3.73</v>
      </c>
      <c r="C435" s="64">
        <f t="shared" si="12"/>
        <v>3.73E-2</v>
      </c>
      <c r="D435" s="76"/>
      <c r="E435" s="33">
        <v>43585</v>
      </c>
      <c r="F435" s="27">
        <v>1.17</v>
      </c>
      <c r="G435" s="64">
        <f t="shared" si="13"/>
        <v>1.1699999999999999E-2</v>
      </c>
      <c r="H435" s="76"/>
      <c r="I435" s="6">
        <v>43615</v>
      </c>
      <c r="J435" s="6"/>
      <c r="K435" s="7">
        <v>2788.86</v>
      </c>
      <c r="L435" s="76"/>
      <c r="M435" s="76"/>
      <c r="N435" s="76"/>
      <c r="O435" s="76"/>
      <c r="P435" s="76"/>
      <c r="Q435" s="76"/>
      <c r="R435" s="76"/>
      <c r="S435" s="76"/>
      <c r="T435" s="76"/>
      <c r="U435" s="76"/>
      <c r="V435" s="76"/>
      <c r="W435" s="76"/>
      <c r="X435" s="76"/>
      <c r="Y435" s="76"/>
      <c r="Z435" s="76"/>
      <c r="AA435" s="76"/>
      <c r="AB435" s="76"/>
      <c r="AC435" s="76"/>
    </row>
    <row r="436" spans="1:29" ht="15.75" thickBot="1" x14ac:dyDescent="0.3">
      <c r="A436" s="133">
        <v>43586</v>
      </c>
      <c r="B436" s="134">
        <v>3.71</v>
      </c>
      <c r="C436" s="64">
        <f t="shared" si="12"/>
        <v>3.7100000000000001E-2</v>
      </c>
      <c r="D436" s="76"/>
      <c r="E436" s="33">
        <v>43586</v>
      </c>
      <c r="F436" s="27">
        <v>1.17</v>
      </c>
      <c r="G436" s="64">
        <f t="shared" si="13"/>
        <v>1.1699999999999999E-2</v>
      </c>
      <c r="H436" s="76"/>
      <c r="I436" s="6">
        <v>43616</v>
      </c>
      <c r="J436" s="6"/>
      <c r="K436" s="7">
        <v>2752.06</v>
      </c>
      <c r="L436" s="76"/>
      <c r="M436" s="76"/>
      <c r="N436" s="76"/>
      <c r="O436" s="76"/>
      <c r="P436" s="76"/>
      <c r="Q436" s="76"/>
      <c r="R436" s="76"/>
      <c r="S436" s="76"/>
      <c r="T436" s="76"/>
      <c r="U436" s="76"/>
      <c r="V436" s="76"/>
      <c r="W436" s="76"/>
      <c r="X436" s="76"/>
      <c r="Y436" s="76"/>
      <c r="Z436" s="76"/>
      <c r="AA436" s="76"/>
      <c r="AB436" s="76"/>
      <c r="AC436" s="76"/>
    </row>
    <row r="437" spans="1:29" ht="15.75" thickBot="1" x14ac:dyDescent="0.3">
      <c r="A437" s="133">
        <v>43587</v>
      </c>
      <c r="B437" s="134">
        <v>3.74</v>
      </c>
      <c r="C437" s="64">
        <f t="shared" si="12"/>
        <v>3.7400000000000003E-2</v>
      </c>
      <c r="D437" s="76"/>
      <c r="E437" s="33">
        <v>43587</v>
      </c>
      <c r="F437" s="27">
        <v>1.18</v>
      </c>
      <c r="G437" s="64">
        <f t="shared" si="13"/>
        <v>1.18E-2</v>
      </c>
      <c r="H437" s="76"/>
      <c r="I437" s="6">
        <v>43619</v>
      </c>
      <c r="J437" s="6"/>
      <c r="K437" s="7">
        <v>2744.45</v>
      </c>
      <c r="L437" s="76"/>
      <c r="M437" s="76"/>
      <c r="N437" s="76"/>
      <c r="O437" s="76"/>
      <c r="P437" s="76"/>
      <c r="Q437" s="76"/>
      <c r="R437" s="76"/>
      <c r="S437" s="76"/>
      <c r="T437" s="76"/>
      <c r="U437" s="76"/>
      <c r="V437" s="76"/>
      <c r="W437" s="76"/>
      <c r="X437" s="76"/>
      <c r="Y437" s="76"/>
      <c r="Z437" s="76"/>
      <c r="AA437" s="76"/>
      <c r="AB437" s="76"/>
      <c r="AC437" s="76"/>
    </row>
    <row r="438" spans="1:29" ht="15.75" thickBot="1" x14ac:dyDescent="0.3">
      <c r="A438" s="133">
        <v>43588</v>
      </c>
      <c r="B438" s="134">
        <v>3.72</v>
      </c>
      <c r="C438" s="64">
        <f t="shared" si="12"/>
        <v>3.7200000000000004E-2</v>
      </c>
      <c r="D438" s="76"/>
      <c r="E438" s="33">
        <v>43588</v>
      </c>
      <c r="F438" s="27">
        <v>1.18</v>
      </c>
      <c r="G438" s="64">
        <f t="shared" si="13"/>
        <v>1.18E-2</v>
      </c>
      <c r="H438" s="76"/>
      <c r="I438" s="6">
        <v>43620</v>
      </c>
      <c r="J438" s="6"/>
      <c r="K438" s="7">
        <v>2803.27</v>
      </c>
      <c r="L438" s="76"/>
      <c r="M438" s="76"/>
      <c r="N438" s="76"/>
      <c r="O438" s="76"/>
      <c r="P438" s="76"/>
      <c r="Q438" s="76"/>
      <c r="R438" s="76"/>
      <c r="S438" s="76"/>
      <c r="T438" s="76"/>
      <c r="U438" s="76"/>
      <c r="V438" s="76"/>
      <c r="W438" s="76"/>
      <c r="X438" s="76"/>
      <c r="Y438" s="76"/>
      <c r="Z438" s="76"/>
      <c r="AA438" s="76"/>
      <c r="AB438" s="76"/>
      <c r="AC438" s="76"/>
    </row>
    <row r="439" spans="1:29" ht="15.75" thickBot="1" x14ac:dyDescent="0.3">
      <c r="A439" s="133">
        <v>43591</v>
      </c>
      <c r="B439" s="134">
        <v>3.82</v>
      </c>
      <c r="C439" s="64">
        <f t="shared" si="12"/>
        <v>3.8199999999999998E-2</v>
      </c>
      <c r="D439" s="76"/>
      <c r="E439" s="33">
        <v>43591</v>
      </c>
      <c r="F439" s="27">
        <v>1.18</v>
      </c>
      <c r="G439" s="64">
        <f t="shared" si="13"/>
        <v>1.18E-2</v>
      </c>
      <c r="H439" s="76"/>
      <c r="I439" s="6">
        <v>43621</v>
      </c>
      <c r="J439" s="6"/>
      <c r="K439" s="7">
        <v>2826.15</v>
      </c>
      <c r="L439" s="76"/>
      <c r="M439" s="76"/>
      <c r="N439" s="76"/>
      <c r="O439" s="76"/>
      <c r="P439" s="76"/>
      <c r="Q439" s="76"/>
      <c r="R439" s="76"/>
      <c r="S439" s="76"/>
      <c r="T439" s="76"/>
      <c r="U439" s="76"/>
      <c r="V439" s="76"/>
      <c r="W439" s="76"/>
      <c r="X439" s="76"/>
      <c r="Y439" s="76"/>
      <c r="Z439" s="76"/>
      <c r="AA439" s="76"/>
      <c r="AB439" s="76"/>
      <c r="AC439" s="76"/>
    </row>
    <row r="440" spans="1:29" ht="15.75" thickBot="1" x14ac:dyDescent="0.3">
      <c r="A440" s="133">
        <v>43592</v>
      </c>
      <c r="B440" s="134">
        <v>3.89</v>
      </c>
      <c r="C440" s="64">
        <f t="shared" si="12"/>
        <v>3.8900000000000004E-2</v>
      </c>
      <c r="D440" s="76"/>
      <c r="E440" s="33">
        <v>43592</v>
      </c>
      <c r="F440" s="27">
        <v>1.19</v>
      </c>
      <c r="G440" s="64">
        <f t="shared" si="13"/>
        <v>1.1899999999999999E-2</v>
      </c>
      <c r="H440" s="76"/>
      <c r="I440" s="6">
        <v>43622</v>
      </c>
      <c r="J440" s="6"/>
      <c r="K440" s="7">
        <v>2843.49</v>
      </c>
      <c r="L440" s="76"/>
      <c r="M440" s="76"/>
      <c r="N440" s="76"/>
      <c r="O440" s="76"/>
      <c r="P440" s="76"/>
      <c r="Q440" s="76"/>
      <c r="R440" s="76"/>
      <c r="S440" s="76"/>
      <c r="T440" s="76"/>
      <c r="U440" s="76"/>
      <c r="V440" s="76"/>
      <c r="W440" s="76"/>
      <c r="X440" s="76"/>
      <c r="Y440" s="76"/>
      <c r="Z440" s="76"/>
      <c r="AA440" s="76"/>
      <c r="AB440" s="76"/>
      <c r="AC440" s="76"/>
    </row>
    <row r="441" spans="1:29" ht="15.75" thickBot="1" x14ac:dyDescent="0.3">
      <c r="A441" s="133">
        <v>43593</v>
      </c>
      <c r="B441" s="134">
        <v>3.87</v>
      </c>
      <c r="C441" s="64">
        <f t="shared" si="12"/>
        <v>3.8699999999999998E-2</v>
      </c>
      <c r="D441" s="76"/>
      <c r="E441" s="33">
        <v>43593</v>
      </c>
      <c r="F441" s="27">
        <v>1.2</v>
      </c>
      <c r="G441" s="64">
        <f t="shared" si="13"/>
        <v>1.2E-2</v>
      </c>
      <c r="H441" s="76"/>
      <c r="I441" s="6">
        <v>43623</v>
      </c>
      <c r="J441" s="6"/>
      <c r="K441" s="7">
        <v>2873.34</v>
      </c>
      <c r="L441" s="76"/>
      <c r="M441" s="76"/>
      <c r="N441" s="76"/>
      <c r="O441" s="76"/>
      <c r="P441" s="76"/>
      <c r="Q441" s="76"/>
      <c r="R441" s="76"/>
      <c r="S441" s="76"/>
      <c r="T441" s="76"/>
      <c r="U441" s="76"/>
      <c r="V441" s="76"/>
      <c r="W441" s="76"/>
      <c r="X441" s="76"/>
      <c r="Y441" s="76"/>
      <c r="Z441" s="76"/>
      <c r="AA441" s="76"/>
      <c r="AB441" s="76"/>
      <c r="AC441" s="76"/>
    </row>
    <row r="442" spans="1:29" ht="15.75" thickBot="1" x14ac:dyDescent="0.3">
      <c r="A442" s="133">
        <v>43594</v>
      </c>
      <c r="B442" s="134">
        <v>3.99</v>
      </c>
      <c r="C442" s="64">
        <f t="shared" si="12"/>
        <v>3.9900000000000005E-2</v>
      </c>
      <c r="D442" s="76"/>
      <c r="E442" s="33">
        <v>43594</v>
      </c>
      <c r="F442" s="27">
        <v>1.22</v>
      </c>
      <c r="G442" s="64">
        <f t="shared" si="13"/>
        <v>1.2199999999999999E-2</v>
      </c>
      <c r="H442" s="76"/>
      <c r="I442" s="6">
        <v>43626</v>
      </c>
      <c r="J442" s="6"/>
      <c r="K442" s="7">
        <v>2886.73</v>
      </c>
      <c r="L442" s="76"/>
      <c r="M442" s="76"/>
      <c r="N442" s="76"/>
      <c r="O442" s="76"/>
      <c r="P442" s="76"/>
      <c r="Q442" s="76"/>
      <c r="R442" s="76"/>
      <c r="S442" s="76"/>
      <c r="T442" s="76"/>
      <c r="U442" s="76"/>
      <c r="V442" s="76"/>
      <c r="W442" s="76"/>
      <c r="X442" s="76"/>
      <c r="Y442" s="76"/>
      <c r="Z442" s="76"/>
      <c r="AA442" s="76"/>
      <c r="AB442" s="76"/>
      <c r="AC442" s="76"/>
    </row>
    <row r="443" spans="1:29" ht="15.75" thickBot="1" x14ac:dyDescent="0.3">
      <c r="A443" s="133">
        <v>43595</v>
      </c>
      <c r="B443" s="134">
        <v>4.01</v>
      </c>
      <c r="C443" s="64">
        <f t="shared" si="12"/>
        <v>4.0099999999999997E-2</v>
      </c>
      <c r="D443" s="76"/>
      <c r="E443" s="33">
        <v>43595</v>
      </c>
      <c r="F443" s="27">
        <v>1.22</v>
      </c>
      <c r="G443" s="64">
        <f t="shared" si="13"/>
        <v>1.2199999999999999E-2</v>
      </c>
      <c r="H443" s="76"/>
      <c r="I443" s="6">
        <v>43627</v>
      </c>
      <c r="J443" s="6"/>
      <c r="K443" s="7">
        <v>2885.72</v>
      </c>
      <c r="L443" s="76"/>
      <c r="M443" s="76"/>
      <c r="N443" s="76"/>
      <c r="O443" s="76"/>
      <c r="P443" s="76"/>
      <c r="Q443" s="76"/>
      <c r="R443" s="76"/>
      <c r="S443" s="76"/>
      <c r="T443" s="76"/>
      <c r="U443" s="76"/>
      <c r="V443" s="76"/>
      <c r="W443" s="76"/>
      <c r="X443" s="76"/>
      <c r="Y443" s="76"/>
      <c r="Z443" s="76"/>
      <c r="AA443" s="76"/>
      <c r="AB443" s="76"/>
      <c r="AC443" s="76"/>
    </row>
    <row r="444" spans="1:29" ht="15.75" thickBot="1" x14ac:dyDescent="0.3">
      <c r="A444" s="133">
        <v>43598</v>
      </c>
      <c r="B444" s="134">
        <v>4.2</v>
      </c>
      <c r="C444" s="64">
        <f t="shared" si="12"/>
        <v>4.2000000000000003E-2</v>
      </c>
      <c r="D444" s="76"/>
      <c r="E444" s="33">
        <v>43598</v>
      </c>
      <c r="F444" s="27">
        <v>1.24</v>
      </c>
      <c r="G444" s="64">
        <f t="shared" si="13"/>
        <v>1.24E-2</v>
      </c>
      <c r="H444" s="76"/>
      <c r="I444" s="6">
        <v>43628</v>
      </c>
      <c r="J444" s="6"/>
      <c r="K444" s="7">
        <v>2879.84</v>
      </c>
      <c r="L444" s="76"/>
      <c r="M444" s="76"/>
      <c r="N444" s="76"/>
      <c r="O444" s="76"/>
      <c r="P444" s="76"/>
      <c r="Q444" s="76"/>
      <c r="R444" s="76"/>
      <c r="S444" s="76"/>
      <c r="T444" s="76"/>
      <c r="U444" s="76"/>
      <c r="V444" s="76"/>
      <c r="W444" s="76"/>
      <c r="X444" s="76"/>
      <c r="Y444" s="76"/>
      <c r="Z444" s="76"/>
      <c r="AA444" s="76"/>
      <c r="AB444" s="76"/>
      <c r="AC444" s="76"/>
    </row>
    <row r="445" spans="1:29" ht="15.75" thickBot="1" x14ac:dyDescent="0.3">
      <c r="A445" s="133">
        <v>43599</v>
      </c>
      <c r="B445" s="134">
        <v>4.13</v>
      </c>
      <c r="C445" s="64">
        <f t="shared" si="12"/>
        <v>4.1299999999999996E-2</v>
      </c>
      <c r="D445" s="76"/>
      <c r="E445" s="33">
        <v>43599</v>
      </c>
      <c r="F445" s="27">
        <v>1.24</v>
      </c>
      <c r="G445" s="64">
        <f t="shared" si="13"/>
        <v>1.24E-2</v>
      </c>
      <c r="H445" s="76"/>
      <c r="I445" s="6">
        <v>43629</v>
      </c>
      <c r="J445" s="6"/>
      <c r="K445" s="7">
        <v>2891.64</v>
      </c>
      <c r="L445" s="76"/>
      <c r="M445" s="76"/>
      <c r="N445" s="76"/>
      <c r="O445" s="76"/>
      <c r="P445" s="76"/>
      <c r="Q445" s="76"/>
      <c r="R445" s="76"/>
      <c r="S445" s="76"/>
      <c r="T445" s="76"/>
      <c r="U445" s="76"/>
      <c r="V445" s="76"/>
      <c r="W445" s="76"/>
      <c r="X445" s="76"/>
      <c r="Y445" s="76"/>
      <c r="Z445" s="76"/>
      <c r="AA445" s="76"/>
      <c r="AB445" s="76"/>
      <c r="AC445" s="76"/>
    </row>
    <row r="446" spans="1:29" ht="15.75" thickBot="1" x14ac:dyDescent="0.3">
      <c r="A446" s="133">
        <v>43600</v>
      </c>
      <c r="B446" s="134">
        <v>4.17</v>
      </c>
      <c r="C446" s="64">
        <f t="shared" si="12"/>
        <v>4.1700000000000001E-2</v>
      </c>
      <c r="D446" s="76"/>
      <c r="E446" s="33">
        <v>43600</v>
      </c>
      <c r="F446" s="27">
        <v>1.24</v>
      </c>
      <c r="G446" s="64">
        <f t="shared" si="13"/>
        <v>1.24E-2</v>
      </c>
      <c r="H446" s="76"/>
      <c r="I446" s="6">
        <v>43630</v>
      </c>
      <c r="J446" s="6"/>
      <c r="K446" s="7">
        <v>2886.98</v>
      </c>
      <c r="L446" s="76"/>
      <c r="M446" s="76"/>
      <c r="N446" s="76"/>
      <c r="O446" s="76"/>
      <c r="P446" s="76"/>
      <c r="Q446" s="76"/>
      <c r="R446" s="76"/>
      <c r="S446" s="76"/>
      <c r="T446" s="76"/>
      <c r="U446" s="76"/>
      <c r="V446" s="76"/>
      <c r="W446" s="76"/>
      <c r="X446" s="76"/>
      <c r="Y446" s="76"/>
      <c r="Z446" s="76"/>
      <c r="AA446" s="76"/>
      <c r="AB446" s="76"/>
      <c r="AC446" s="76"/>
    </row>
    <row r="447" spans="1:29" ht="15.75" thickBot="1" x14ac:dyDescent="0.3">
      <c r="A447" s="133">
        <v>43601</v>
      </c>
      <c r="B447" s="134">
        <v>4.0599999999999996</v>
      </c>
      <c r="C447" s="64">
        <f t="shared" si="12"/>
        <v>4.0599999999999997E-2</v>
      </c>
      <c r="D447" s="76"/>
      <c r="E447" s="33">
        <v>43601</v>
      </c>
      <c r="F447" s="27">
        <v>1.24</v>
      </c>
      <c r="G447" s="64">
        <f t="shared" si="13"/>
        <v>1.24E-2</v>
      </c>
      <c r="H447" s="76"/>
      <c r="I447" s="6">
        <v>43633</v>
      </c>
      <c r="J447" s="6"/>
      <c r="K447" s="7">
        <v>2889.67</v>
      </c>
      <c r="L447" s="76"/>
      <c r="M447" s="76"/>
      <c r="N447" s="76"/>
      <c r="O447" s="76"/>
      <c r="P447" s="76"/>
      <c r="Q447" s="76"/>
      <c r="R447" s="76"/>
      <c r="S447" s="76"/>
      <c r="T447" s="76"/>
      <c r="U447" s="76"/>
      <c r="V447" s="76"/>
      <c r="W447" s="76"/>
      <c r="X447" s="76"/>
      <c r="Y447" s="76"/>
      <c r="Z447" s="76"/>
      <c r="AA447" s="76"/>
      <c r="AB447" s="76"/>
      <c r="AC447" s="76"/>
    </row>
    <row r="448" spans="1:29" ht="15.75" thickBot="1" x14ac:dyDescent="0.3">
      <c r="A448" s="133">
        <v>43602</v>
      </c>
      <c r="B448" s="134">
        <v>4.07</v>
      </c>
      <c r="C448" s="64">
        <f t="shared" si="12"/>
        <v>4.07E-2</v>
      </c>
      <c r="D448" s="76"/>
      <c r="E448" s="33">
        <v>43602</v>
      </c>
      <c r="F448" s="27">
        <v>1.24</v>
      </c>
      <c r="G448" s="64">
        <f t="shared" si="13"/>
        <v>1.24E-2</v>
      </c>
      <c r="H448" s="76"/>
      <c r="I448" s="6">
        <v>43634</v>
      </c>
      <c r="J448" s="6"/>
      <c r="K448" s="7">
        <v>2917.75</v>
      </c>
      <c r="L448" s="76"/>
      <c r="M448" s="76"/>
      <c r="N448" s="76"/>
      <c r="O448" s="76"/>
      <c r="P448" s="76"/>
      <c r="Q448" s="76"/>
      <c r="R448" s="76"/>
      <c r="S448" s="76"/>
      <c r="T448" s="76"/>
      <c r="U448" s="76"/>
      <c r="V448" s="76"/>
      <c r="W448" s="76"/>
      <c r="X448" s="76"/>
      <c r="Y448" s="76"/>
      <c r="Z448" s="76"/>
      <c r="AA448" s="76"/>
      <c r="AB448" s="76"/>
      <c r="AC448" s="76"/>
    </row>
    <row r="449" spans="1:29" ht="15.75" thickBot="1" x14ac:dyDescent="0.3">
      <c r="A449" s="133">
        <v>43605</v>
      </c>
      <c r="B449" s="134">
        <v>4.0599999999999996</v>
      </c>
      <c r="C449" s="64">
        <f t="shared" si="12"/>
        <v>4.0599999999999997E-2</v>
      </c>
      <c r="D449" s="76"/>
      <c r="E449" s="33">
        <v>43605</v>
      </c>
      <c r="F449" s="27">
        <v>1.24</v>
      </c>
      <c r="G449" s="64">
        <f t="shared" si="13"/>
        <v>1.24E-2</v>
      </c>
      <c r="H449" s="76"/>
      <c r="I449" s="6">
        <v>43635</v>
      </c>
      <c r="J449" s="6"/>
      <c r="K449" s="7">
        <v>2926.46</v>
      </c>
      <c r="L449" s="76"/>
      <c r="M449" s="76"/>
      <c r="N449" s="76"/>
      <c r="O449" s="76"/>
      <c r="P449" s="76"/>
      <c r="Q449" s="76"/>
      <c r="R449" s="76"/>
      <c r="S449" s="76"/>
      <c r="T449" s="76"/>
      <c r="U449" s="76"/>
      <c r="V449" s="76"/>
      <c r="W449" s="76"/>
      <c r="X449" s="76"/>
      <c r="Y449" s="76"/>
      <c r="Z449" s="76"/>
      <c r="AA449" s="76"/>
      <c r="AB449" s="76"/>
      <c r="AC449" s="76"/>
    </row>
    <row r="450" spans="1:29" ht="15.75" thickBot="1" x14ac:dyDescent="0.3">
      <c r="A450" s="133">
        <v>43606</v>
      </c>
      <c r="B450" s="134">
        <v>3.99</v>
      </c>
      <c r="C450" s="64">
        <f t="shared" si="12"/>
        <v>3.9900000000000005E-2</v>
      </c>
      <c r="D450" s="76"/>
      <c r="E450" s="33">
        <v>43606</v>
      </c>
      <c r="F450" s="27">
        <v>1.24</v>
      </c>
      <c r="G450" s="64">
        <f t="shared" si="13"/>
        <v>1.24E-2</v>
      </c>
      <c r="H450" s="76"/>
      <c r="I450" s="6">
        <v>43636</v>
      </c>
      <c r="J450" s="6"/>
      <c r="K450" s="7">
        <v>2954.18</v>
      </c>
      <c r="L450" s="76"/>
      <c r="M450" s="76"/>
      <c r="N450" s="76"/>
      <c r="O450" s="76"/>
      <c r="P450" s="76"/>
      <c r="Q450" s="76"/>
      <c r="R450" s="76"/>
      <c r="S450" s="76"/>
      <c r="T450" s="76"/>
      <c r="U450" s="76"/>
      <c r="V450" s="76"/>
      <c r="W450" s="76"/>
      <c r="X450" s="76"/>
      <c r="Y450" s="76"/>
      <c r="Z450" s="76"/>
      <c r="AA450" s="76"/>
      <c r="AB450" s="76"/>
      <c r="AC450" s="76"/>
    </row>
    <row r="451" spans="1:29" ht="15.75" thickBot="1" x14ac:dyDescent="0.3">
      <c r="A451" s="133">
        <v>43607</v>
      </c>
      <c r="B451" s="134">
        <v>4.03</v>
      </c>
      <c r="C451" s="64">
        <f t="shared" si="12"/>
        <v>4.0300000000000002E-2</v>
      </c>
      <c r="D451" s="76"/>
      <c r="E451" s="33">
        <v>43607</v>
      </c>
      <c r="F451" s="27">
        <v>1.25</v>
      </c>
      <c r="G451" s="64">
        <f t="shared" si="13"/>
        <v>1.2500000000000001E-2</v>
      </c>
      <c r="H451" s="76"/>
      <c r="I451" s="6">
        <v>43637</v>
      </c>
      <c r="J451" s="6"/>
      <c r="K451" s="7">
        <v>2950.46</v>
      </c>
      <c r="L451" s="76"/>
      <c r="M451" s="76"/>
      <c r="N451" s="76"/>
      <c r="O451" s="76"/>
      <c r="P451" s="76"/>
      <c r="Q451" s="76"/>
      <c r="R451" s="76"/>
      <c r="S451" s="76"/>
      <c r="T451" s="76"/>
      <c r="U451" s="76"/>
      <c r="V451" s="76"/>
      <c r="W451" s="76"/>
      <c r="X451" s="76"/>
      <c r="Y451" s="76"/>
      <c r="Z451" s="76"/>
      <c r="AA451" s="76"/>
      <c r="AB451" s="76"/>
      <c r="AC451" s="76"/>
    </row>
    <row r="452" spans="1:29" ht="15.75" thickBot="1" x14ac:dyDescent="0.3">
      <c r="A452" s="133">
        <v>43608</v>
      </c>
      <c r="B452" s="134">
        <v>4.22</v>
      </c>
      <c r="C452" s="64">
        <f t="shared" si="12"/>
        <v>4.2199999999999994E-2</v>
      </c>
      <c r="D452" s="76"/>
      <c r="E452" s="33">
        <v>43608</v>
      </c>
      <c r="F452" s="27">
        <v>1.28</v>
      </c>
      <c r="G452" s="64">
        <f t="shared" si="13"/>
        <v>1.2800000000000001E-2</v>
      </c>
      <c r="H452" s="76"/>
      <c r="I452" s="6">
        <v>43640</v>
      </c>
      <c r="J452" s="6"/>
      <c r="K452" s="7">
        <v>2945.35</v>
      </c>
      <c r="L452" s="76"/>
      <c r="M452" s="76"/>
      <c r="N452" s="76"/>
      <c r="O452" s="76"/>
      <c r="P452" s="76"/>
      <c r="Q452" s="76"/>
      <c r="R452" s="76"/>
      <c r="S452" s="76"/>
      <c r="T452" s="76"/>
      <c r="U452" s="76"/>
      <c r="V452" s="76"/>
      <c r="W452" s="76"/>
      <c r="X452" s="76"/>
      <c r="Y452" s="76"/>
      <c r="Z452" s="76"/>
      <c r="AA452" s="76"/>
      <c r="AB452" s="76"/>
      <c r="AC452" s="76"/>
    </row>
    <row r="453" spans="1:29" ht="15.75" thickBot="1" x14ac:dyDescent="0.3">
      <c r="A453" s="133">
        <v>43609</v>
      </c>
      <c r="B453" s="134">
        <v>4.16</v>
      </c>
      <c r="C453" s="64">
        <f t="shared" si="12"/>
        <v>4.1599999999999998E-2</v>
      </c>
      <c r="D453" s="76"/>
      <c r="E453" s="33">
        <v>43609</v>
      </c>
      <c r="F453" s="27">
        <v>1.27</v>
      </c>
      <c r="G453" s="64">
        <f t="shared" si="13"/>
        <v>1.2699999999999999E-2</v>
      </c>
      <c r="H453" s="76"/>
      <c r="I453" s="6">
        <v>43641</v>
      </c>
      <c r="J453" s="6"/>
      <c r="K453" s="7">
        <v>2917.38</v>
      </c>
      <c r="L453" s="76"/>
      <c r="M453" s="76"/>
      <c r="N453" s="76"/>
      <c r="O453" s="76"/>
      <c r="P453" s="76"/>
      <c r="Q453" s="76"/>
      <c r="R453" s="76"/>
      <c r="S453" s="76"/>
      <c r="T453" s="76"/>
      <c r="U453" s="76"/>
      <c r="V453" s="76"/>
      <c r="W453" s="76"/>
      <c r="X453" s="76"/>
      <c r="Y453" s="76"/>
      <c r="Z453" s="76"/>
      <c r="AA453" s="76"/>
      <c r="AB453" s="76"/>
      <c r="AC453" s="76"/>
    </row>
    <row r="454" spans="1:29" ht="15.75" thickBot="1" x14ac:dyDescent="0.3">
      <c r="A454" s="133">
        <v>43612</v>
      </c>
      <c r="B454" s="134">
        <v>4.16</v>
      </c>
      <c r="C454" s="64">
        <f t="shared" si="12"/>
        <v>4.1599999999999998E-2</v>
      </c>
      <c r="D454" s="76"/>
      <c r="E454" s="33">
        <v>43612</v>
      </c>
      <c r="F454" s="27">
        <v>1.27</v>
      </c>
      <c r="G454" s="64">
        <f t="shared" si="13"/>
        <v>1.2699999999999999E-2</v>
      </c>
      <c r="H454" s="76"/>
      <c r="I454" s="6">
        <v>43642</v>
      </c>
      <c r="J454" s="6"/>
      <c r="K454" s="7">
        <v>2913.78</v>
      </c>
      <c r="L454" s="76"/>
      <c r="M454" s="76"/>
      <c r="N454" s="76"/>
      <c r="O454" s="76"/>
      <c r="P454" s="76"/>
      <c r="Q454" s="76"/>
      <c r="R454" s="76"/>
      <c r="S454" s="76"/>
      <c r="T454" s="76"/>
      <c r="U454" s="76"/>
      <c r="V454" s="76"/>
      <c r="W454" s="76"/>
      <c r="X454" s="76"/>
      <c r="Y454" s="76"/>
      <c r="Z454" s="76"/>
      <c r="AA454" s="76"/>
      <c r="AB454" s="76"/>
      <c r="AC454" s="76"/>
    </row>
    <row r="455" spans="1:29" ht="15.75" thickBot="1" x14ac:dyDescent="0.3">
      <c r="A455" s="133">
        <v>43613</v>
      </c>
      <c r="B455" s="134">
        <v>4.1900000000000004</v>
      </c>
      <c r="C455" s="64">
        <f t="shared" si="12"/>
        <v>4.1900000000000007E-2</v>
      </c>
      <c r="D455" s="76"/>
      <c r="E455" s="33">
        <v>43613</v>
      </c>
      <c r="F455" s="27">
        <v>1.29</v>
      </c>
      <c r="G455" s="64">
        <f t="shared" si="13"/>
        <v>1.29E-2</v>
      </c>
      <c r="H455" s="76"/>
      <c r="I455" s="6">
        <v>43643</v>
      </c>
      <c r="J455" s="6"/>
      <c r="K455" s="7">
        <v>2924.92</v>
      </c>
      <c r="L455" s="76"/>
      <c r="M455" s="76"/>
      <c r="N455" s="76"/>
      <c r="O455" s="76"/>
      <c r="P455" s="76"/>
      <c r="Q455" s="76"/>
      <c r="R455" s="76"/>
      <c r="S455" s="76"/>
      <c r="T455" s="76"/>
      <c r="U455" s="76"/>
      <c r="V455" s="76"/>
      <c r="W455" s="76"/>
      <c r="X455" s="76"/>
      <c r="Y455" s="76"/>
      <c r="Z455" s="76"/>
      <c r="AA455" s="76"/>
      <c r="AB455" s="76"/>
      <c r="AC455" s="76"/>
    </row>
    <row r="456" spans="1:29" ht="15.75" thickBot="1" x14ac:dyDescent="0.3">
      <c r="A456" s="133">
        <v>43614</v>
      </c>
      <c r="B456" s="134">
        <v>4.3600000000000003</v>
      </c>
      <c r="C456" s="64">
        <f t="shared" si="12"/>
        <v>4.36E-2</v>
      </c>
      <c r="D456" s="76"/>
      <c r="E456" s="33">
        <v>43614</v>
      </c>
      <c r="F456" s="27">
        <v>1.32</v>
      </c>
      <c r="G456" s="64">
        <f t="shared" si="13"/>
        <v>1.32E-2</v>
      </c>
      <c r="H456" s="76"/>
      <c r="I456" s="6">
        <v>43644</v>
      </c>
      <c r="J456" s="6">
        <f>I456</f>
        <v>43644</v>
      </c>
      <c r="K456" s="7">
        <v>2941.76</v>
      </c>
      <c r="L456" s="76"/>
      <c r="M456" s="76"/>
      <c r="N456" s="76"/>
      <c r="O456" s="76"/>
      <c r="P456" s="76"/>
      <c r="Q456" s="76"/>
      <c r="R456" s="76"/>
      <c r="S456" s="76"/>
      <c r="T456" s="76"/>
      <c r="U456" s="76"/>
      <c r="V456" s="76"/>
      <c r="W456" s="76"/>
      <c r="X456" s="76"/>
      <c r="Y456" s="76"/>
      <c r="Z456" s="76"/>
      <c r="AA456" s="76"/>
      <c r="AB456" s="76"/>
      <c r="AC456" s="76"/>
    </row>
    <row r="457" spans="1:29" ht="15.75" thickBot="1" x14ac:dyDescent="0.3">
      <c r="A457" s="133">
        <v>43615</v>
      </c>
      <c r="B457" s="134">
        <v>4.33</v>
      </c>
      <c r="C457" s="64">
        <f t="shared" si="12"/>
        <v>4.3299999999999998E-2</v>
      </c>
      <c r="D457" s="76"/>
      <c r="E457" s="33">
        <v>43615</v>
      </c>
      <c r="F457" s="27">
        <v>1.31</v>
      </c>
      <c r="G457" s="64">
        <f t="shared" si="13"/>
        <v>1.3100000000000001E-2</v>
      </c>
      <c r="H457" s="76"/>
      <c r="I457" s="6">
        <v>43647</v>
      </c>
      <c r="J457" s="6"/>
      <c r="K457" s="7">
        <v>2964.33</v>
      </c>
      <c r="L457" s="76"/>
      <c r="M457" s="76"/>
      <c r="N457" s="76"/>
      <c r="O457" s="76"/>
      <c r="P457" s="76"/>
      <c r="Q457" s="76"/>
      <c r="R457" s="76"/>
      <c r="S457" s="76"/>
      <c r="T457" s="76"/>
      <c r="U457" s="76"/>
      <c r="V457" s="76"/>
      <c r="W457" s="76"/>
      <c r="X457" s="76"/>
      <c r="Y457" s="76"/>
      <c r="Z457" s="76"/>
      <c r="AA457" s="76"/>
      <c r="AB457" s="76"/>
      <c r="AC457" s="76"/>
    </row>
    <row r="458" spans="1:29" ht="15.75" thickBot="1" x14ac:dyDescent="0.3">
      <c r="A458" s="133">
        <v>43616</v>
      </c>
      <c r="B458" s="134">
        <v>4.59</v>
      </c>
      <c r="C458" s="64">
        <f t="shared" si="12"/>
        <v>4.5899999999999996E-2</v>
      </c>
      <c r="D458" s="76"/>
      <c r="E458" s="33">
        <v>43616</v>
      </c>
      <c r="F458" s="27">
        <v>1.35</v>
      </c>
      <c r="G458" s="64">
        <f t="shared" si="13"/>
        <v>1.3500000000000002E-2</v>
      </c>
      <c r="H458" s="76"/>
      <c r="I458" s="6">
        <v>43648</v>
      </c>
      <c r="J458" s="6"/>
      <c r="K458" s="7">
        <v>2973.01</v>
      </c>
      <c r="L458" s="76"/>
      <c r="M458" s="76"/>
      <c r="N458" s="76"/>
      <c r="O458" s="76"/>
      <c r="P458" s="76"/>
      <c r="Q458" s="76"/>
      <c r="R458" s="76"/>
      <c r="S458" s="76"/>
      <c r="T458" s="76"/>
      <c r="U458" s="76"/>
      <c r="V458" s="76"/>
      <c r="W458" s="76"/>
      <c r="X458" s="76"/>
      <c r="Y458" s="76"/>
      <c r="Z458" s="76"/>
      <c r="AA458" s="76"/>
      <c r="AB458" s="76"/>
      <c r="AC458" s="76"/>
    </row>
    <row r="459" spans="1:29" ht="15.75" thickBot="1" x14ac:dyDescent="0.3">
      <c r="A459" s="133">
        <v>43619</v>
      </c>
      <c r="B459" s="134">
        <v>4.7</v>
      </c>
      <c r="C459" s="64">
        <f t="shared" si="12"/>
        <v>4.7E-2</v>
      </c>
      <c r="D459" s="76"/>
      <c r="E459" s="33">
        <v>43619</v>
      </c>
      <c r="F459" s="27">
        <v>1.36</v>
      </c>
      <c r="G459" s="64">
        <f t="shared" si="13"/>
        <v>1.3600000000000001E-2</v>
      </c>
      <c r="H459" s="76"/>
      <c r="I459" s="6">
        <v>43649</v>
      </c>
      <c r="J459" s="6"/>
      <c r="K459" s="7">
        <v>2995.82</v>
      </c>
      <c r="L459" s="76"/>
      <c r="M459" s="76"/>
      <c r="N459" s="76"/>
      <c r="O459" s="76"/>
      <c r="P459" s="76"/>
      <c r="Q459" s="76"/>
      <c r="R459" s="76"/>
      <c r="S459" s="76"/>
      <c r="T459" s="76"/>
      <c r="U459" s="76"/>
      <c r="V459" s="76"/>
      <c r="W459" s="76"/>
      <c r="X459" s="76"/>
      <c r="Y459" s="76"/>
      <c r="Z459" s="76"/>
      <c r="AA459" s="76"/>
      <c r="AB459" s="76"/>
      <c r="AC459" s="76"/>
    </row>
    <row r="460" spans="1:29" ht="15.75" thickBot="1" x14ac:dyDescent="0.3">
      <c r="A460" s="133">
        <v>43620</v>
      </c>
      <c r="B460" s="134">
        <v>4.53</v>
      </c>
      <c r="C460" s="64">
        <f t="shared" si="12"/>
        <v>4.53E-2</v>
      </c>
      <c r="D460" s="76"/>
      <c r="E460" s="33">
        <v>43620</v>
      </c>
      <c r="F460" s="27">
        <v>1.35</v>
      </c>
      <c r="G460" s="64">
        <f t="shared" si="13"/>
        <v>1.3500000000000002E-2</v>
      </c>
      <c r="H460" s="76"/>
      <c r="I460" s="6">
        <v>43651</v>
      </c>
      <c r="J460" s="6"/>
      <c r="K460" s="7">
        <v>2990.41</v>
      </c>
      <c r="L460" s="76"/>
      <c r="M460" s="76"/>
      <c r="N460" s="76"/>
      <c r="O460" s="76"/>
      <c r="P460" s="76"/>
      <c r="Q460" s="76"/>
      <c r="R460" s="76"/>
      <c r="S460" s="76"/>
      <c r="T460" s="76"/>
      <c r="U460" s="76"/>
      <c r="V460" s="76"/>
      <c r="W460" s="76"/>
      <c r="X460" s="76"/>
      <c r="Y460" s="76"/>
      <c r="Z460" s="76"/>
      <c r="AA460" s="76"/>
      <c r="AB460" s="76"/>
      <c r="AC460" s="76"/>
    </row>
    <row r="461" spans="1:29" ht="15.75" thickBot="1" x14ac:dyDescent="0.3">
      <c r="A461" s="133">
        <v>43621</v>
      </c>
      <c r="B461" s="134">
        <v>4.4800000000000004</v>
      </c>
      <c r="C461" s="64">
        <f t="shared" si="12"/>
        <v>4.4800000000000006E-2</v>
      </c>
      <c r="D461" s="76"/>
      <c r="E461" s="33">
        <v>43621</v>
      </c>
      <c r="F461" s="27">
        <v>1.34</v>
      </c>
      <c r="G461" s="64">
        <f t="shared" si="13"/>
        <v>1.34E-2</v>
      </c>
      <c r="H461" s="76"/>
      <c r="I461" s="6">
        <v>43654</v>
      </c>
      <c r="J461" s="6"/>
      <c r="K461" s="7">
        <v>2975.95</v>
      </c>
      <c r="L461" s="76"/>
      <c r="M461" s="76"/>
      <c r="N461" s="76"/>
      <c r="O461" s="76"/>
      <c r="P461" s="76"/>
      <c r="Q461" s="76"/>
      <c r="R461" s="76"/>
      <c r="S461" s="76"/>
      <c r="T461" s="76"/>
      <c r="U461" s="76"/>
      <c r="V461" s="76"/>
      <c r="W461" s="76"/>
      <c r="X461" s="76"/>
      <c r="Y461" s="76"/>
      <c r="Z461" s="76"/>
      <c r="AA461" s="76"/>
      <c r="AB461" s="76"/>
      <c r="AC461" s="76"/>
    </row>
    <row r="462" spans="1:29" ht="15.75" thickBot="1" x14ac:dyDescent="0.3">
      <c r="A462" s="133">
        <v>43622</v>
      </c>
      <c r="B462" s="134">
        <v>4.42</v>
      </c>
      <c r="C462" s="64">
        <f t="shared" si="12"/>
        <v>4.4199999999999996E-2</v>
      </c>
      <c r="D462" s="76"/>
      <c r="E462" s="33">
        <v>43622</v>
      </c>
      <c r="F462" s="27">
        <v>1.34</v>
      </c>
      <c r="G462" s="64">
        <f t="shared" si="13"/>
        <v>1.34E-2</v>
      </c>
      <c r="H462" s="76"/>
      <c r="I462" s="6">
        <v>43655</v>
      </c>
      <c r="J462" s="6"/>
      <c r="K462" s="7">
        <v>2979.63</v>
      </c>
      <c r="L462" s="76"/>
      <c r="M462" s="76"/>
      <c r="N462" s="76"/>
      <c r="O462" s="76"/>
      <c r="P462" s="76"/>
      <c r="Q462" s="76"/>
      <c r="R462" s="76"/>
      <c r="S462" s="76"/>
      <c r="T462" s="76"/>
      <c r="U462" s="76"/>
      <c r="V462" s="76"/>
      <c r="W462" s="76"/>
      <c r="X462" s="76"/>
      <c r="Y462" s="76"/>
      <c r="Z462" s="76"/>
      <c r="AA462" s="76"/>
      <c r="AB462" s="76"/>
      <c r="AC462" s="76"/>
    </row>
    <row r="463" spans="1:29" ht="15.75" thickBot="1" x14ac:dyDescent="0.3">
      <c r="A463" s="133">
        <v>43623</v>
      </c>
      <c r="B463" s="134">
        <v>4.37</v>
      </c>
      <c r="C463" s="64">
        <f t="shared" si="12"/>
        <v>4.3700000000000003E-2</v>
      </c>
      <c r="D463" s="76"/>
      <c r="E463" s="33">
        <v>43623</v>
      </c>
      <c r="F463" s="27">
        <v>1.34</v>
      </c>
      <c r="G463" s="64">
        <f t="shared" si="13"/>
        <v>1.34E-2</v>
      </c>
      <c r="H463" s="76"/>
      <c r="I463" s="6">
        <v>43656</v>
      </c>
      <c r="J463" s="6"/>
      <c r="K463" s="7">
        <v>2993.07</v>
      </c>
      <c r="L463" s="76"/>
      <c r="M463" s="76"/>
      <c r="N463" s="76"/>
      <c r="O463" s="76"/>
      <c r="P463" s="76"/>
      <c r="Q463" s="76"/>
      <c r="R463" s="76"/>
      <c r="S463" s="76"/>
      <c r="T463" s="76"/>
      <c r="U463" s="76"/>
      <c r="V463" s="76"/>
      <c r="W463" s="76"/>
      <c r="X463" s="76"/>
      <c r="Y463" s="76"/>
      <c r="Z463" s="76"/>
      <c r="AA463" s="76"/>
      <c r="AB463" s="76"/>
      <c r="AC463" s="76"/>
    </row>
    <row r="464" spans="1:29" ht="15.75" thickBot="1" x14ac:dyDescent="0.3">
      <c r="A464" s="133">
        <v>43626</v>
      </c>
      <c r="B464" s="134">
        <v>4.2300000000000004</v>
      </c>
      <c r="C464" s="64">
        <f t="shared" si="12"/>
        <v>4.2300000000000004E-2</v>
      </c>
      <c r="D464" s="76"/>
      <c r="E464" s="33">
        <v>43626</v>
      </c>
      <c r="F464" s="27">
        <v>1.32</v>
      </c>
      <c r="G464" s="64">
        <f t="shared" si="13"/>
        <v>1.32E-2</v>
      </c>
      <c r="H464" s="76"/>
      <c r="I464" s="6">
        <v>43657</v>
      </c>
      <c r="J464" s="6"/>
      <c r="K464" s="7">
        <v>2999.91</v>
      </c>
      <c r="L464" s="76"/>
      <c r="M464" s="76"/>
      <c r="N464" s="76"/>
      <c r="O464" s="76"/>
      <c r="P464" s="76"/>
      <c r="Q464" s="76"/>
      <c r="R464" s="76"/>
      <c r="S464" s="76"/>
      <c r="T464" s="76"/>
      <c r="U464" s="76"/>
      <c r="V464" s="76"/>
      <c r="W464" s="76"/>
      <c r="X464" s="76"/>
      <c r="Y464" s="76"/>
      <c r="Z464" s="76"/>
      <c r="AA464" s="76"/>
      <c r="AB464" s="76"/>
      <c r="AC464" s="76"/>
    </row>
    <row r="465" spans="1:29" ht="15.75" thickBot="1" x14ac:dyDescent="0.3">
      <c r="A465" s="133">
        <v>43627</v>
      </c>
      <c r="B465" s="134">
        <v>4.2</v>
      </c>
      <c r="C465" s="64">
        <f t="shared" si="12"/>
        <v>4.2000000000000003E-2</v>
      </c>
      <c r="D465" s="76"/>
      <c r="E465" s="33">
        <v>43627</v>
      </c>
      <c r="F465" s="27">
        <v>1.32</v>
      </c>
      <c r="G465" s="64">
        <f t="shared" si="13"/>
        <v>1.32E-2</v>
      </c>
      <c r="H465" s="76"/>
      <c r="I465" s="6">
        <v>43658</v>
      </c>
      <c r="J465" s="6"/>
      <c r="K465" s="7">
        <v>3013.77</v>
      </c>
      <c r="L465" s="76"/>
      <c r="M465" s="76"/>
      <c r="N465" s="76"/>
      <c r="O465" s="76"/>
      <c r="P465" s="76"/>
      <c r="Q465" s="76"/>
      <c r="R465" s="76"/>
      <c r="S465" s="76"/>
      <c r="T465" s="76"/>
      <c r="U465" s="76"/>
      <c r="V465" s="76"/>
      <c r="W465" s="76"/>
      <c r="X465" s="76"/>
      <c r="Y465" s="76"/>
      <c r="Z465" s="76"/>
      <c r="AA465" s="76"/>
      <c r="AB465" s="76"/>
      <c r="AC465" s="76"/>
    </row>
    <row r="466" spans="1:29" ht="15.75" thickBot="1" x14ac:dyDescent="0.3">
      <c r="A466" s="133">
        <v>43628</v>
      </c>
      <c r="B466" s="134">
        <v>4.22</v>
      </c>
      <c r="C466" s="64">
        <f t="shared" ref="C466:C529" si="14">B466/100</f>
        <v>4.2199999999999994E-2</v>
      </c>
      <c r="D466" s="76"/>
      <c r="E466" s="33">
        <v>43628</v>
      </c>
      <c r="F466" s="27">
        <v>1.32</v>
      </c>
      <c r="G466" s="64">
        <f t="shared" ref="G466:G529" si="15">F466/100</f>
        <v>1.32E-2</v>
      </c>
      <c r="H466" s="76"/>
      <c r="I466" s="6">
        <v>43661</v>
      </c>
      <c r="J466" s="6"/>
      <c r="K466" s="7">
        <v>3014.3</v>
      </c>
      <c r="L466" s="76"/>
      <c r="M466" s="76"/>
      <c r="N466" s="76"/>
      <c r="O466" s="76"/>
      <c r="P466" s="76"/>
      <c r="Q466" s="76"/>
      <c r="R466" s="76"/>
      <c r="S466" s="76"/>
      <c r="T466" s="76"/>
      <c r="U466" s="76"/>
      <c r="V466" s="76"/>
      <c r="W466" s="76"/>
      <c r="X466" s="76"/>
      <c r="Y466" s="76"/>
      <c r="Z466" s="76"/>
      <c r="AA466" s="76"/>
      <c r="AB466" s="76"/>
      <c r="AC466" s="76"/>
    </row>
    <row r="467" spans="1:29" ht="15.75" thickBot="1" x14ac:dyDescent="0.3">
      <c r="A467" s="133">
        <v>43629</v>
      </c>
      <c r="B467" s="134">
        <v>4.24</v>
      </c>
      <c r="C467" s="64">
        <f t="shared" si="14"/>
        <v>4.24E-2</v>
      </c>
      <c r="D467" s="76"/>
      <c r="E467" s="33">
        <v>43629</v>
      </c>
      <c r="F467" s="27">
        <v>1.32</v>
      </c>
      <c r="G467" s="64">
        <f t="shared" si="15"/>
        <v>1.32E-2</v>
      </c>
      <c r="H467" s="76"/>
      <c r="I467" s="6">
        <v>43662</v>
      </c>
      <c r="J467" s="6"/>
      <c r="K467" s="7">
        <v>3004.04</v>
      </c>
      <c r="L467" s="76"/>
      <c r="M467" s="76"/>
      <c r="N467" s="76"/>
      <c r="O467" s="76"/>
      <c r="P467" s="76"/>
      <c r="Q467" s="76"/>
      <c r="R467" s="76"/>
      <c r="S467" s="76"/>
      <c r="T467" s="76"/>
      <c r="U467" s="76"/>
      <c r="V467" s="76"/>
      <c r="W467" s="76"/>
      <c r="X467" s="76"/>
      <c r="Y467" s="76"/>
      <c r="Z467" s="76"/>
      <c r="AA467" s="76"/>
      <c r="AB467" s="76"/>
      <c r="AC467" s="76"/>
    </row>
    <row r="468" spans="1:29" ht="15.75" thickBot="1" x14ac:dyDescent="0.3">
      <c r="A468" s="133">
        <v>43630</v>
      </c>
      <c r="B468" s="134">
        <v>4.2300000000000004</v>
      </c>
      <c r="C468" s="64">
        <f t="shared" si="14"/>
        <v>4.2300000000000004E-2</v>
      </c>
      <c r="D468" s="76"/>
      <c r="E468" s="33">
        <v>43630</v>
      </c>
      <c r="F468" s="27">
        <v>1.32</v>
      </c>
      <c r="G468" s="64">
        <f t="shared" si="15"/>
        <v>1.32E-2</v>
      </c>
      <c r="H468" s="76"/>
      <c r="I468" s="6">
        <v>43663</v>
      </c>
      <c r="J468" s="6"/>
      <c r="K468" s="7">
        <v>2984.42</v>
      </c>
      <c r="L468" s="76"/>
      <c r="M468" s="76"/>
      <c r="N468" s="76"/>
      <c r="O468" s="76"/>
      <c r="P468" s="76"/>
      <c r="Q468" s="76"/>
      <c r="R468" s="76"/>
      <c r="S468" s="76"/>
      <c r="T468" s="76"/>
      <c r="U468" s="76"/>
      <c r="V468" s="76"/>
      <c r="W468" s="76"/>
      <c r="X468" s="76"/>
      <c r="Y468" s="76"/>
      <c r="Z468" s="76"/>
      <c r="AA468" s="76"/>
      <c r="AB468" s="76"/>
      <c r="AC468" s="76"/>
    </row>
    <row r="469" spans="1:29" ht="15.75" thickBot="1" x14ac:dyDescent="0.3">
      <c r="A469" s="133">
        <v>43633</v>
      </c>
      <c r="B469" s="134">
        <v>4.2300000000000004</v>
      </c>
      <c r="C469" s="64">
        <f t="shared" si="14"/>
        <v>4.2300000000000004E-2</v>
      </c>
      <c r="D469" s="76"/>
      <c r="E469" s="33">
        <v>43633</v>
      </c>
      <c r="F469" s="27">
        <v>1.32</v>
      </c>
      <c r="G469" s="64">
        <f t="shared" si="15"/>
        <v>1.32E-2</v>
      </c>
      <c r="H469" s="76"/>
      <c r="I469" s="6">
        <v>43664</v>
      </c>
      <c r="J469" s="6"/>
      <c r="K469" s="7">
        <v>2995.11</v>
      </c>
      <c r="L469" s="76"/>
      <c r="M469" s="76"/>
      <c r="N469" s="76"/>
      <c r="O469" s="76"/>
      <c r="P469" s="76"/>
      <c r="Q469" s="76"/>
      <c r="R469" s="76"/>
      <c r="S469" s="76"/>
      <c r="T469" s="76"/>
      <c r="U469" s="76"/>
      <c r="V469" s="76"/>
      <c r="W469" s="76"/>
      <c r="X469" s="76"/>
      <c r="Y469" s="76"/>
      <c r="Z469" s="76"/>
      <c r="AA469" s="76"/>
      <c r="AB469" s="76"/>
      <c r="AC469" s="76"/>
    </row>
    <row r="470" spans="1:29" ht="15.75" thickBot="1" x14ac:dyDescent="0.3">
      <c r="A470" s="133">
        <v>43634</v>
      </c>
      <c r="B470" s="134">
        <v>4.1399999999999997</v>
      </c>
      <c r="C470" s="64">
        <f t="shared" si="14"/>
        <v>4.1399999999999999E-2</v>
      </c>
      <c r="D470" s="76"/>
      <c r="E470" s="33">
        <v>43634</v>
      </c>
      <c r="F470" s="27">
        <v>1.3</v>
      </c>
      <c r="G470" s="64">
        <f t="shared" si="15"/>
        <v>1.3000000000000001E-2</v>
      </c>
      <c r="H470" s="76"/>
      <c r="I470" s="6">
        <v>43665</v>
      </c>
      <c r="J470" s="6"/>
      <c r="K470" s="7">
        <v>2976.61</v>
      </c>
      <c r="L470" s="76"/>
      <c r="M470" s="76"/>
      <c r="N470" s="76"/>
      <c r="O470" s="76"/>
      <c r="P470" s="76"/>
      <c r="Q470" s="76"/>
      <c r="R470" s="76"/>
      <c r="S470" s="76"/>
      <c r="T470" s="76"/>
      <c r="U470" s="76"/>
      <c r="V470" s="76"/>
      <c r="W470" s="76"/>
      <c r="X470" s="76"/>
      <c r="Y470" s="76"/>
      <c r="Z470" s="76"/>
      <c r="AA470" s="76"/>
      <c r="AB470" s="76"/>
      <c r="AC470" s="76"/>
    </row>
    <row r="471" spans="1:29" ht="15.75" thickBot="1" x14ac:dyDescent="0.3">
      <c r="A471" s="133">
        <v>43635</v>
      </c>
      <c r="B471" s="134">
        <v>4.16</v>
      </c>
      <c r="C471" s="64">
        <f t="shared" si="14"/>
        <v>4.1599999999999998E-2</v>
      </c>
      <c r="D471" s="76"/>
      <c r="E471" s="33">
        <v>43635</v>
      </c>
      <c r="F471" s="27">
        <v>1.3</v>
      </c>
      <c r="G471" s="64">
        <f t="shared" si="15"/>
        <v>1.3000000000000001E-2</v>
      </c>
      <c r="H471" s="76"/>
      <c r="I471" s="6">
        <v>43668</v>
      </c>
      <c r="J471" s="6"/>
      <c r="K471" s="7">
        <v>2985.03</v>
      </c>
      <c r="L471" s="76"/>
      <c r="M471" s="76"/>
      <c r="N471" s="76"/>
      <c r="O471" s="76"/>
      <c r="P471" s="76"/>
      <c r="Q471" s="76"/>
      <c r="R471" s="76"/>
      <c r="S471" s="76"/>
      <c r="T471" s="76"/>
      <c r="U471" s="76"/>
      <c r="V471" s="76"/>
      <c r="W471" s="76"/>
      <c r="X471" s="76"/>
      <c r="Y471" s="76"/>
      <c r="Z471" s="76"/>
      <c r="AA471" s="76"/>
      <c r="AB471" s="76"/>
      <c r="AC471" s="76"/>
    </row>
    <row r="472" spans="1:29" ht="15.75" thickBot="1" x14ac:dyDescent="0.3">
      <c r="A472" s="133">
        <v>43636</v>
      </c>
      <c r="B472" s="134">
        <v>4.03</v>
      </c>
      <c r="C472" s="64">
        <f t="shared" si="14"/>
        <v>4.0300000000000002E-2</v>
      </c>
      <c r="D472" s="76"/>
      <c r="E472" s="33">
        <v>43636</v>
      </c>
      <c r="F472" s="27">
        <v>1.28</v>
      </c>
      <c r="G472" s="64">
        <f t="shared" si="15"/>
        <v>1.2800000000000001E-2</v>
      </c>
      <c r="H472" s="76"/>
      <c r="I472" s="6">
        <v>43669</v>
      </c>
      <c r="J472" s="6"/>
      <c r="K472" s="7">
        <v>3005.47</v>
      </c>
      <c r="L472" s="76"/>
      <c r="M472" s="76"/>
      <c r="N472" s="76"/>
      <c r="O472" s="76"/>
      <c r="P472" s="76"/>
      <c r="Q472" s="76"/>
      <c r="R472" s="76"/>
      <c r="S472" s="76"/>
      <c r="T472" s="76"/>
      <c r="U472" s="76"/>
      <c r="V472" s="76"/>
      <c r="W472" s="76"/>
      <c r="X472" s="76"/>
      <c r="Y472" s="76"/>
      <c r="Z472" s="76"/>
      <c r="AA472" s="76"/>
      <c r="AB472" s="76"/>
      <c r="AC472" s="76"/>
    </row>
    <row r="473" spans="1:29" ht="15.75" thickBot="1" x14ac:dyDescent="0.3">
      <c r="A473" s="133">
        <v>43637</v>
      </c>
      <c r="B473" s="134">
        <v>3.95</v>
      </c>
      <c r="C473" s="64">
        <f t="shared" si="14"/>
        <v>3.95E-2</v>
      </c>
      <c r="D473" s="76"/>
      <c r="E473" s="33">
        <v>43637</v>
      </c>
      <c r="F473" s="27">
        <v>1.25</v>
      </c>
      <c r="G473" s="64">
        <f t="shared" si="15"/>
        <v>1.2500000000000001E-2</v>
      </c>
      <c r="H473" s="76"/>
      <c r="I473" s="6">
        <v>43670</v>
      </c>
      <c r="J473" s="6"/>
      <c r="K473" s="7">
        <v>3019.56</v>
      </c>
      <c r="L473" s="76"/>
      <c r="M473" s="76"/>
      <c r="N473" s="76"/>
      <c r="O473" s="76"/>
      <c r="P473" s="76"/>
      <c r="Q473" s="76"/>
      <c r="R473" s="76"/>
      <c r="S473" s="76"/>
      <c r="T473" s="76"/>
      <c r="U473" s="76"/>
      <c r="V473" s="76"/>
      <c r="W473" s="76"/>
      <c r="X473" s="76"/>
      <c r="Y473" s="76"/>
      <c r="Z473" s="76"/>
      <c r="AA473" s="76"/>
      <c r="AB473" s="76"/>
      <c r="AC473" s="76"/>
    </row>
    <row r="474" spans="1:29" ht="15.75" thickBot="1" x14ac:dyDescent="0.3">
      <c r="A474" s="133">
        <v>43640</v>
      </c>
      <c r="B474" s="134">
        <v>4</v>
      </c>
      <c r="C474" s="64">
        <f t="shared" si="14"/>
        <v>0.04</v>
      </c>
      <c r="D474" s="76"/>
      <c r="E474" s="33">
        <v>43640</v>
      </c>
      <c r="F474" s="27">
        <v>1.23</v>
      </c>
      <c r="G474" s="64">
        <f t="shared" si="15"/>
        <v>1.23E-2</v>
      </c>
      <c r="H474" s="76"/>
      <c r="I474" s="6">
        <v>43671</v>
      </c>
      <c r="J474" s="6"/>
      <c r="K474" s="7">
        <v>3003.67</v>
      </c>
      <c r="L474" s="76"/>
      <c r="M474" s="76"/>
      <c r="N474" s="76"/>
      <c r="O474" s="76"/>
      <c r="P474" s="76"/>
      <c r="Q474" s="76"/>
      <c r="R474" s="76"/>
      <c r="S474" s="76"/>
      <c r="T474" s="76"/>
      <c r="U474" s="76"/>
      <c r="V474" s="76"/>
      <c r="W474" s="76"/>
      <c r="X474" s="76"/>
      <c r="Y474" s="76"/>
      <c r="Z474" s="76"/>
      <c r="AA474" s="76"/>
      <c r="AB474" s="76"/>
      <c r="AC474" s="76"/>
    </row>
    <row r="475" spans="1:29" ht="15.75" thickBot="1" x14ac:dyDescent="0.3">
      <c r="A475" s="133">
        <v>43641</v>
      </c>
      <c r="B475" s="134">
        <v>4.09</v>
      </c>
      <c r="C475" s="64">
        <f t="shared" si="14"/>
        <v>4.0899999999999999E-2</v>
      </c>
      <c r="D475" s="76"/>
      <c r="E475" s="33">
        <v>43641</v>
      </c>
      <c r="F475" s="27">
        <v>1.24</v>
      </c>
      <c r="G475" s="64">
        <f t="shared" si="15"/>
        <v>1.24E-2</v>
      </c>
      <c r="H475" s="76"/>
      <c r="I475" s="6">
        <v>43672</v>
      </c>
      <c r="J475" s="6"/>
      <c r="K475" s="7">
        <v>3025.86</v>
      </c>
      <c r="L475" s="76"/>
      <c r="M475" s="76"/>
      <c r="N475" s="76"/>
      <c r="O475" s="76"/>
      <c r="P475" s="76"/>
      <c r="Q475" s="76"/>
      <c r="R475" s="76"/>
      <c r="S475" s="76"/>
      <c r="T475" s="76"/>
      <c r="U475" s="76"/>
      <c r="V475" s="76"/>
      <c r="W475" s="76"/>
      <c r="X475" s="76"/>
      <c r="Y475" s="76"/>
      <c r="Z475" s="76"/>
      <c r="AA475" s="76"/>
      <c r="AB475" s="76"/>
      <c r="AC475" s="76"/>
    </row>
    <row r="476" spans="1:29" ht="15.75" thickBot="1" x14ac:dyDescent="0.3">
      <c r="A476" s="133">
        <v>43642</v>
      </c>
      <c r="B476" s="134">
        <v>4.05</v>
      </c>
      <c r="C476" s="64">
        <f t="shared" si="14"/>
        <v>4.0500000000000001E-2</v>
      </c>
      <c r="D476" s="76"/>
      <c r="E476" s="33">
        <v>43642</v>
      </c>
      <c r="F476" s="27">
        <v>1.23</v>
      </c>
      <c r="G476" s="64">
        <f t="shared" si="15"/>
        <v>1.23E-2</v>
      </c>
      <c r="H476" s="76"/>
      <c r="I476" s="6">
        <v>43675</v>
      </c>
      <c r="J476" s="6"/>
      <c r="K476" s="7">
        <v>3020.97</v>
      </c>
      <c r="L476" s="76"/>
      <c r="M476" s="76"/>
      <c r="N476" s="76"/>
      <c r="O476" s="76"/>
      <c r="P476" s="76"/>
      <c r="Q476" s="76"/>
      <c r="R476" s="76"/>
      <c r="S476" s="76"/>
      <c r="T476" s="76"/>
      <c r="U476" s="76"/>
      <c r="V476" s="76"/>
      <c r="W476" s="76"/>
      <c r="X476" s="76"/>
      <c r="Y476" s="76"/>
      <c r="Z476" s="76"/>
      <c r="AA476" s="76"/>
      <c r="AB476" s="76"/>
      <c r="AC476" s="76"/>
    </row>
    <row r="477" spans="1:29" ht="15.75" thickBot="1" x14ac:dyDescent="0.3">
      <c r="A477" s="133">
        <v>43643</v>
      </c>
      <c r="B477" s="134">
        <v>4.09</v>
      </c>
      <c r="C477" s="64">
        <f t="shared" si="14"/>
        <v>4.0899999999999999E-2</v>
      </c>
      <c r="D477" s="76"/>
      <c r="E477" s="33">
        <v>43643</v>
      </c>
      <c r="F477" s="27">
        <v>1.23</v>
      </c>
      <c r="G477" s="64">
        <f t="shared" si="15"/>
        <v>1.23E-2</v>
      </c>
      <c r="H477" s="76"/>
      <c r="I477" s="6">
        <v>43676</v>
      </c>
      <c r="J477" s="6"/>
      <c r="K477" s="7">
        <v>3013.18</v>
      </c>
      <c r="L477" s="76"/>
      <c r="M477" s="76"/>
      <c r="N477" s="76"/>
      <c r="O477" s="76"/>
      <c r="P477" s="76"/>
      <c r="Q477" s="76"/>
      <c r="R477" s="76"/>
      <c r="S477" s="76"/>
      <c r="T477" s="76"/>
      <c r="U477" s="76"/>
      <c r="V477" s="76"/>
      <c r="W477" s="76"/>
      <c r="X477" s="76"/>
      <c r="Y477" s="76"/>
      <c r="Z477" s="76"/>
      <c r="AA477" s="76"/>
      <c r="AB477" s="76"/>
      <c r="AC477" s="76"/>
    </row>
    <row r="478" spans="1:29" ht="15.75" thickBot="1" x14ac:dyDescent="0.3">
      <c r="A478" s="133">
        <v>43644</v>
      </c>
      <c r="B478" s="134">
        <v>4.07</v>
      </c>
      <c r="C478" s="64">
        <f t="shared" si="14"/>
        <v>4.07E-2</v>
      </c>
      <c r="D478" s="76"/>
      <c r="E478" s="33">
        <v>43644</v>
      </c>
      <c r="F478" s="27">
        <v>1.22</v>
      </c>
      <c r="G478" s="64">
        <f t="shared" si="15"/>
        <v>1.2199999999999999E-2</v>
      </c>
      <c r="H478" s="76"/>
      <c r="I478" s="6">
        <v>43677</v>
      </c>
      <c r="J478" s="6"/>
      <c r="K478" s="7">
        <v>2980.38</v>
      </c>
      <c r="L478" s="76"/>
      <c r="M478" s="76"/>
      <c r="N478" s="76"/>
      <c r="O478" s="76"/>
      <c r="P478" s="76"/>
      <c r="Q478" s="76"/>
      <c r="R478" s="76"/>
      <c r="S478" s="76"/>
      <c r="T478" s="76"/>
      <c r="U478" s="76"/>
      <c r="V478" s="76"/>
      <c r="W478" s="76"/>
      <c r="X478" s="76"/>
      <c r="Y478" s="76"/>
      <c r="Z478" s="76"/>
      <c r="AA478" s="76"/>
      <c r="AB478" s="76"/>
      <c r="AC478" s="76"/>
    </row>
    <row r="479" spans="1:29" ht="15.75" thickBot="1" x14ac:dyDescent="0.3">
      <c r="A479" s="133">
        <v>43646</v>
      </c>
      <c r="B479" s="134">
        <v>4.07</v>
      </c>
      <c r="C479" s="64">
        <f t="shared" si="14"/>
        <v>4.07E-2</v>
      </c>
      <c r="D479" s="76"/>
      <c r="E479" s="33">
        <v>43646</v>
      </c>
      <c r="F479" s="27">
        <v>1.22</v>
      </c>
      <c r="G479" s="64">
        <f t="shared" si="15"/>
        <v>1.2199999999999999E-2</v>
      </c>
      <c r="H479" s="76"/>
      <c r="I479" s="6">
        <v>43678</v>
      </c>
      <c r="J479" s="6"/>
      <c r="K479" s="7">
        <v>2953.56</v>
      </c>
      <c r="L479" s="76"/>
      <c r="M479" s="76"/>
      <c r="N479" s="76"/>
      <c r="O479" s="76"/>
      <c r="P479" s="76"/>
      <c r="Q479" s="76"/>
      <c r="R479" s="76"/>
      <c r="S479" s="76"/>
      <c r="T479" s="76"/>
      <c r="U479" s="76"/>
      <c r="V479" s="76"/>
      <c r="W479" s="76"/>
      <c r="X479" s="76"/>
      <c r="Y479" s="76"/>
      <c r="Z479" s="76"/>
      <c r="AA479" s="76"/>
      <c r="AB479" s="76"/>
      <c r="AC479" s="76"/>
    </row>
    <row r="480" spans="1:29" ht="15.75" thickBot="1" x14ac:dyDescent="0.3">
      <c r="A480" s="133">
        <v>43647</v>
      </c>
      <c r="B480" s="134">
        <v>3.99</v>
      </c>
      <c r="C480" s="64">
        <f t="shared" si="14"/>
        <v>3.9900000000000005E-2</v>
      </c>
      <c r="D480" s="76"/>
      <c r="E480" s="33">
        <v>43647</v>
      </c>
      <c r="F480" s="27">
        <v>1.21</v>
      </c>
      <c r="G480" s="64">
        <f t="shared" si="15"/>
        <v>1.21E-2</v>
      </c>
      <c r="H480" s="76"/>
      <c r="I480" s="6">
        <v>43679</v>
      </c>
      <c r="J480" s="6"/>
      <c r="K480" s="7">
        <v>2932.05</v>
      </c>
      <c r="L480" s="76"/>
      <c r="M480" s="76"/>
      <c r="N480" s="76"/>
      <c r="O480" s="76"/>
      <c r="P480" s="76"/>
      <c r="Q480" s="76"/>
      <c r="R480" s="76"/>
      <c r="S480" s="76"/>
      <c r="T480" s="76"/>
      <c r="U480" s="76"/>
      <c r="V480" s="76"/>
      <c r="W480" s="76"/>
      <c r="X480" s="76"/>
      <c r="Y480" s="76"/>
      <c r="Z480" s="76"/>
      <c r="AA480" s="76"/>
      <c r="AB480" s="76"/>
      <c r="AC480" s="76"/>
    </row>
    <row r="481" spans="1:29" ht="15.75" thickBot="1" x14ac:dyDescent="0.3">
      <c r="A481" s="133">
        <v>43648</v>
      </c>
      <c r="B481" s="134">
        <v>4.04</v>
      </c>
      <c r="C481" s="64">
        <f t="shared" si="14"/>
        <v>4.0399999999999998E-2</v>
      </c>
      <c r="D481" s="76"/>
      <c r="E481" s="33">
        <v>43648</v>
      </c>
      <c r="F481" s="27">
        <v>1.2</v>
      </c>
      <c r="G481" s="64">
        <f t="shared" si="15"/>
        <v>1.2E-2</v>
      </c>
      <c r="H481" s="76"/>
      <c r="I481" s="6">
        <v>43682</v>
      </c>
      <c r="J481" s="6"/>
      <c r="K481" s="7">
        <v>2844.74</v>
      </c>
      <c r="L481" s="76"/>
      <c r="M481" s="76"/>
      <c r="N481" s="76"/>
      <c r="O481" s="76"/>
      <c r="P481" s="76"/>
      <c r="Q481" s="76"/>
      <c r="R481" s="76"/>
      <c r="S481" s="76"/>
      <c r="T481" s="76"/>
      <c r="U481" s="76"/>
      <c r="V481" s="76"/>
      <c r="W481" s="76"/>
      <c r="X481" s="76"/>
      <c r="Y481" s="76"/>
      <c r="Z481" s="76"/>
      <c r="AA481" s="76"/>
      <c r="AB481" s="76"/>
      <c r="AC481" s="76"/>
    </row>
    <row r="482" spans="1:29" ht="15.75" thickBot="1" x14ac:dyDescent="0.3">
      <c r="A482" s="133">
        <v>43649</v>
      </c>
      <c r="B482" s="134">
        <v>4.0199999999999996</v>
      </c>
      <c r="C482" s="64">
        <f t="shared" si="14"/>
        <v>4.0199999999999993E-2</v>
      </c>
      <c r="D482" s="76"/>
      <c r="E482" s="33">
        <v>43649</v>
      </c>
      <c r="F482" s="27">
        <v>1.2</v>
      </c>
      <c r="G482" s="64">
        <f t="shared" si="15"/>
        <v>1.2E-2</v>
      </c>
      <c r="H482" s="76"/>
      <c r="I482" s="6">
        <v>43683</v>
      </c>
      <c r="J482" s="6"/>
      <c r="K482" s="7">
        <v>2881.77</v>
      </c>
      <c r="L482" s="76"/>
      <c r="M482" s="76"/>
      <c r="N482" s="76"/>
      <c r="O482" s="76"/>
      <c r="P482" s="76"/>
      <c r="Q482" s="76"/>
      <c r="R482" s="76"/>
      <c r="S482" s="76"/>
      <c r="T482" s="76"/>
      <c r="U482" s="76"/>
      <c r="V482" s="76"/>
      <c r="W482" s="76"/>
      <c r="X482" s="76"/>
      <c r="Y482" s="76"/>
      <c r="Z482" s="76"/>
      <c r="AA482" s="76"/>
      <c r="AB482" s="76"/>
      <c r="AC482" s="76"/>
    </row>
    <row r="483" spans="1:29" ht="15.75" thickBot="1" x14ac:dyDescent="0.3">
      <c r="A483" s="133">
        <v>43650</v>
      </c>
      <c r="B483" s="134">
        <v>4.0199999999999996</v>
      </c>
      <c r="C483" s="64">
        <f t="shared" si="14"/>
        <v>4.0199999999999993E-2</v>
      </c>
      <c r="D483" s="76"/>
      <c r="E483" s="33">
        <v>43650</v>
      </c>
      <c r="F483" s="27">
        <v>1.2</v>
      </c>
      <c r="G483" s="64">
        <f t="shared" si="15"/>
        <v>1.2E-2</v>
      </c>
      <c r="H483" s="76"/>
      <c r="I483" s="6">
        <v>43684</v>
      </c>
      <c r="J483" s="6"/>
      <c r="K483" s="7">
        <v>2883.98</v>
      </c>
      <c r="L483" s="76"/>
      <c r="M483" s="76"/>
      <c r="N483" s="76"/>
      <c r="O483" s="76"/>
      <c r="P483" s="76"/>
      <c r="Q483" s="76"/>
      <c r="R483" s="76"/>
      <c r="S483" s="76"/>
      <c r="T483" s="76"/>
      <c r="U483" s="76"/>
      <c r="V483" s="76"/>
      <c r="W483" s="76"/>
      <c r="X483" s="76"/>
      <c r="Y483" s="76"/>
      <c r="Z483" s="76"/>
      <c r="AA483" s="76"/>
      <c r="AB483" s="76"/>
      <c r="AC483" s="76"/>
    </row>
    <row r="484" spans="1:29" ht="15.75" thickBot="1" x14ac:dyDescent="0.3">
      <c r="A484" s="133">
        <v>43651</v>
      </c>
      <c r="B484" s="134">
        <v>3.98</v>
      </c>
      <c r="C484" s="64">
        <f t="shared" si="14"/>
        <v>3.9800000000000002E-2</v>
      </c>
      <c r="D484" s="76"/>
      <c r="E484" s="33">
        <v>43651</v>
      </c>
      <c r="F484" s="27">
        <v>1.19</v>
      </c>
      <c r="G484" s="64">
        <f t="shared" si="15"/>
        <v>1.1899999999999999E-2</v>
      </c>
      <c r="H484" s="76"/>
      <c r="I484" s="6">
        <v>43685</v>
      </c>
      <c r="J484" s="6"/>
      <c r="K484" s="7">
        <v>2938.09</v>
      </c>
      <c r="L484" s="76"/>
      <c r="M484" s="76"/>
      <c r="N484" s="76"/>
      <c r="O484" s="76"/>
      <c r="P484" s="76"/>
      <c r="Q484" s="76"/>
      <c r="R484" s="76"/>
      <c r="S484" s="76"/>
      <c r="T484" s="76"/>
      <c r="U484" s="76"/>
      <c r="V484" s="76"/>
      <c r="W484" s="76"/>
      <c r="X484" s="76"/>
      <c r="Y484" s="76"/>
      <c r="Z484" s="76"/>
      <c r="AA484" s="76"/>
      <c r="AB484" s="76"/>
      <c r="AC484" s="76"/>
    </row>
    <row r="485" spans="1:29" ht="15.75" thickBot="1" x14ac:dyDescent="0.3">
      <c r="A485" s="133">
        <v>43654</v>
      </c>
      <c r="B485" s="134">
        <v>4</v>
      </c>
      <c r="C485" s="64">
        <f t="shared" si="14"/>
        <v>0.04</v>
      </c>
      <c r="D485" s="76"/>
      <c r="E485" s="33">
        <v>43654</v>
      </c>
      <c r="F485" s="27">
        <v>1.19</v>
      </c>
      <c r="G485" s="64">
        <f t="shared" si="15"/>
        <v>1.1899999999999999E-2</v>
      </c>
      <c r="H485" s="76"/>
      <c r="I485" s="6">
        <v>43686</v>
      </c>
      <c r="J485" s="6"/>
      <c r="K485" s="7">
        <v>2918.65</v>
      </c>
      <c r="L485" s="76"/>
      <c r="M485" s="76"/>
      <c r="N485" s="76"/>
      <c r="O485" s="76"/>
      <c r="P485" s="76"/>
      <c r="Q485" s="76"/>
      <c r="R485" s="76"/>
      <c r="S485" s="76"/>
      <c r="T485" s="76"/>
      <c r="U485" s="76"/>
      <c r="V485" s="76"/>
      <c r="W485" s="76"/>
      <c r="X485" s="76"/>
      <c r="Y485" s="76"/>
      <c r="Z485" s="76"/>
      <c r="AA485" s="76"/>
      <c r="AB485" s="76"/>
      <c r="AC485" s="76"/>
    </row>
    <row r="486" spans="1:29" ht="15.75" thickBot="1" x14ac:dyDescent="0.3">
      <c r="A486" s="133">
        <v>43655</v>
      </c>
      <c r="B486" s="134">
        <v>4.03</v>
      </c>
      <c r="C486" s="64">
        <f t="shared" si="14"/>
        <v>4.0300000000000002E-2</v>
      </c>
      <c r="D486" s="76"/>
      <c r="E486" s="33">
        <v>43655</v>
      </c>
      <c r="F486" s="27">
        <v>1.2</v>
      </c>
      <c r="G486" s="64">
        <f t="shared" si="15"/>
        <v>1.2E-2</v>
      </c>
      <c r="H486" s="76"/>
      <c r="I486" s="6">
        <v>43689</v>
      </c>
      <c r="J486" s="6"/>
      <c r="K486" s="7">
        <v>2882.7</v>
      </c>
      <c r="L486" s="76"/>
      <c r="M486" s="76"/>
      <c r="N486" s="76"/>
      <c r="O486" s="76"/>
      <c r="P486" s="76"/>
      <c r="Q486" s="76"/>
      <c r="R486" s="76"/>
      <c r="S486" s="76"/>
      <c r="T486" s="76"/>
      <c r="U486" s="76"/>
      <c r="V486" s="76"/>
      <c r="W486" s="76"/>
      <c r="X486" s="76"/>
      <c r="Y486" s="76"/>
      <c r="Z486" s="76"/>
      <c r="AA486" s="76"/>
      <c r="AB486" s="76"/>
      <c r="AC486" s="76"/>
    </row>
    <row r="487" spans="1:29" ht="15.75" thickBot="1" x14ac:dyDescent="0.3">
      <c r="A487" s="133">
        <v>43656</v>
      </c>
      <c r="B487" s="134">
        <v>4.01</v>
      </c>
      <c r="C487" s="64">
        <f t="shared" si="14"/>
        <v>4.0099999999999997E-2</v>
      </c>
      <c r="D487" s="76"/>
      <c r="E487" s="33">
        <v>43656</v>
      </c>
      <c r="F487" s="27">
        <v>1.2</v>
      </c>
      <c r="G487" s="64">
        <f t="shared" si="15"/>
        <v>1.2E-2</v>
      </c>
      <c r="H487" s="76"/>
      <c r="I487" s="6">
        <v>43690</v>
      </c>
      <c r="J487" s="6"/>
      <c r="K487" s="7">
        <v>2926.32</v>
      </c>
      <c r="L487" s="76"/>
      <c r="M487" s="76"/>
      <c r="N487" s="76"/>
      <c r="O487" s="76"/>
      <c r="P487" s="76"/>
      <c r="Q487" s="76"/>
      <c r="R487" s="76"/>
      <c r="S487" s="76"/>
      <c r="T487" s="76"/>
      <c r="U487" s="76"/>
      <c r="V487" s="76"/>
      <c r="W487" s="76"/>
      <c r="X487" s="76"/>
      <c r="Y487" s="76"/>
      <c r="Z487" s="76"/>
      <c r="AA487" s="76"/>
      <c r="AB487" s="76"/>
      <c r="AC487" s="76"/>
    </row>
    <row r="488" spans="1:29" ht="15.75" thickBot="1" x14ac:dyDescent="0.3">
      <c r="A488" s="133">
        <v>43657</v>
      </c>
      <c r="B488" s="134">
        <v>4</v>
      </c>
      <c r="C488" s="64">
        <f t="shared" si="14"/>
        <v>0.04</v>
      </c>
      <c r="D488" s="76"/>
      <c r="E488" s="33">
        <v>43657</v>
      </c>
      <c r="F488" s="27">
        <v>1.19</v>
      </c>
      <c r="G488" s="64">
        <f t="shared" si="15"/>
        <v>1.1899999999999999E-2</v>
      </c>
      <c r="H488" s="76"/>
      <c r="I488" s="6">
        <v>43691</v>
      </c>
      <c r="J488" s="6"/>
      <c r="K488" s="7">
        <v>2840.6</v>
      </c>
      <c r="L488" s="76"/>
      <c r="M488" s="76"/>
      <c r="N488" s="76"/>
      <c r="O488" s="76"/>
      <c r="P488" s="76"/>
      <c r="Q488" s="76"/>
      <c r="R488" s="76"/>
      <c r="S488" s="76"/>
      <c r="T488" s="76"/>
      <c r="U488" s="76"/>
      <c r="V488" s="76"/>
      <c r="W488" s="76"/>
      <c r="X488" s="76"/>
      <c r="Y488" s="76"/>
      <c r="Z488" s="76"/>
      <c r="AA488" s="76"/>
      <c r="AB488" s="76"/>
      <c r="AC488" s="76"/>
    </row>
    <row r="489" spans="1:29" ht="15.75" thickBot="1" x14ac:dyDescent="0.3">
      <c r="A489" s="133">
        <v>43658</v>
      </c>
      <c r="B489" s="134">
        <v>4.0199999999999996</v>
      </c>
      <c r="C489" s="64">
        <f t="shared" si="14"/>
        <v>4.0199999999999993E-2</v>
      </c>
      <c r="D489" s="76"/>
      <c r="E489" s="33">
        <v>43658</v>
      </c>
      <c r="F489" s="27">
        <v>1.18</v>
      </c>
      <c r="G489" s="64">
        <f t="shared" si="15"/>
        <v>1.18E-2</v>
      </c>
      <c r="H489" s="76"/>
      <c r="I489" s="6">
        <v>43692</v>
      </c>
      <c r="J489" s="6"/>
      <c r="K489" s="7">
        <v>2847.6</v>
      </c>
      <c r="L489" s="76"/>
      <c r="M489" s="76"/>
      <c r="N489" s="76"/>
      <c r="O489" s="76"/>
      <c r="P489" s="76"/>
      <c r="Q489" s="76"/>
      <c r="R489" s="76"/>
      <c r="S489" s="76"/>
      <c r="T489" s="76"/>
      <c r="U489" s="76"/>
      <c r="V489" s="76"/>
      <c r="W489" s="76"/>
      <c r="X489" s="76"/>
      <c r="Y489" s="76"/>
      <c r="Z489" s="76"/>
      <c r="AA489" s="76"/>
      <c r="AB489" s="76"/>
      <c r="AC489" s="76"/>
    </row>
    <row r="490" spans="1:29" ht="15.75" thickBot="1" x14ac:dyDescent="0.3">
      <c r="A490" s="133">
        <v>43661</v>
      </c>
      <c r="B490" s="134">
        <v>4</v>
      </c>
      <c r="C490" s="64">
        <f t="shared" si="14"/>
        <v>0.04</v>
      </c>
      <c r="D490" s="76"/>
      <c r="E490" s="33">
        <v>43661</v>
      </c>
      <c r="F490" s="27">
        <v>1.18</v>
      </c>
      <c r="G490" s="64">
        <f t="shared" si="15"/>
        <v>1.18E-2</v>
      </c>
      <c r="H490" s="76"/>
      <c r="I490" s="6">
        <v>43693</v>
      </c>
      <c r="J490" s="6"/>
      <c r="K490" s="7">
        <v>2888.68</v>
      </c>
      <c r="L490" s="76"/>
      <c r="M490" s="76"/>
      <c r="N490" s="76"/>
      <c r="O490" s="76"/>
      <c r="P490" s="76"/>
      <c r="Q490" s="76"/>
      <c r="R490" s="76"/>
      <c r="S490" s="76"/>
      <c r="T490" s="76"/>
      <c r="U490" s="76"/>
      <c r="V490" s="76"/>
      <c r="W490" s="76"/>
      <c r="X490" s="76"/>
      <c r="Y490" s="76"/>
      <c r="Z490" s="76"/>
      <c r="AA490" s="76"/>
      <c r="AB490" s="76"/>
      <c r="AC490" s="76"/>
    </row>
    <row r="491" spans="1:29" ht="15.75" thickBot="1" x14ac:dyDescent="0.3">
      <c r="A491" s="133">
        <v>43662</v>
      </c>
      <c r="B491" s="134">
        <v>3.96</v>
      </c>
      <c r="C491" s="64">
        <f t="shared" si="14"/>
        <v>3.9599999999999996E-2</v>
      </c>
      <c r="D491" s="76"/>
      <c r="E491" s="33">
        <v>43662</v>
      </c>
      <c r="F491" s="27">
        <v>1.18</v>
      </c>
      <c r="G491" s="64">
        <f t="shared" si="15"/>
        <v>1.18E-2</v>
      </c>
      <c r="H491" s="76"/>
      <c r="I491" s="6">
        <v>43696</v>
      </c>
      <c r="J491" s="6"/>
      <c r="K491" s="7">
        <v>2923.65</v>
      </c>
      <c r="L491" s="76"/>
      <c r="M491" s="76"/>
      <c r="N491" s="76"/>
      <c r="O491" s="76"/>
      <c r="P491" s="76"/>
      <c r="Q491" s="76"/>
      <c r="R491" s="76"/>
      <c r="S491" s="76"/>
      <c r="T491" s="76"/>
      <c r="U491" s="76"/>
      <c r="V491" s="76"/>
      <c r="W491" s="76"/>
      <c r="X491" s="76"/>
      <c r="Y491" s="76"/>
      <c r="Z491" s="76"/>
      <c r="AA491" s="76"/>
      <c r="AB491" s="76"/>
      <c r="AC491" s="76"/>
    </row>
    <row r="492" spans="1:29" ht="15.75" thickBot="1" x14ac:dyDescent="0.3">
      <c r="A492" s="133">
        <v>43663</v>
      </c>
      <c r="B492" s="134">
        <v>4.01</v>
      </c>
      <c r="C492" s="64">
        <f t="shared" si="14"/>
        <v>4.0099999999999997E-2</v>
      </c>
      <c r="D492" s="76"/>
      <c r="E492" s="33">
        <v>43663</v>
      </c>
      <c r="F492" s="27">
        <v>1.18</v>
      </c>
      <c r="G492" s="64">
        <f t="shared" si="15"/>
        <v>1.18E-2</v>
      </c>
      <c r="H492" s="76"/>
      <c r="I492" s="6">
        <v>43697</v>
      </c>
      <c r="J492" s="6"/>
      <c r="K492" s="7">
        <v>2900.51</v>
      </c>
      <c r="L492" s="76"/>
      <c r="M492" s="76"/>
      <c r="N492" s="76"/>
      <c r="O492" s="76"/>
      <c r="P492" s="76"/>
      <c r="Q492" s="76"/>
      <c r="R492" s="76"/>
      <c r="S492" s="76"/>
      <c r="T492" s="76"/>
      <c r="U492" s="76"/>
      <c r="V492" s="76"/>
      <c r="W492" s="76"/>
      <c r="X492" s="76"/>
      <c r="Y492" s="76"/>
      <c r="Z492" s="76"/>
      <c r="AA492" s="76"/>
      <c r="AB492" s="76"/>
      <c r="AC492" s="76"/>
    </row>
    <row r="493" spans="1:29" ht="15.75" thickBot="1" x14ac:dyDescent="0.3">
      <c r="A493" s="133">
        <v>43664</v>
      </c>
      <c r="B493" s="134">
        <v>4.1100000000000003</v>
      </c>
      <c r="C493" s="64">
        <f t="shared" si="14"/>
        <v>4.1100000000000005E-2</v>
      </c>
      <c r="D493" s="76"/>
      <c r="E493" s="33">
        <v>43664</v>
      </c>
      <c r="F493" s="27">
        <v>1.19</v>
      </c>
      <c r="G493" s="64">
        <f t="shared" si="15"/>
        <v>1.1899999999999999E-2</v>
      </c>
      <c r="H493" s="76"/>
      <c r="I493" s="6">
        <v>43698</v>
      </c>
      <c r="J493" s="6"/>
      <c r="K493" s="7">
        <v>2924.43</v>
      </c>
      <c r="L493" s="76"/>
      <c r="M493" s="76"/>
      <c r="N493" s="76"/>
      <c r="O493" s="76"/>
      <c r="P493" s="76"/>
      <c r="Q493" s="76"/>
      <c r="R493" s="76"/>
      <c r="S493" s="76"/>
      <c r="T493" s="76"/>
      <c r="U493" s="76"/>
      <c r="V493" s="76"/>
      <c r="W493" s="76"/>
      <c r="X493" s="76"/>
      <c r="Y493" s="76"/>
      <c r="Z493" s="76"/>
      <c r="AA493" s="76"/>
      <c r="AB493" s="76"/>
      <c r="AC493" s="76"/>
    </row>
    <row r="494" spans="1:29" ht="15.75" thickBot="1" x14ac:dyDescent="0.3">
      <c r="A494" s="133">
        <v>43665</v>
      </c>
      <c r="B494" s="134">
        <v>4.07</v>
      </c>
      <c r="C494" s="64">
        <f t="shared" si="14"/>
        <v>4.07E-2</v>
      </c>
      <c r="D494" s="76"/>
      <c r="E494" s="33">
        <v>43665</v>
      </c>
      <c r="F494" s="27">
        <v>1.18</v>
      </c>
      <c r="G494" s="64">
        <f t="shared" si="15"/>
        <v>1.18E-2</v>
      </c>
      <c r="H494" s="76"/>
      <c r="I494" s="6">
        <v>43699</v>
      </c>
      <c r="J494" s="6"/>
      <c r="K494" s="7">
        <v>2922.95</v>
      </c>
      <c r="L494" s="76"/>
      <c r="M494" s="76"/>
      <c r="N494" s="76"/>
      <c r="O494" s="76"/>
      <c r="P494" s="76"/>
      <c r="Q494" s="76"/>
      <c r="R494" s="76"/>
      <c r="S494" s="76"/>
      <c r="T494" s="76"/>
      <c r="U494" s="76"/>
      <c r="V494" s="76"/>
      <c r="W494" s="76"/>
      <c r="X494" s="76"/>
      <c r="Y494" s="76"/>
      <c r="Z494" s="76"/>
      <c r="AA494" s="76"/>
      <c r="AB494" s="76"/>
      <c r="AC494" s="76"/>
    </row>
    <row r="495" spans="1:29" ht="15.75" thickBot="1" x14ac:dyDescent="0.3">
      <c r="A495" s="133">
        <v>43668</v>
      </c>
      <c r="B495" s="134">
        <v>4.0599999999999996</v>
      </c>
      <c r="C495" s="64">
        <f t="shared" si="14"/>
        <v>4.0599999999999997E-2</v>
      </c>
      <c r="D495" s="76"/>
      <c r="E495" s="33">
        <v>43668</v>
      </c>
      <c r="F495" s="27">
        <v>1.17</v>
      </c>
      <c r="G495" s="64">
        <f t="shared" si="15"/>
        <v>1.1699999999999999E-2</v>
      </c>
      <c r="H495" s="76"/>
      <c r="I495" s="6">
        <v>43700</v>
      </c>
      <c r="J495" s="6"/>
      <c r="K495" s="7">
        <v>2847.11</v>
      </c>
      <c r="L495" s="76"/>
      <c r="M495" s="76"/>
      <c r="N495" s="76"/>
      <c r="O495" s="76"/>
      <c r="P495" s="76"/>
      <c r="Q495" s="76"/>
      <c r="R495" s="76"/>
      <c r="S495" s="76"/>
      <c r="T495" s="76"/>
      <c r="U495" s="76"/>
      <c r="V495" s="76"/>
      <c r="W495" s="76"/>
      <c r="X495" s="76"/>
      <c r="Y495" s="76"/>
      <c r="Z495" s="76"/>
      <c r="AA495" s="76"/>
      <c r="AB495" s="76"/>
      <c r="AC495" s="76"/>
    </row>
    <row r="496" spans="1:29" ht="15.75" thickBot="1" x14ac:dyDescent="0.3">
      <c r="A496" s="133">
        <v>43669</v>
      </c>
      <c r="B496" s="134">
        <v>3.99</v>
      </c>
      <c r="C496" s="64">
        <f t="shared" si="14"/>
        <v>3.9900000000000005E-2</v>
      </c>
      <c r="D496" s="76"/>
      <c r="E496" s="33">
        <v>43669</v>
      </c>
      <c r="F496" s="27">
        <v>1.1599999999999999</v>
      </c>
      <c r="G496" s="64">
        <f t="shared" si="15"/>
        <v>1.1599999999999999E-2</v>
      </c>
      <c r="H496" s="76"/>
      <c r="I496" s="6">
        <v>43703</v>
      </c>
      <c r="J496" s="6"/>
      <c r="K496" s="7">
        <v>2878.38</v>
      </c>
      <c r="L496" s="76"/>
      <c r="M496" s="76"/>
      <c r="N496" s="76"/>
      <c r="O496" s="76"/>
      <c r="P496" s="76"/>
      <c r="Q496" s="76"/>
      <c r="R496" s="76"/>
      <c r="S496" s="76"/>
      <c r="T496" s="76"/>
      <c r="U496" s="76"/>
      <c r="V496" s="76"/>
      <c r="W496" s="76"/>
      <c r="X496" s="76"/>
      <c r="Y496" s="76"/>
      <c r="Z496" s="76"/>
      <c r="AA496" s="76"/>
      <c r="AB496" s="76"/>
      <c r="AC496" s="76"/>
    </row>
    <row r="497" spans="1:29" ht="15.75" thickBot="1" x14ac:dyDescent="0.3">
      <c r="A497" s="133">
        <v>43670</v>
      </c>
      <c r="B497" s="134">
        <v>3.98</v>
      </c>
      <c r="C497" s="64">
        <f t="shared" si="14"/>
        <v>3.9800000000000002E-2</v>
      </c>
      <c r="D497" s="76"/>
      <c r="E497" s="33">
        <v>43670</v>
      </c>
      <c r="F497" s="27">
        <v>1.1599999999999999</v>
      </c>
      <c r="G497" s="64">
        <f t="shared" si="15"/>
        <v>1.1599999999999999E-2</v>
      </c>
      <c r="H497" s="76"/>
      <c r="I497" s="6">
        <v>43704</v>
      </c>
      <c r="J497" s="6"/>
      <c r="K497" s="7">
        <v>2869.16</v>
      </c>
      <c r="L497" s="76"/>
      <c r="M497" s="76"/>
      <c r="N497" s="76"/>
      <c r="O497" s="76"/>
      <c r="P497" s="76"/>
      <c r="Q497" s="76"/>
      <c r="R497" s="76"/>
      <c r="S497" s="76"/>
      <c r="T497" s="76"/>
      <c r="U497" s="76"/>
      <c r="V497" s="76"/>
      <c r="W497" s="76"/>
      <c r="X497" s="76"/>
      <c r="Y497" s="76"/>
      <c r="Z497" s="76"/>
      <c r="AA497" s="76"/>
      <c r="AB497" s="76"/>
      <c r="AC497" s="76"/>
    </row>
    <row r="498" spans="1:29" ht="15.75" thickBot="1" x14ac:dyDescent="0.3">
      <c r="A498" s="133">
        <v>43671</v>
      </c>
      <c r="B498" s="134">
        <v>3.93</v>
      </c>
      <c r="C498" s="64">
        <f t="shared" si="14"/>
        <v>3.9300000000000002E-2</v>
      </c>
      <c r="D498" s="76"/>
      <c r="E498" s="33">
        <v>43671</v>
      </c>
      <c r="F498" s="27">
        <v>1.1499999999999999</v>
      </c>
      <c r="G498" s="64">
        <f t="shared" si="15"/>
        <v>1.15E-2</v>
      </c>
      <c r="H498" s="76"/>
      <c r="I498" s="6">
        <v>43705</v>
      </c>
      <c r="J498" s="6"/>
      <c r="K498" s="7">
        <v>2887.94</v>
      </c>
      <c r="L498" s="76"/>
      <c r="M498" s="76"/>
      <c r="N498" s="76"/>
      <c r="O498" s="76"/>
      <c r="P498" s="76"/>
      <c r="Q498" s="76"/>
      <c r="R498" s="76"/>
      <c r="S498" s="76"/>
      <c r="T498" s="76"/>
      <c r="U498" s="76"/>
      <c r="V498" s="76"/>
      <c r="W498" s="76"/>
      <c r="X498" s="76"/>
      <c r="Y498" s="76"/>
      <c r="Z498" s="76"/>
      <c r="AA498" s="76"/>
      <c r="AB498" s="76"/>
      <c r="AC498" s="76"/>
    </row>
    <row r="499" spans="1:29" ht="15.75" thickBot="1" x14ac:dyDescent="0.3">
      <c r="A499" s="133">
        <v>43672</v>
      </c>
      <c r="B499" s="134">
        <v>3.89</v>
      </c>
      <c r="C499" s="64">
        <f t="shared" si="14"/>
        <v>3.8900000000000004E-2</v>
      </c>
      <c r="D499" s="76"/>
      <c r="E499" s="33">
        <v>43672</v>
      </c>
      <c r="F499" s="27">
        <v>1.1399999999999999</v>
      </c>
      <c r="G499" s="64">
        <f t="shared" si="15"/>
        <v>1.1399999999999999E-2</v>
      </c>
      <c r="H499" s="76"/>
      <c r="I499" s="6">
        <v>43706</v>
      </c>
      <c r="J499" s="6"/>
      <c r="K499" s="7">
        <v>2924.58</v>
      </c>
      <c r="L499" s="76"/>
      <c r="M499" s="76"/>
      <c r="N499" s="76"/>
      <c r="O499" s="76"/>
      <c r="P499" s="76"/>
      <c r="Q499" s="76"/>
      <c r="R499" s="76"/>
      <c r="S499" s="76"/>
      <c r="T499" s="76"/>
      <c r="U499" s="76"/>
      <c r="V499" s="76"/>
      <c r="W499" s="76"/>
      <c r="X499" s="76"/>
      <c r="Y499" s="76"/>
      <c r="Z499" s="76"/>
      <c r="AA499" s="76"/>
      <c r="AB499" s="76"/>
      <c r="AC499" s="76"/>
    </row>
    <row r="500" spans="1:29" ht="15.75" thickBot="1" x14ac:dyDescent="0.3">
      <c r="A500" s="133">
        <v>43675</v>
      </c>
      <c r="B500" s="134">
        <v>3.93</v>
      </c>
      <c r="C500" s="64">
        <f t="shared" si="14"/>
        <v>3.9300000000000002E-2</v>
      </c>
      <c r="D500" s="76"/>
      <c r="E500" s="33">
        <v>43675</v>
      </c>
      <c r="F500" s="27">
        <v>1.1299999999999999</v>
      </c>
      <c r="G500" s="64">
        <f t="shared" si="15"/>
        <v>1.1299999999999999E-2</v>
      </c>
      <c r="H500" s="76"/>
      <c r="I500" s="6">
        <v>43707</v>
      </c>
      <c r="J500" s="6"/>
      <c r="K500" s="7">
        <v>2926.46</v>
      </c>
      <c r="L500" s="76"/>
      <c r="M500" s="76"/>
      <c r="N500" s="76"/>
      <c r="O500" s="76"/>
      <c r="P500" s="76"/>
      <c r="Q500" s="76"/>
      <c r="R500" s="76"/>
      <c r="S500" s="76"/>
      <c r="T500" s="76"/>
      <c r="U500" s="76"/>
      <c r="V500" s="76"/>
      <c r="W500" s="76"/>
      <c r="X500" s="76"/>
      <c r="Y500" s="76"/>
      <c r="Z500" s="76"/>
      <c r="AA500" s="76"/>
      <c r="AB500" s="76"/>
      <c r="AC500" s="76"/>
    </row>
    <row r="501" spans="1:29" ht="15.75" thickBot="1" x14ac:dyDescent="0.3">
      <c r="A501" s="133">
        <v>43676</v>
      </c>
      <c r="B501" s="134">
        <v>3.97</v>
      </c>
      <c r="C501" s="64">
        <f t="shared" si="14"/>
        <v>3.9699999999999999E-2</v>
      </c>
      <c r="D501" s="76"/>
      <c r="E501" s="33">
        <v>43676</v>
      </c>
      <c r="F501" s="27">
        <v>1.1399999999999999</v>
      </c>
      <c r="G501" s="64">
        <f t="shared" si="15"/>
        <v>1.1399999999999999E-2</v>
      </c>
      <c r="H501" s="76"/>
      <c r="I501" s="6">
        <v>43711</v>
      </c>
      <c r="J501" s="6"/>
      <c r="K501" s="7">
        <v>2906.27</v>
      </c>
      <c r="L501" s="76"/>
      <c r="M501" s="76"/>
      <c r="N501" s="76"/>
      <c r="O501" s="76"/>
      <c r="P501" s="76"/>
      <c r="Q501" s="76"/>
      <c r="R501" s="76"/>
      <c r="S501" s="76"/>
      <c r="T501" s="76"/>
      <c r="U501" s="76"/>
      <c r="V501" s="76"/>
      <c r="W501" s="76"/>
      <c r="X501" s="76"/>
      <c r="Y501" s="76"/>
      <c r="Z501" s="76"/>
      <c r="AA501" s="76"/>
      <c r="AB501" s="76"/>
      <c r="AC501" s="76"/>
    </row>
    <row r="502" spans="1:29" ht="15.75" thickBot="1" x14ac:dyDescent="0.3">
      <c r="A502" s="133">
        <v>43677</v>
      </c>
      <c r="B502" s="134">
        <v>3.93</v>
      </c>
      <c r="C502" s="64">
        <f t="shared" si="14"/>
        <v>3.9300000000000002E-2</v>
      </c>
      <c r="D502" s="76"/>
      <c r="E502" s="33">
        <v>43677</v>
      </c>
      <c r="F502" s="27">
        <v>1.1399999999999999</v>
      </c>
      <c r="G502" s="64">
        <f t="shared" si="15"/>
        <v>1.1399999999999999E-2</v>
      </c>
      <c r="H502" s="76"/>
      <c r="I502" s="6">
        <v>43712</v>
      </c>
      <c r="J502" s="6"/>
      <c r="K502" s="7">
        <v>2937.78</v>
      </c>
      <c r="L502" s="76"/>
      <c r="M502" s="76"/>
      <c r="N502" s="76"/>
      <c r="O502" s="76"/>
      <c r="P502" s="76"/>
      <c r="Q502" s="76"/>
      <c r="R502" s="76"/>
      <c r="S502" s="76"/>
      <c r="T502" s="76"/>
      <c r="U502" s="76"/>
      <c r="V502" s="76"/>
      <c r="W502" s="76"/>
      <c r="X502" s="76"/>
      <c r="Y502" s="76"/>
      <c r="Z502" s="76"/>
      <c r="AA502" s="76"/>
      <c r="AB502" s="76"/>
      <c r="AC502" s="76"/>
    </row>
    <row r="503" spans="1:29" ht="15.75" thickBot="1" x14ac:dyDescent="0.3">
      <c r="A503" s="133">
        <v>43678</v>
      </c>
      <c r="B503" s="134">
        <v>4.0999999999999996</v>
      </c>
      <c r="C503" s="64">
        <f t="shared" si="14"/>
        <v>4.0999999999999995E-2</v>
      </c>
      <c r="D503" s="76"/>
      <c r="E503" s="33">
        <v>43678</v>
      </c>
      <c r="F503" s="27">
        <v>1.17</v>
      </c>
      <c r="G503" s="64">
        <f t="shared" si="15"/>
        <v>1.1699999999999999E-2</v>
      </c>
      <c r="H503" s="76"/>
      <c r="I503" s="6">
        <v>43713</v>
      </c>
      <c r="J503" s="6"/>
      <c r="K503" s="7">
        <v>2976</v>
      </c>
      <c r="L503" s="76"/>
      <c r="M503" s="76"/>
      <c r="N503" s="76"/>
      <c r="O503" s="76"/>
      <c r="P503" s="76"/>
      <c r="Q503" s="76"/>
      <c r="R503" s="76"/>
      <c r="S503" s="76"/>
      <c r="T503" s="76"/>
      <c r="U503" s="76"/>
      <c r="V503" s="76"/>
      <c r="W503" s="76"/>
      <c r="X503" s="76"/>
      <c r="Y503" s="76"/>
      <c r="Z503" s="76"/>
      <c r="AA503" s="76"/>
      <c r="AB503" s="76"/>
      <c r="AC503" s="76"/>
    </row>
    <row r="504" spans="1:29" ht="15.75" thickBot="1" x14ac:dyDescent="0.3">
      <c r="A504" s="133">
        <v>43679</v>
      </c>
      <c r="B504" s="134">
        <v>4.1900000000000004</v>
      </c>
      <c r="C504" s="64">
        <f t="shared" si="14"/>
        <v>4.1900000000000007E-2</v>
      </c>
      <c r="D504" s="76"/>
      <c r="E504" s="33">
        <v>43679</v>
      </c>
      <c r="F504" s="27">
        <v>1.19</v>
      </c>
      <c r="G504" s="64">
        <f t="shared" si="15"/>
        <v>1.1899999999999999E-2</v>
      </c>
      <c r="H504" s="76"/>
      <c r="I504" s="6">
        <v>43714</v>
      </c>
      <c r="J504" s="6"/>
      <c r="K504" s="7">
        <v>2978.71</v>
      </c>
      <c r="L504" s="76"/>
      <c r="M504" s="76"/>
      <c r="N504" s="76"/>
      <c r="O504" s="76"/>
      <c r="P504" s="76"/>
      <c r="Q504" s="76"/>
      <c r="R504" s="76"/>
      <c r="S504" s="76"/>
      <c r="T504" s="76"/>
      <c r="U504" s="76"/>
      <c r="V504" s="76"/>
      <c r="W504" s="76"/>
      <c r="X504" s="76"/>
      <c r="Y504" s="76"/>
      <c r="Z504" s="76"/>
      <c r="AA504" s="76"/>
      <c r="AB504" s="76"/>
      <c r="AC504" s="76"/>
    </row>
    <row r="505" spans="1:29" ht="15.75" thickBot="1" x14ac:dyDescent="0.3">
      <c r="A505" s="133">
        <v>43682</v>
      </c>
      <c r="B505" s="134">
        <v>4.53</v>
      </c>
      <c r="C505" s="64">
        <f t="shared" si="14"/>
        <v>4.53E-2</v>
      </c>
      <c r="D505" s="76"/>
      <c r="E505" s="33">
        <v>43682</v>
      </c>
      <c r="F505" s="27">
        <v>1.24</v>
      </c>
      <c r="G505" s="64">
        <f t="shared" si="15"/>
        <v>1.24E-2</v>
      </c>
      <c r="H505" s="76"/>
      <c r="I505" s="6">
        <v>43717</v>
      </c>
      <c r="J505" s="6"/>
      <c r="K505" s="7">
        <v>2978.43</v>
      </c>
      <c r="L505" s="76"/>
      <c r="M505" s="76"/>
      <c r="N505" s="76"/>
      <c r="O505" s="76"/>
      <c r="P505" s="76"/>
      <c r="Q505" s="76"/>
      <c r="R505" s="76"/>
      <c r="S505" s="76"/>
      <c r="T505" s="76"/>
      <c r="U505" s="76"/>
      <c r="V505" s="76"/>
      <c r="W505" s="76"/>
      <c r="X505" s="76"/>
      <c r="Y505" s="76"/>
      <c r="Z505" s="76"/>
      <c r="AA505" s="76"/>
      <c r="AB505" s="76"/>
      <c r="AC505" s="76"/>
    </row>
    <row r="506" spans="1:29" ht="15.75" thickBot="1" x14ac:dyDescent="0.3">
      <c r="A506" s="133">
        <v>43683</v>
      </c>
      <c r="B506" s="134">
        <v>4.46</v>
      </c>
      <c r="C506" s="64">
        <f t="shared" si="14"/>
        <v>4.4600000000000001E-2</v>
      </c>
      <c r="D506" s="76"/>
      <c r="E506" s="33">
        <v>43683</v>
      </c>
      <c r="F506" s="27">
        <v>1.25</v>
      </c>
      <c r="G506" s="64">
        <f t="shared" si="15"/>
        <v>1.2500000000000001E-2</v>
      </c>
      <c r="H506" s="76"/>
      <c r="I506" s="6">
        <v>43718</v>
      </c>
      <c r="J506" s="6"/>
      <c r="K506" s="7">
        <v>2979.39</v>
      </c>
      <c r="L506" s="76"/>
      <c r="M506" s="76"/>
      <c r="N506" s="76"/>
      <c r="O506" s="76"/>
      <c r="P506" s="76"/>
      <c r="Q506" s="76"/>
      <c r="R506" s="76"/>
      <c r="S506" s="76"/>
      <c r="T506" s="76"/>
      <c r="U506" s="76"/>
      <c r="V506" s="76"/>
      <c r="W506" s="76"/>
      <c r="X506" s="76"/>
      <c r="Y506" s="76"/>
      <c r="Z506" s="76"/>
      <c r="AA506" s="76"/>
      <c r="AB506" s="76"/>
      <c r="AC506" s="76"/>
    </row>
    <row r="507" spans="1:29" ht="15.75" thickBot="1" x14ac:dyDescent="0.3">
      <c r="A507" s="133">
        <v>43684</v>
      </c>
      <c r="B507" s="134">
        <v>4.5199999999999996</v>
      </c>
      <c r="C507" s="64">
        <f t="shared" si="14"/>
        <v>4.5199999999999997E-2</v>
      </c>
      <c r="D507" s="76"/>
      <c r="E507" s="33">
        <v>43684</v>
      </c>
      <c r="F507" s="27">
        <v>1.27</v>
      </c>
      <c r="G507" s="64">
        <f t="shared" si="15"/>
        <v>1.2699999999999999E-2</v>
      </c>
      <c r="H507" s="76"/>
      <c r="I507" s="6">
        <v>43719</v>
      </c>
      <c r="J507" s="6"/>
      <c r="K507" s="7">
        <v>3000.93</v>
      </c>
      <c r="L507" s="76"/>
      <c r="M507" s="76"/>
      <c r="N507" s="76"/>
      <c r="O507" s="76"/>
      <c r="P507" s="76"/>
      <c r="Q507" s="76"/>
      <c r="R507" s="76"/>
      <c r="S507" s="76"/>
      <c r="T507" s="76"/>
      <c r="U507" s="76"/>
      <c r="V507" s="76"/>
      <c r="W507" s="76"/>
      <c r="X507" s="76"/>
      <c r="Y507" s="76"/>
      <c r="Z507" s="76"/>
      <c r="AA507" s="76"/>
      <c r="AB507" s="76"/>
      <c r="AC507" s="76"/>
    </row>
    <row r="508" spans="1:29" ht="15.75" thickBot="1" x14ac:dyDescent="0.3">
      <c r="A508" s="133">
        <v>43685</v>
      </c>
      <c r="B508" s="134">
        <v>4.3099999999999996</v>
      </c>
      <c r="C508" s="64">
        <f t="shared" si="14"/>
        <v>4.3099999999999999E-2</v>
      </c>
      <c r="D508" s="76"/>
      <c r="E508" s="33">
        <v>43685</v>
      </c>
      <c r="F508" s="27">
        <v>1.26</v>
      </c>
      <c r="G508" s="64">
        <f t="shared" si="15"/>
        <v>1.26E-2</v>
      </c>
      <c r="H508" s="76"/>
      <c r="I508" s="6">
        <v>43720</v>
      </c>
      <c r="J508" s="6"/>
      <c r="K508" s="7">
        <v>3009.57</v>
      </c>
      <c r="L508" s="76"/>
      <c r="M508" s="76"/>
      <c r="N508" s="76"/>
      <c r="O508" s="76"/>
      <c r="P508" s="76"/>
      <c r="Q508" s="76"/>
      <c r="R508" s="76"/>
      <c r="S508" s="76"/>
      <c r="T508" s="76"/>
      <c r="U508" s="76"/>
      <c r="V508" s="76"/>
      <c r="W508" s="76"/>
      <c r="X508" s="76"/>
      <c r="Y508" s="76"/>
      <c r="Z508" s="76"/>
      <c r="AA508" s="76"/>
      <c r="AB508" s="76"/>
      <c r="AC508" s="76"/>
    </row>
    <row r="509" spans="1:29" ht="15.75" thickBot="1" x14ac:dyDescent="0.3">
      <c r="A509" s="133">
        <v>43686</v>
      </c>
      <c r="B509" s="134">
        <v>4.3099999999999996</v>
      </c>
      <c r="C509" s="64">
        <f t="shared" si="14"/>
        <v>4.3099999999999999E-2</v>
      </c>
      <c r="D509" s="76"/>
      <c r="E509" s="33">
        <v>43686</v>
      </c>
      <c r="F509" s="27">
        <v>1.26</v>
      </c>
      <c r="G509" s="64">
        <f t="shared" si="15"/>
        <v>1.26E-2</v>
      </c>
      <c r="H509" s="76"/>
      <c r="I509" s="6">
        <v>43721</v>
      </c>
      <c r="J509" s="6"/>
      <c r="K509" s="7">
        <v>3007.39</v>
      </c>
      <c r="L509" s="76"/>
      <c r="M509" s="76"/>
      <c r="N509" s="76"/>
      <c r="O509" s="76"/>
      <c r="P509" s="76"/>
      <c r="Q509" s="76"/>
      <c r="R509" s="76"/>
      <c r="S509" s="76"/>
      <c r="T509" s="76"/>
      <c r="U509" s="76"/>
      <c r="V509" s="76"/>
      <c r="W509" s="76"/>
      <c r="X509" s="76"/>
      <c r="Y509" s="76"/>
      <c r="Z509" s="76"/>
      <c r="AA509" s="76"/>
      <c r="AB509" s="76"/>
      <c r="AC509" s="76"/>
    </row>
    <row r="510" spans="1:29" ht="15.75" thickBot="1" x14ac:dyDescent="0.3">
      <c r="A510" s="133">
        <v>43689</v>
      </c>
      <c r="B510" s="134">
        <v>4.4000000000000004</v>
      </c>
      <c r="C510" s="64">
        <f t="shared" si="14"/>
        <v>4.4000000000000004E-2</v>
      </c>
      <c r="D510" s="76"/>
      <c r="E510" s="33">
        <v>43689</v>
      </c>
      <c r="F510" s="27">
        <v>1.27</v>
      </c>
      <c r="G510" s="64">
        <f t="shared" si="15"/>
        <v>1.2699999999999999E-2</v>
      </c>
      <c r="H510" s="76"/>
      <c r="I510" s="6">
        <v>43724</v>
      </c>
      <c r="J510" s="6"/>
      <c r="K510" s="7">
        <v>2997.96</v>
      </c>
      <c r="L510" s="76"/>
      <c r="M510" s="76"/>
      <c r="N510" s="76"/>
      <c r="O510" s="76"/>
      <c r="P510" s="76"/>
      <c r="Q510" s="76"/>
      <c r="R510" s="76"/>
      <c r="S510" s="76"/>
      <c r="T510" s="76"/>
      <c r="U510" s="76"/>
      <c r="V510" s="76"/>
      <c r="W510" s="76"/>
      <c r="X510" s="76"/>
      <c r="Y510" s="76"/>
      <c r="Z510" s="76"/>
      <c r="AA510" s="76"/>
      <c r="AB510" s="76"/>
      <c r="AC510" s="76"/>
    </row>
    <row r="511" spans="1:29" ht="15.75" thickBot="1" x14ac:dyDescent="0.3">
      <c r="A511" s="133">
        <v>43690</v>
      </c>
      <c r="B511" s="134">
        <v>4.25</v>
      </c>
      <c r="C511" s="64">
        <f t="shared" si="14"/>
        <v>4.2500000000000003E-2</v>
      </c>
      <c r="D511" s="76"/>
      <c r="E511" s="33">
        <v>43690</v>
      </c>
      <c r="F511" s="27">
        <v>1.26</v>
      </c>
      <c r="G511" s="64">
        <f t="shared" si="15"/>
        <v>1.26E-2</v>
      </c>
      <c r="H511" s="76"/>
      <c r="I511" s="6">
        <v>43725</v>
      </c>
      <c r="J511" s="6"/>
      <c r="K511" s="7">
        <v>3005.7</v>
      </c>
      <c r="L511" s="76"/>
      <c r="M511" s="76"/>
      <c r="N511" s="76"/>
      <c r="O511" s="76"/>
      <c r="P511" s="76"/>
      <c r="Q511" s="76"/>
      <c r="R511" s="76"/>
      <c r="S511" s="76"/>
      <c r="T511" s="76"/>
      <c r="U511" s="76"/>
      <c r="V511" s="76"/>
      <c r="W511" s="76"/>
      <c r="X511" s="76"/>
      <c r="Y511" s="76"/>
      <c r="Z511" s="76"/>
      <c r="AA511" s="76"/>
      <c r="AB511" s="76"/>
      <c r="AC511" s="76"/>
    </row>
    <row r="512" spans="1:29" ht="15.75" thickBot="1" x14ac:dyDescent="0.3">
      <c r="A512" s="133">
        <v>43691</v>
      </c>
      <c r="B512" s="134">
        <v>4.49</v>
      </c>
      <c r="C512" s="64">
        <f t="shared" si="14"/>
        <v>4.4900000000000002E-2</v>
      </c>
      <c r="D512" s="76"/>
      <c r="E512" s="33">
        <v>43691</v>
      </c>
      <c r="F512" s="27">
        <v>1.29</v>
      </c>
      <c r="G512" s="64">
        <f t="shared" si="15"/>
        <v>1.29E-2</v>
      </c>
      <c r="H512" s="76"/>
      <c r="I512" s="6">
        <v>43726</v>
      </c>
      <c r="J512" s="6"/>
      <c r="K512" s="7">
        <v>3006.73</v>
      </c>
      <c r="L512" s="76"/>
      <c r="M512" s="76"/>
      <c r="N512" s="76"/>
      <c r="O512" s="76"/>
      <c r="P512" s="76"/>
      <c r="Q512" s="76"/>
      <c r="R512" s="76"/>
      <c r="S512" s="76"/>
      <c r="T512" s="76"/>
      <c r="U512" s="76"/>
      <c r="V512" s="76"/>
      <c r="W512" s="76"/>
      <c r="X512" s="76"/>
      <c r="Y512" s="76"/>
      <c r="Z512" s="76"/>
      <c r="AA512" s="76"/>
      <c r="AB512" s="76"/>
      <c r="AC512" s="76"/>
    </row>
    <row r="513" spans="1:29" ht="15.75" thickBot="1" x14ac:dyDescent="0.3">
      <c r="A513" s="133">
        <v>43692</v>
      </c>
      <c r="B513" s="134">
        <v>4.5199999999999996</v>
      </c>
      <c r="C513" s="64">
        <f t="shared" si="14"/>
        <v>4.5199999999999997E-2</v>
      </c>
      <c r="D513" s="76"/>
      <c r="E513" s="33">
        <v>43692</v>
      </c>
      <c r="F513" s="27">
        <v>1.31</v>
      </c>
      <c r="G513" s="64">
        <f t="shared" si="15"/>
        <v>1.3100000000000001E-2</v>
      </c>
      <c r="H513" s="76"/>
      <c r="I513" s="6">
        <v>43727</v>
      </c>
      <c r="J513" s="6"/>
      <c r="K513" s="7">
        <v>3006.79</v>
      </c>
      <c r="L513" s="76"/>
      <c r="M513" s="76"/>
      <c r="N513" s="76"/>
      <c r="O513" s="76"/>
      <c r="P513" s="76"/>
      <c r="Q513" s="76"/>
      <c r="R513" s="76"/>
      <c r="S513" s="76"/>
      <c r="T513" s="76"/>
      <c r="U513" s="76"/>
      <c r="V513" s="76"/>
      <c r="W513" s="76"/>
      <c r="X513" s="76"/>
      <c r="Y513" s="76"/>
      <c r="Z513" s="76"/>
      <c r="AA513" s="76"/>
      <c r="AB513" s="76"/>
      <c r="AC513" s="76"/>
    </row>
    <row r="514" spans="1:29" ht="15.75" thickBot="1" x14ac:dyDescent="0.3">
      <c r="A514" s="133">
        <v>43693</v>
      </c>
      <c r="B514" s="134">
        <v>4.47</v>
      </c>
      <c r="C514" s="64">
        <f t="shared" si="14"/>
        <v>4.4699999999999997E-2</v>
      </c>
      <c r="D514" s="76"/>
      <c r="E514" s="33">
        <v>43693</v>
      </c>
      <c r="F514" s="27">
        <v>1.31</v>
      </c>
      <c r="G514" s="64">
        <f t="shared" si="15"/>
        <v>1.3100000000000001E-2</v>
      </c>
      <c r="H514" s="76"/>
      <c r="I514" s="6">
        <v>43728</v>
      </c>
      <c r="J514" s="6"/>
      <c r="K514" s="7">
        <v>2992.07</v>
      </c>
      <c r="L514" s="76"/>
      <c r="M514" s="76"/>
      <c r="N514" s="76"/>
      <c r="O514" s="76"/>
      <c r="P514" s="76"/>
      <c r="Q514" s="76"/>
      <c r="R514" s="76"/>
      <c r="S514" s="76"/>
      <c r="T514" s="76"/>
      <c r="U514" s="76"/>
      <c r="V514" s="76"/>
      <c r="W514" s="76"/>
      <c r="X514" s="76"/>
      <c r="Y514" s="76"/>
      <c r="Z514" s="76"/>
      <c r="AA514" s="76"/>
      <c r="AB514" s="76"/>
      <c r="AC514" s="76"/>
    </row>
    <row r="515" spans="1:29" ht="15.75" thickBot="1" x14ac:dyDescent="0.3">
      <c r="A515" s="133">
        <v>43696</v>
      </c>
      <c r="B515" s="134">
        <v>4.3600000000000003</v>
      </c>
      <c r="C515" s="64">
        <f t="shared" si="14"/>
        <v>4.36E-2</v>
      </c>
      <c r="D515" s="76"/>
      <c r="E515" s="33">
        <v>43696</v>
      </c>
      <c r="F515" s="27">
        <v>1.29</v>
      </c>
      <c r="G515" s="64">
        <f t="shared" si="15"/>
        <v>1.29E-2</v>
      </c>
      <c r="H515" s="76"/>
      <c r="I515" s="6">
        <v>43731</v>
      </c>
      <c r="J515" s="6"/>
      <c r="K515" s="7">
        <v>2991.78</v>
      </c>
      <c r="L515" s="76"/>
      <c r="M515" s="76"/>
      <c r="N515" s="76"/>
      <c r="O515" s="76"/>
      <c r="P515" s="76"/>
      <c r="Q515" s="76"/>
      <c r="R515" s="76"/>
      <c r="S515" s="76"/>
      <c r="T515" s="76"/>
      <c r="U515" s="76"/>
      <c r="V515" s="76"/>
      <c r="W515" s="76"/>
      <c r="X515" s="76"/>
      <c r="Y515" s="76"/>
      <c r="Z515" s="76"/>
      <c r="AA515" s="76"/>
      <c r="AB515" s="76"/>
      <c r="AC515" s="76"/>
    </row>
    <row r="516" spans="1:29" ht="15.75" thickBot="1" x14ac:dyDescent="0.3">
      <c r="A516" s="133">
        <v>43697</v>
      </c>
      <c r="B516" s="134">
        <v>4.3499999999999996</v>
      </c>
      <c r="C516" s="64">
        <f t="shared" si="14"/>
        <v>4.3499999999999997E-2</v>
      </c>
      <c r="D516" s="76"/>
      <c r="E516" s="33">
        <v>43697</v>
      </c>
      <c r="F516" s="27">
        <v>1.28</v>
      </c>
      <c r="G516" s="64">
        <f t="shared" si="15"/>
        <v>1.2800000000000001E-2</v>
      </c>
      <c r="H516" s="76"/>
      <c r="I516" s="6">
        <v>43732</v>
      </c>
      <c r="J516" s="6"/>
      <c r="K516" s="7">
        <v>2966.6</v>
      </c>
      <c r="L516" s="76"/>
      <c r="M516" s="76"/>
      <c r="N516" s="76"/>
      <c r="O516" s="76"/>
      <c r="P516" s="76"/>
      <c r="Q516" s="76"/>
      <c r="R516" s="76"/>
      <c r="S516" s="76"/>
      <c r="T516" s="76"/>
      <c r="U516" s="76"/>
      <c r="V516" s="76"/>
      <c r="W516" s="76"/>
      <c r="X516" s="76"/>
      <c r="Y516" s="76"/>
      <c r="Z516" s="76"/>
      <c r="AA516" s="76"/>
      <c r="AB516" s="76"/>
      <c r="AC516" s="76"/>
    </row>
    <row r="517" spans="1:29" ht="15.75" thickBot="1" x14ac:dyDescent="0.3">
      <c r="A517" s="133">
        <v>43698</v>
      </c>
      <c r="B517" s="134">
        <v>4.21</v>
      </c>
      <c r="C517" s="64">
        <f t="shared" si="14"/>
        <v>4.2099999999999999E-2</v>
      </c>
      <c r="D517" s="76"/>
      <c r="E517" s="33">
        <v>43698</v>
      </c>
      <c r="F517" s="27">
        <v>1.26</v>
      </c>
      <c r="G517" s="64">
        <f t="shared" si="15"/>
        <v>1.26E-2</v>
      </c>
      <c r="H517" s="76"/>
      <c r="I517" s="6">
        <v>43733</v>
      </c>
      <c r="J517" s="6"/>
      <c r="K517" s="7">
        <v>2984.87</v>
      </c>
      <c r="L517" s="76"/>
      <c r="M517" s="76"/>
      <c r="N517" s="76"/>
      <c r="O517" s="76"/>
      <c r="P517" s="76"/>
      <c r="Q517" s="76"/>
      <c r="R517" s="76"/>
      <c r="S517" s="76"/>
      <c r="T517" s="76"/>
      <c r="U517" s="76"/>
      <c r="V517" s="76"/>
      <c r="W517" s="76"/>
      <c r="X517" s="76"/>
      <c r="Y517" s="76"/>
      <c r="Z517" s="76"/>
      <c r="AA517" s="76"/>
      <c r="AB517" s="76"/>
      <c r="AC517" s="76"/>
    </row>
    <row r="518" spans="1:29" ht="15.75" thickBot="1" x14ac:dyDescent="0.3">
      <c r="A518" s="133">
        <v>43699</v>
      </c>
      <c r="B518" s="134">
        <v>4.16</v>
      </c>
      <c r="C518" s="64">
        <f t="shared" si="14"/>
        <v>4.1599999999999998E-2</v>
      </c>
      <c r="D518" s="76"/>
      <c r="E518" s="33">
        <v>43699</v>
      </c>
      <c r="F518" s="27">
        <v>1.25</v>
      </c>
      <c r="G518" s="64">
        <f t="shared" si="15"/>
        <v>1.2500000000000001E-2</v>
      </c>
      <c r="H518" s="76"/>
      <c r="I518" s="6">
        <v>43734</v>
      </c>
      <c r="J518" s="6"/>
      <c r="K518" s="7">
        <v>2977.62</v>
      </c>
      <c r="L518" s="76"/>
      <c r="M518" s="76"/>
      <c r="N518" s="76"/>
      <c r="O518" s="76"/>
      <c r="P518" s="76"/>
      <c r="Q518" s="76"/>
      <c r="R518" s="76"/>
      <c r="S518" s="76"/>
      <c r="T518" s="76"/>
      <c r="U518" s="76"/>
      <c r="V518" s="76"/>
      <c r="W518" s="76"/>
      <c r="X518" s="76"/>
      <c r="Y518" s="76"/>
      <c r="Z518" s="76"/>
      <c r="AA518" s="76"/>
      <c r="AB518" s="76"/>
      <c r="AC518" s="76"/>
    </row>
    <row r="519" spans="1:29" ht="15.75" thickBot="1" x14ac:dyDescent="0.3">
      <c r="A519" s="133">
        <v>43700</v>
      </c>
      <c r="B519" s="134">
        <v>4.25</v>
      </c>
      <c r="C519" s="64">
        <f t="shared" si="14"/>
        <v>4.2500000000000003E-2</v>
      </c>
      <c r="D519" s="76"/>
      <c r="E519" s="33">
        <v>43700</v>
      </c>
      <c r="F519" s="27">
        <v>1.25</v>
      </c>
      <c r="G519" s="64">
        <f t="shared" si="15"/>
        <v>1.2500000000000001E-2</v>
      </c>
      <c r="H519" s="76"/>
      <c r="I519" s="6">
        <v>43735</v>
      </c>
      <c r="J519" s="6"/>
      <c r="K519" s="7">
        <v>2961.79</v>
      </c>
      <c r="L519" s="76"/>
      <c r="M519" s="76"/>
      <c r="N519" s="76"/>
      <c r="O519" s="76"/>
      <c r="P519" s="76"/>
      <c r="Q519" s="76"/>
      <c r="R519" s="76"/>
      <c r="S519" s="76"/>
      <c r="T519" s="76"/>
      <c r="U519" s="76"/>
      <c r="V519" s="76"/>
      <c r="W519" s="76"/>
      <c r="X519" s="76"/>
      <c r="Y519" s="76"/>
      <c r="Z519" s="76"/>
      <c r="AA519" s="76"/>
      <c r="AB519" s="76"/>
      <c r="AC519" s="76"/>
    </row>
    <row r="520" spans="1:29" ht="15.75" thickBot="1" x14ac:dyDescent="0.3">
      <c r="A520" s="133">
        <v>43703</v>
      </c>
      <c r="B520" s="134">
        <v>4.22</v>
      </c>
      <c r="C520" s="64">
        <f t="shared" si="14"/>
        <v>4.2199999999999994E-2</v>
      </c>
      <c r="D520" s="76"/>
      <c r="E520" s="33">
        <v>43703</v>
      </c>
      <c r="F520" s="27">
        <v>1.25</v>
      </c>
      <c r="G520" s="64">
        <f t="shared" si="15"/>
        <v>1.2500000000000001E-2</v>
      </c>
      <c r="H520" s="76"/>
      <c r="I520" s="6">
        <v>43738</v>
      </c>
      <c r="J520" s="6">
        <f>I520</f>
        <v>43738</v>
      </c>
      <c r="K520" s="7">
        <v>2976.74</v>
      </c>
      <c r="L520" s="76"/>
      <c r="M520" s="76"/>
      <c r="N520" s="76"/>
      <c r="O520" s="76"/>
      <c r="P520" s="76"/>
      <c r="Q520" s="76"/>
      <c r="R520" s="76"/>
      <c r="S520" s="76"/>
      <c r="T520" s="76"/>
      <c r="U520" s="76"/>
      <c r="V520" s="76"/>
      <c r="W520" s="76"/>
      <c r="X520" s="76"/>
      <c r="Y520" s="76"/>
      <c r="Z520" s="76"/>
      <c r="AA520" s="76"/>
      <c r="AB520" s="76"/>
      <c r="AC520" s="76"/>
    </row>
    <row r="521" spans="1:29" ht="15.75" thickBot="1" x14ac:dyDescent="0.3">
      <c r="A521" s="133">
        <v>43704</v>
      </c>
      <c r="B521" s="134">
        <v>4.1900000000000004</v>
      </c>
      <c r="C521" s="64">
        <f t="shared" si="14"/>
        <v>4.1900000000000007E-2</v>
      </c>
      <c r="D521" s="76"/>
      <c r="E521" s="33">
        <v>43704</v>
      </c>
      <c r="F521" s="27">
        <v>1.25</v>
      </c>
      <c r="G521" s="64">
        <f t="shared" si="15"/>
        <v>1.2500000000000001E-2</v>
      </c>
      <c r="H521" s="76"/>
      <c r="I521" s="6">
        <v>43739</v>
      </c>
      <c r="J521" s="6"/>
      <c r="K521" s="7">
        <v>2940.25</v>
      </c>
      <c r="L521" s="76"/>
      <c r="M521" s="76"/>
      <c r="N521" s="76"/>
      <c r="O521" s="76"/>
      <c r="P521" s="76"/>
      <c r="Q521" s="76"/>
      <c r="R521" s="76"/>
      <c r="S521" s="76"/>
      <c r="T521" s="76"/>
      <c r="U521" s="76"/>
      <c r="V521" s="76"/>
      <c r="W521" s="76"/>
      <c r="X521" s="76"/>
      <c r="Y521" s="76"/>
      <c r="Z521" s="76"/>
      <c r="AA521" s="76"/>
      <c r="AB521" s="76"/>
      <c r="AC521" s="76"/>
    </row>
    <row r="522" spans="1:29" ht="15.75" thickBot="1" x14ac:dyDescent="0.3">
      <c r="A522" s="133">
        <v>43705</v>
      </c>
      <c r="B522" s="134">
        <v>4.17</v>
      </c>
      <c r="C522" s="64">
        <f t="shared" si="14"/>
        <v>4.1700000000000001E-2</v>
      </c>
      <c r="D522" s="76"/>
      <c r="E522" s="33">
        <v>43705</v>
      </c>
      <c r="F522" s="27">
        <v>1.26</v>
      </c>
      <c r="G522" s="64">
        <f t="shared" si="15"/>
        <v>1.26E-2</v>
      </c>
      <c r="H522" s="76"/>
      <c r="I522" s="6">
        <v>43740</v>
      </c>
      <c r="J522" s="6"/>
      <c r="K522" s="7">
        <v>2887.61</v>
      </c>
      <c r="L522" s="76"/>
      <c r="M522" s="76"/>
      <c r="N522" s="76"/>
      <c r="O522" s="76"/>
      <c r="P522" s="76"/>
      <c r="Q522" s="76"/>
      <c r="R522" s="76"/>
      <c r="S522" s="76"/>
      <c r="T522" s="76"/>
      <c r="U522" s="76"/>
      <c r="V522" s="76"/>
      <c r="W522" s="76"/>
      <c r="X522" s="76"/>
      <c r="Y522" s="76"/>
      <c r="Z522" s="76"/>
      <c r="AA522" s="76"/>
      <c r="AB522" s="76"/>
      <c r="AC522" s="76"/>
    </row>
    <row r="523" spans="1:29" ht="15.75" thickBot="1" x14ac:dyDescent="0.3">
      <c r="A523" s="133">
        <v>43706</v>
      </c>
      <c r="B523" s="134">
        <v>4.08</v>
      </c>
      <c r="C523" s="64">
        <f t="shared" si="14"/>
        <v>4.0800000000000003E-2</v>
      </c>
      <c r="D523" s="76"/>
      <c r="E523" s="33">
        <v>43706</v>
      </c>
      <c r="F523" s="27">
        <v>1.26</v>
      </c>
      <c r="G523" s="64">
        <f t="shared" si="15"/>
        <v>1.26E-2</v>
      </c>
      <c r="H523" s="76"/>
      <c r="I523" s="6">
        <v>43741</v>
      </c>
      <c r="J523" s="6"/>
      <c r="K523" s="7">
        <v>2910.63</v>
      </c>
      <c r="L523" s="76"/>
      <c r="M523" s="76"/>
      <c r="N523" s="76"/>
      <c r="O523" s="76"/>
      <c r="P523" s="76"/>
      <c r="Q523" s="76"/>
      <c r="R523" s="76"/>
      <c r="S523" s="76"/>
      <c r="T523" s="76"/>
      <c r="U523" s="76"/>
      <c r="V523" s="76"/>
      <c r="W523" s="76"/>
      <c r="X523" s="76"/>
      <c r="Y523" s="76"/>
      <c r="Z523" s="76"/>
      <c r="AA523" s="76"/>
      <c r="AB523" s="76"/>
      <c r="AC523" s="76"/>
    </row>
    <row r="524" spans="1:29" ht="15.75" thickBot="1" x14ac:dyDescent="0.3">
      <c r="A524" s="133">
        <v>43707</v>
      </c>
      <c r="B524" s="134">
        <v>4.09</v>
      </c>
      <c r="C524" s="64">
        <f t="shared" si="14"/>
        <v>4.0899999999999999E-2</v>
      </c>
      <c r="D524" s="76"/>
      <c r="E524" s="33">
        <v>43707</v>
      </c>
      <c r="F524" s="27">
        <v>1.25</v>
      </c>
      <c r="G524" s="64">
        <f t="shared" si="15"/>
        <v>1.2500000000000001E-2</v>
      </c>
      <c r="H524" s="76"/>
      <c r="I524" s="6">
        <v>43742</v>
      </c>
      <c r="J524" s="6"/>
      <c r="K524" s="7">
        <v>2952.01</v>
      </c>
      <c r="L524" s="76"/>
      <c r="M524" s="76"/>
      <c r="N524" s="76"/>
      <c r="O524" s="76"/>
      <c r="P524" s="76"/>
      <c r="Q524" s="76"/>
      <c r="R524" s="76"/>
      <c r="S524" s="76"/>
      <c r="T524" s="76"/>
      <c r="U524" s="76"/>
      <c r="V524" s="76"/>
      <c r="W524" s="76"/>
      <c r="X524" s="76"/>
      <c r="Y524" s="76"/>
      <c r="Z524" s="76"/>
      <c r="AA524" s="76"/>
      <c r="AB524" s="76"/>
      <c r="AC524" s="76"/>
    </row>
    <row r="525" spans="1:29" ht="15.75" thickBot="1" x14ac:dyDescent="0.3">
      <c r="A525" s="133">
        <v>43708</v>
      </c>
      <c r="B525" s="134">
        <v>4.13</v>
      </c>
      <c r="C525" s="64">
        <f t="shared" si="14"/>
        <v>4.1299999999999996E-2</v>
      </c>
      <c r="D525" s="76"/>
      <c r="E525" s="33">
        <v>43708</v>
      </c>
      <c r="F525" s="27">
        <v>1.26</v>
      </c>
      <c r="G525" s="64">
        <f t="shared" si="15"/>
        <v>1.26E-2</v>
      </c>
      <c r="H525" s="76"/>
      <c r="I525" s="6">
        <v>43745</v>
      </c>
      <c r="J525" s="6"/>
      <c r="K525" s="7">
        <v>2938.79</v>
      </c>
      <c r="L525" s="76"/>
      <c r="M525" s="76"/>
      <c r="N525" s="76"/>
      <c r="O525" s="76"/>
      <c r="P525" s="76"/>
      <c r="Q525" s="76"/>
      <c r="R525" s="76"/>
      <c r="S525" s="76"/>
      <c r="T525" s="76"/>
      <c r="U525" s="76"/>
      <c r="V525" s="76"/>
      <c r="W525" s="76"/>
      <c r="X525" s="76"/>
      <c r="Y525" s="76"/>
      <c r="Z525" s="76"/>
      <c r="AA525" s="76"/>
      <c r="AB525" s="76"/>
      <c r="AC525" s="76"/>
    </row>
    <row r="526" spans="1:29" ht="15.75" thickBot="1" x14ac:dyDescent="0.3">
      <c r="A526" s="133">
        <v>43710</v>
      </c>
      <c r="B526" s="134">
        <v>4.13</v>
      </c>
      <c r="C526" s="64">
        <f t="shared" si="14"/>
        <v>4.1299999999999996E-2</v>
      </c>
      <c r="D526" s="76"/>
      <c r="E526" s="33">
        <v>43710</v>
      </c>
      <c r="F526" s="27">
        <v>1.26</v>
      </c>
      <c r="G526" s="64">
        <f t="shared" si="15"/>
        <v>1.26E-2</v>
      </c>
      <c r="H526" s="76"/>
      <c r="I526" s="6">
        <v>43746</v>
      </c>
      <c r="J526" s="6"/>
      <c r="K526" s="7">
        <v>2893.06</v>
      </c>
      <c r="L526" s="76"/>
      <c r="M526" s="76"/>
      <c r="N526" s="76"/>
      <c r="O526" s="76"/>
      <c r="P526" s="76"/>
      <c r="Q526" s="76"/>
      <c r="R526" s="76"/>
      <c r="S526" s="76"/>
      <c r="T526" s="76"/>
      <c r="U526" s="76"/>
      <c r="V526" s="76"/>
      <c r="W526" s="76"/>
      <c r="X526" s="76"/>
      <c r="Y526" s="76"/>
      <c r="Z526" s="76"/>
      <c r="AA526" s="76"/>
      <c r="AB526" s="76"/>
      <c r="AC526" s="76"/>
    </row>
    <row r="527" spans="1:29" ht="15.75" thickBot="1" x14ac:dyDescent="0.3">
      <c r="A527" s="133">
        <v>43711</v>
      </c>
      <c r="B527" s="134">
        <v>4.2300000000000004</v>
      </c>
      <c r="C527" s="64">
        <f t="shared" si="14"/>
        <v>4.2300000000000004E-2</v>
      </c>
      <c r="D527" s="76"/>
      <c r="E527" s="33">
        <v>43711</v>
      </c>
      <c r="F527" s="27">
        <v>1.27</v>
      </c>
      <c r="G527" s="64">
        <f t="shared" si="15"/>
        <v>1.2699999999999999E-2</v>
      </c>
      <c r="H527" s="76"/>
      <c r="I527" s="6">
        <v>43747</v>
      </c>
      <c r="J527" s="6"/>
      <c r="K527" s="7">
        <v>2919.4</v>
      </c>
      <c r="L527" s="76"/>
      <c r="M527" s="76"/>
      <c r="N527" s="76"/>
      <c r="O527" s="76"/>
      <c r="P527" s="76"/>
      <c r="Q527" s="76"/>
      <c r="R527" s="76"/>
      <c r="S527" s="76"/>
      <c r="T527" s="76"/>
      <c r="U527" s="76"/>
      <c r="V527" s="76"/>
      <c r="W527" s="76"/>
      <c r="X527" s="76"/>
      <c r="Y527" s="76"/>
      <c r="Z527" s="76"/>
      <c r="AA527" s="76"/>
      <c r="AB527" s="76"/>
      <c r="AC527" s="76"/>
    </row>
    <row r="528" spans="1:29" ht="15.75" thickBot="1" x14ac:dyDescent="0.3">
      <c r="A528" s="133">
        <v>43712</v>
      </c>
      <c r="B528" s="134">
        <v>4.2300000000000004</v>
      </c>
      <c r="C528" s="64">
        <f t="shared" si="14"/>
        <v>4.2300000000000004E-2</v>
      </c>
      <c r="D528" s="76"/>
      <c r="E528" s="33">
        <v>43712</v>
      </c>
      <c r="F528" s="27">
        <v>1.27</v>
      </c>
      <c r="G528" s="64">
        <f t="shared" si="15"/>
        <v>1.2699999999999999E-2</v>
      </c>
      <c r="H528" s="76"/>
      <c r="I528" s="6">
        <v>43748</v>
      </c>
      <c r="J528" s="6"/>
      <c r="K528" s="7">
        <v>2938.13</v>
      </c>
      <c r="L528" s="76"/>
      <c r="M528" s="76"/>
      <c r="N528" s="76"/>
      <c r="O528" s="76"/>
      <c r="P528" s="76"/>
      <c r="Q528" s="76"/>
      <c r="R528" s="76"/>
      <c r="S528" s="76"/>
      <c r="T528" s="76"/>
      <c r="U528" s="76"/>
      <c r="V528" s="76"/>
      <c r="W528" s="76"/>
      <c r="X528" s="76"/>
      <c r="Y528" s="76"/>
      <c r="Z528" s="76"/>
      <c r="AA528" s="76"/>
      <c r="AB528" s="76"/>
      <c r="AC528" s="76"/>
    </row>
    <row r="529" spans="1:29" ht="15.75" thickBot="1" x14ac:dyDescent="0.3">
      <c r="A529" s="133">
        <v>43713</v>
      </c>
      <c r="B529" s="134">
        <v>4.07</v>
      </c>
      <c r="C529" s="64">
        <f t="shared" si="14"/>
        <v>4.07E-2</v>
      </c>
      <c r="D529" s="76"/>
      <c r="E529" s="33">
        <v>43713</v>
      </c>
      <c r="F529" s="27">
        <v>1.26</v>
      </c>
      <c r="G529" s="64">
        <f t="shared" si="15"/>
        <v>1.26E-2</v>
      </c>
      <c r="H529" s="76"/>
      <c r="I529" s="6">
        <v>43749</v>
      </c>
      <c r="J529" s="6"/>
      <c r="K529" s="7">
        <v>2970.27</v>
      </c>
      <c r="L529" s="76"/>
      <c r="M529" s="76"/>
      <c r="N529" s="76"/>
      <c r="O529" s="76"/>
      <c r="P529" s="76"/>
      <c r="Q529" s="76"/>
      <c r="R529" s="76"/>
      <c r="S529" s="76"/>
      <c r="T529" s="76"/>
      <c r="U529" s="76"/>
      <c r="V529" s="76"/>
      <c r="W529" s="76"/>
      <c r="X529" s="76"/>
      <c r="Y529" s="76"/>
      <c r="Z529" s="76"/>
      <c r="AA529" s="76"/>
      <c r="AB529" s="76"/>
      <c r="AC529" s="76"/>
    </row>
    <row r="530" spans="1:29" ht="15.75" thickBot="1" x14ac:dyDescent="0.3">
      <c r="A530" s="133">
        <v>43714</v>
      </c>
      <c r="B530" s="134">
        <v>4.05</v>
      </c>
      <c r="C530" s="64">
        <f t="shared" ref="C530:C593" si="16">B530/100</f>
        <v>4.0500000000000001E-2</v>
      </c>
      <c r="D530" s="76"/>
      <c r="E530" s="33">
        <v>43714</v>
      </c>
      <c r="F530" s="27">
        <v>1.26</v>
      </c>
      <c r="G530" s="64">
        <f t="shared" ref="G530:G593" si="17">F530/100</f>
        <v>1.26E-2</v>
      </c>
      <c r="H530" s="76"/>
      <c r="I530" s="6">
        <v>43752</v>
      </c>
      <c r="J530" s="6"/>
      <c r="K530" s="7">
        <v>2966.15</v>
      </c>
      <c r="L530" s="76"/>
      <c r="M530" s="76"/>
      <c r="N530" s="76"/>
      <c r="O530" s="76"/>
      <c r="P530" s="76"/>
      <c r="Q530" s="76"/>
      <c r="R530" s="76"/>
      <c r="S530" s="76"/>
      <c r="T530" s="76"/>
      <c r="U530" s="76"/>
      <c r="V530" s="76"/>
      <c r="W530" s="76"/>
      <c r="X530" s="76"/>
      <c r="Y530" s="76"/>
      <c r="Z530" s="76"/>
      <c r="AA530" s="76"/>
      <c r="AB530" s="76"/>
      <c r="AC530" s="76"/>
    </row>
    <row r="531" spans="1:29" ht="15.75" thickBot="1" x14ac:dyDescent="0.3">
      <c r="A531" s="133">
        <v>43717</v>
      </c>
      <c r="B531" s="134">
        <v>3.99</v>
      </c>
      <c r="C531" s="64">
        <f t="shared" si="16"/>
        <v>3.9900000000000005E-2</v>
      </c>
      <c r="D531" s="76"/>
      <c r="E531" s="33">
        <v>43717</v>
      </c>
      <c r="F531" s="27">
        <v>1.25</v>
      </c>
      <c r="G531" s="64">
        <f t="shared" si="17"/>
        <v>1.2500000000000001E-2</v>
      </c>
      <c r="H531" s="76"/>
      <c r="I531" s="6">
        <v>43753</v>
      </c>
      <c r="J531" s="6"/>
      <c r="K531" s="7">
        <v>2995.68</v>
      </c>
      <c r="L531" s="76"/>
      <c r="M531" s="76"/>
      <c r="N531" s="76"/>
      <c r="O531" s="76"/>
      <c r="P531" s="76"/>
      <c r="Q531" s="76"/>
      <c r="R531" s="76"/>
      <c r="S531" s="76"/>
      <c r="T531" s="76"/>
      <c r="U531" s="76"/>
      <c r="V531" s="76"/>
      <c r="W531" s="76"/>
      <c r="X531" s="76"/>
      <c r="Y531" s="76"/>
      <c r="Z531" s="76"/>
      <c r="AA531" s="76"/>
      <c r="AB531" s="76"/>
      <c r="AC531" s="76"/>
    </row>
    <row r="532" spans="1:29" ht="15.75" thickBot="1" x14ac:dyDescent="0.3">
      <c r="A532" s="133">
        <v>43718</v>
      </c>
      <c r="B532" s="134">
        <v>3.9</v>
      </c>
      <c r="C532" s="64">
        <f t="shared" si="16"/>
        <v>3.9E-2</v>
      </c>
      <c r="D532" s="76"/>
      <c r="E532" s="33">
        <v>43718</v>
      </c>
      <c r="F532" s="27">
        <v>1.25</v>
      </c>
      <c r="G532" s="64">
        <f t="shared" si="17"/>
        <v>1.2500000000000001E-2</v>
      </c>
      <c r="H532" s="76"/>
      <c r="I532" s="6">
        <v>43754</v>
      </c>
      <c r="J532" s="6"/>
      <c r="K532" s="7">
        <v>2989.69</v>
      </c>
      <c r="L532" s="76"/>
      <c r="M532" s="76"/>
      <c r="N532" s="76"/>
      <c r="O532" s="76"/>
      <c r="P532" s="76"/>
      <c r="Q532" s="76"/>
      <c r="R532" s="76"/>
      <c r="S532" s="76"/>
      <c r="T532" s="76"/>
      <c r="U532" s="76"/>
      <c r="V532" s="76"/>
      <c r="W532" s="76"/>
      <c r="X532" s="76"/>
      <c r="Y532" s="76"/>
      <c r="Z532" s="76"/>
      <c r="AA532" s="76"/>
      <c r="AB532" s="76"/>
      <c r="AC532" s="76"/>
    </row>
    <row r="533" spans="1:29" ht="15.75" thickBot="1" x14ac:dyDescent="0.3">
      <c r="A533" s="133">
        <v>43719</v>
      </c>
      <c r="B533" s="134">
        <v>3.92</v>
      </c>
      <c r="C533" s="64">
        <f t="shared" si="16"/>
        <v>3.9199999999999999E-2</v>
      </c>
      <c r="D533" s="76"/>
      <c r="E533" s="33">
        <v>43719</v>
      </c>
      <c r="F533" s="27">
        <v>1.24</v>
      </c>
      <c r="G533" s="64">
        <f t="shared" si="17"/>
        <v>1.24E-2</v>
      </c>
      <c r="H533" s="76"/>
      <c r="I533" s="6">
        <v>43755</v>
      </c>
      <c r="J533" s="6"/>
      <c r="K533" s="7">
        <v>2997.95</v>
      </c>
      <c r="L533" s="76"/>
      <c r="M533" s="76"/>
      <c r="N533" s="76"/>
      <c r="O533" s="76"/>
      <c r="P533" s="76"/>
      <c r="Q533" s="76"/>
      <c r="R533" s="76"/>
      <c r="S533" s="76"/>
      <c r="T533" s="76"/>
      <c r="U533" s="76"/>
      <c r="V533" s="76"/>
      <c r="W533" s="76"/>
      <c r="X533" s="76"/>
      <c r="Y533" s="76"/>
      <c r="Z533" s="76"/>
      <c r="AA533" s="76"/>
      <c r="AB533" s="76"/>
      <c r="AC533" s="76"/>
    </row>
    <row r="534" spans="1:29" ht="15.75" thickBot="1" x14ac:dyDescent="0.3">
      <c r="A534" s="133">
        <v>43720</v>
      </c>
      <c r="B534" s="134">
        <v>3.85</v>
      </c>
      <c r="C534" s="64">
        <f t="shared" si="16"/>
        <v>3.85E-2</v>
      </c>
      <c r="D534" s="76"/>
      <c r="E534" s="33">
        <v>43720</v>
      </c>
      <c r="F534" s="27">
        <v>1.22</v>
      </c>
      <c r="G534" s="64">
        <f t="shared" si="17"/>
        <v>1.2199999999999999E-2</v>
      </c>
      <c r="H534" s="76"/>
      <c r="I534" s="6">
        <v>43756</v>
      </c>
      <c r="J534" s="6"/>
      <c r="K534" s="7">
        <v>2986.2</v>
      </c>
      <c r="L534" s="76"/>
      <c r="M534" s="76"/>
      <c r="N534" s="76"/>
      <c r="O534" s="76"/>
      <c r="P534" s="76"/>
      <c r="Q534" s="76"/>
      <c r="R534" s="76"/>
      <c r="S534" s="76"/>
      <c r="T534" s="76"/>
      <c r="U534" s="76"/>
      <c r="V534" s="76"/>
      <c r="W534" s="76"/>
      <c r="X534" s="76"/>
      <c r="Y534" s="76"/>
      <c r="Z534" s="76"/>
      <c r="AA534" s="76"/>
      <c r="AB534" s="76"/>
      <c r="AC534" s="76"/>
    </row>
    <row r="535" spans="1:29" ht="15.75" thickBot="1" x14ac:dyDescent="0.3">
      <c r="A535" s="133">
        <v>43721</v>
      </c>
      <c r="B535" s="134">
        <v>3.83</v>
      </c>
      <c r="C535" s="64">
        <f t="shared" si="16"/>
        <v>3.8300000000000001E-2</v>
      </c>
      <c r="D535" s="76"/>
      <c r="E535" s="33">
        <v>43721</v>
      </c>
      <c r="F535" s="27">
        <v>1.21</v>
      </c>
      <c r="G535" s="64">
        <f t="shared" si="17"/>
        <v>1.21E-2</v>
      </c>
      <c r="H535" s="76"/>
      <c r="I535" s="6">
        <v>43759</v>
      </c>
      <c r="J535" s="6"/>
      <c r="K535" s="7">
        <v>3006.72</v>
      </c>
      <c r="L535" s="76"/>
      <c r="M535" s="76"/>
      <c r="N535" s="76"/>
      <c r="O535" s="76"/>
      <c r="P535" s="76"/>
      <c r="Q535" s="76"/>
      <c r="R535" s="76"/>
      <c r="S535" s="76"/>
      <c r="T535" s="76"/>
      <c r="U535" s="76"/>
      <c r="V535" s="76"/>
      <c r="W535" s="76"/>
      <c r="X535" s="76"/>
      <c r="Y535" s="76"/>
      <c r="Z535" s="76"/>
      <c r="AA535" s="76"/>
      <c r="AB535" s="76"/>
      <c r="AC535" s="76"/>
    </row>
    <row r="536" spans="1:29" ht="15.75" thickBot="1" x14ac:dyDescent="0.3">
      <c r="A536" s="133">
        <v>43724</v>
      </c>
      <c r="B536" s="134">
        <v>3.8</v>
      </c>
      <c r="C536" s="64">
        <f t="shared" si="16"/>
        <v>3.7999999999999999E-2</v>
      </c>
      <c r="D536" s="76"/>
      <c r="E536" s="33">
        <v>43724</v>
      </c>
      <c r="F536" s="27">
        <v>1.21</v>
      </c>
      <c r="G536" s="64">
        <f t="shared" si="17"/>
        <v>1.21E-2</v>
      </c>
      <c r="H536" s="76"/>
      <c r="I536" s="6">
        <v>43760</v>
      </c>
      <c r="J536" s="6"/>
      <c r="K536" s="7">
        <v>2995.99</v>
      </c>
      <c r="L536" s="76"/>
      <c r="M536" s="76"/>
      <c r="N536" s="76"/>
      <c r="O536" s="76"/>
      <c r="P536" s="76"/>
      <c r="Q536" s="76"/>
      <c r="R536" s="76"/>
      <c r="S536" s="76"/>
      <c r="T536" s="76"/>
      <c r="U536" s="76"/>
      <c r="V536" s="76"/>
      <c r="W536" s="76"/>
      <c r="X536" s="76"/>
      <c r="Y536" s="76"/>
      <c r="Z536" s="76"/>
      <c r="AA536" s="76"/>
      <c r="AB536" s="76"/>
      <c r="AC536" s="76"/>
    </row>
    <row r="537" spans="1:29" ht="15.75" thickBot="1" x14ac:dyDescent="0.3">
      <c r="A537" s="133">
        <v>43725</v>
      </c>
      <c r="B537" s="134">
        <v>3.81</v>
      </c>
      <c r="C537" s="64">
        <f t="shared" si="16"/>
        <v>3.8100000000000002E-2</v>
      </c>
      <c r="D537" s="76"/>
      <c r="E537" s="33">
        <v>43725</v>
      </c>
      <c r="F537" s="27">
        <v>1.21</v>
      </c>
      <c r="G537" s="64">
        <f t="shared" si="17"/>
        <v>1.21E-2</v>
      </c>
      <c r="H537" s="76"/>
      <c r="I537" s="6">
        <v>43761</v>
      </c>
      <c r="J537" s="6"/>
      <c r="K537" s="7">
        <v>3004.52</v>
      </c>
      <c r="L537" s="76"/>
      <c r="M537" s="76"/>
      <c r="N537" s="76"/>
      <c r="O537" s="76"/>
      <c r="P537" s="76"/>
      <c r="Q537" s="76"/>
      <c r="R537" s="76"/>
      <c r="S537" s="76"/>
      <c r="T537" s="76"/>
      <c r="U537" s="76"/>
      <c r="V537" s="76"/>
      <c r="W537" s="76"/>
      <c r="X537" s="76"/>
      <c r="Y537" s="76"/>
      <c r="Z537" s="76"/>
      <c r="AA537" s="76"/>
      <c r="AB537" s="76"/>
      <c r="AC537" s="76"/>
    </row>
    <row r="538" spans="1:29" ht="15.75" thickBot="1" x14ac:dyDescent="0.3">
      <c r="A538" s="133">
        <v>43726</v>
      </c>
      <c r="B538" s="134">
        <v>3.82</v>
      </c>
      <c r="C538" s="64">
        <f t="shared" si="16"/>
        <v>3.8199999999999998E-2</v>
      </c>
      <c r="D538" s="76"/>
      <c r="E538" s="33">
        <v>43726</v>
      </c>
      <c r="F538" s="27">
        <v>1.2</v>
      </c>
      <c r="G538" s="64">
        <f t="shared" si="17"/>
        <v>1.2E-2</v>
      </c>
      <c r="H538" s="76"/>
      <c r="I538" s="6">
        <v>43762</v>
      </c>
      <c r="J538" s="6"/>
      <c r="K538" s="7">
        <v>3010.29</v>
      </c>
      <c r="L538" s="76"/>
      <c r="M538" s="76"/>
      <c r="N538" s="76"/>
      <c r="O538" s="76"/>
      <c r="P538" s="76"/>
      <c r="Q538" s="76"/>
      <c r="R538" s="76"/>
      <c r="S538" s="76"/>
      <c r="T538" s="76"/>
      <c r="U538" s="76"/>
      <c r="V538" s="76"/>
      <c r="W538" s="76"/>
      <c r="X538" s="76"/>
      <c r="Y538" s="76"/>
      <c r="Z538" s="76"/>
      <c r="AA538" s="76"/>
      <c r="AB538" s="76"/>
      <c r="AC538" s="76"/>
    </row>
    <row r="539" spans="1:29" ht="15.75" thickBot="1" x14ac:dyDescent="0.3">
      <c r="A539" s="133">
        <v>43727</v>
      </c>
      <c r="B539" s="134">
        <v>3.77</v>
      </c>
      <c r="C539" s="64">
        <f t="shared" si="16"/>
        <v>3.7699999999999997E-2</v>
      </c>
      <c r="D539" s="76"/>
      <c r="E539" s="33">
        <v>43727</v>
      </c>
      <c r="F539" s="27">
        <v>1.19</v>
      </c>
      <c r="G539" s="64">
        <f t="shared" si="17"/>
        <v>1.1899999999999999E-2</v>
      </c>
      <c r="H539" s="76"/>
      <c r="I539" s="6">
        <v>43763</v>
      </c>
      <c r="J539" s="6"/>
      <c r="K539" s="7">
        <v>3022.55</v>
      </c>
      <c r="L539" s="76"/>
      <c r="M539" s="76"/>
      <c r="N539" s="76"/>
      <c r="O539" s="76"/>
      <c r="P539" s="76"/>
      <c r="Q539" s="76"/>
      <c r="R539" s="76"/>
      <c r="S539" s="76"/>
      <c r="T539" s="76"/>
      <c r="U539" s="76"/>
      <c r="V539" s="76"/>
      <c r="W539" s="76"/>
      <c r="X539" s="76"/>
      <c r="Y539" s="76"/>
      <c r="Z539" s="76"/>
      <c r="AA539" s="76"/>
      <c r="AB539" s="76"/>
      <c r="AC539" s="76"/>
    </row>
    <row r="540" spans="1:29" ht="15.75" thickBot="1" x14ac:dyDescent="0.3">
      <c r="A540" s="133">
        <v>43728</v>
      </c>
      <c r="B540" s="134">
        <v>3.81</v>
      </c>
      <c r="C540" s="64">
        <f t="shared" si="16"/>
        <v>3.8100000000000002E-2</v>
      </c>
      <c r="D540" s="76"/>
      <c r="E540" s="33">
        <v>43728</v>
      </c>
      <c r="F540" s="27">
        <v>1.19</v>
      </c>
      <c r="G540" s="64">
        <f t="shared" si="17"/>
        <v>1.1899999999999999E-2</v>
      </c>
      <c r="H540" s="76"/>
      <c r="I540" s="6">
        <v>43766</v>
      </c>
      <c r="J540" s="6"/>
      <c r="K540" s="7">
        <v>3039.42</v>
      </c>
      <c r="L540" s="76"/>
      <c r="M540" s="76"/>
      <c r="N540" s="76"/>
      <c r="O540" s="76"/>
      <c r="P540" s="76"/>
      <c r="Q540" s="76"/>
      <c r="R540" s="76"/>
      <c r="S540" s="76"/>
      <c r="T540" s="76"/>
      <c r="U540" s="76"/>
      <c r="V540" s="76"/>
      <c r="W540" s="76"/>
      <c r="X540" s="76"/>
      <c r="Y540" s="76"/>
      <c r="Z540" s="76"/>
      <c r="AA540" s="76"/>
      <c r="AB540" s="76"/>
      <c r="AC540" s="76"/>
    </row>
    <row r="541" spans="1:29" ht="15.75" thickBot="1" x14ac:dyDescent="0.3">
      <c r="A541" s="133">
        <v>43731</v>
      </c>
      <c r="B541" s="134">
        <v>3.84</v>
      </c>
      <c r="C541" s="64">
        <f t="shared" si="16"/>
        <v>3.8399999999999997E-2</v>
      </c>
      <c r="D541" s="76"/>
      <c r="E541" s="33">
        <v>43731</v>
      </c>
      <c r="F541" s="27">
        <v>1.19</v>
      </c>
      <c r="G541" s="64">
        <f t="shared" si="17"/>
        <v>1.1899999999999999E-2</v>
      </c>
      <c r="H541" s="76"/>
      <c r="I541" s="6">
        <v>43767</v>
      </c>
      <c r="J541" s="6"/>
      <c r="K541" s="7">
        <v>3036.89</v>
      </c>
      <c r="L541" s="76"/>
      <c r="M541" s="76"/>
      <c r="N541" s="76"/>
      <c r="O541" s="76"/>
      <c r="P541" s="76"/>
      <c r="Q541" s="76"/>
      <c r="R541" s="76"/>
      <c r="S541" s="76"/>
      <c r="T541" s="76"/>
      <c r="U541" s="76"/>
      <c r="V541" s="76"/>
      <c r="W541" s="76"/>
      <c r="X541" s="76"/>
      <c r="Y541" s="76"/>
      <c r="Z541" s="76"/>
      <c r="AA541" s="76"/>
      <c r="AB541" s="76"/>
      <c r="AC541" s="76"/>
    </row>
    <row r="542" spans="1:29" ht="15.75" thickBot="1" x14ac:dyDescent="0.3">
      <c r="A542" s="133">
        <v>43732</v>
      </c>
      <c r="B542" s="134">
        <v>3.9</v>
      </c>
      <c r="C542" s="64">
        <f t="shared" si="16"/>
        <v>3.9E-2</v>
      </c>
      <c r="D542" s="76"/>
      <c r="E542" s="33">
        <v>43732</v>
      </c>
      <c r="F542" s="27">
        <v>1.2</v>
      </c>
      <c r="G542" s="64">
        <f t="shared" si="17"/>
        <v>1.2E-2</v>
      </c>
      <c r="H542" s="76"/>
      <c r="I542" s="6">
        <v>43768</v>
      </c>
      <c r="J542" s="6"/>
      <c r="K542" s="7">
        <v>3046.77</v>
      </c>
      <c r="L542" s="76"/>
      <c r="M542" s="76"/>
      <c r="N542" s="76"/>
      <c r="O542" s="76"/>
      <c r="P542" s="76"/>
      <c r="Q542" s="76"/>
      <c r="R542" s="76"/>
      <c r="S542" s="76"/>
      <c r="T542" s="76"/>
      <c r="U542" s="76"/>
      <c r="V542" s="76"/>
      <c r="W542" s="76"/>
      <c r="X542" s="76"/>
      <c r="Y542" s="76"/>
      <c r="Z542" s="76"/>
      <c r="AA542" s="76"/>
      <c r="AB542" s="76"/>
      <c r="AC542" s="76"/>
    </row>
    <row r="543" spans="1:29" ht="15.75" thickBot="1" x14ac:dyDescent="0.3">
      <c r="A543" s="133">
        <v>43733</v>
      </c>
      <c r="B543" s="134">
        <v>3.91</v>
      </c>
      <c r="C543" s="64">
        <f t="shared" si="16"/>
        <v>3.9100000000000003E-2</v>
      </c>
      <c r="D543" s="76"/>
      <c r="E543" s="33">
        <v>43733</v>
      </c>
      <c r="F543" s="27">
        <v>1.2</v>
      </c>
      <c r="G543" s="64">
        <f t="shared" si="17"/>
        <v>1.2E-2</v>
      </c>
      <c r="H543" s="76"/>
      <c r="I543" s="6">
        <v>43769</v>
      </c>
      <c r="J543" s="6"/>
      <c r="K543" s="7">
        <v>3037.56</v>
      </c>
      <c r="L543" s="76"/>
      <c r="M543" s="76"/>
      <c r="N543" s="76"/>
      <c r="O543" s="76"/>
      <c r="P543" s="76"/>
      <c r="Q543" s="76"/>
      <c r="R543" s="76"/>
      <c r="S543" s="76"/>
      <c r="T543" s="76"/>
      <c r="U543" s="76"/>
      <c r="V543" s="76"/>
      <c r="W543" s="76"/>
      <c r="X543" s="76"/>
      <c r="Y543" s="76"/>
      <c r="Z543" s="76"/>
      <c r="AA543" s="76"/>
      <c r="AB543" s="76"/>
      <c r="AC543" s="76"/>
    </row>
    <row r="544" spans="1:29" ht="15.75" thickBot="1" x14ac:dyDescent="0.3">
      <c r="A544" s="133">
        <v>43734</v>
      </c>
      <c r="B544" s="134">
        <v>3.95</v>
      </c>
      <c r="C544" s="64">
        <f t="shared" si="16"/>
        <v>3.95E-2</v>
      </c>
      <c r="D544" s="76"/>
      <c r="E544" s="33">
        <v>43734</v>
      </c>
      <c r="F544" s="27">
        <v>1.2</v>
      </c>
      <c r="G544" s="64">
        <f t="shared" si="17"/>
        <v>1.2E-2</v>
      </c>
      <c r="H544" s="76"/>
      <c r="I544" s="6">
        <v>43770</v>
      </c>
      <c r="J544" s="6"/>
      <c r="K544" s="7">
        <v>3066.91</v>
      </c>
      <c r="L544" s="76"/>
      <c r="M544" s="76"/>
      <c r="N544" s="76"/>
      <c r="O544" s="76"/>
      <c r="P544" s="76"/>
      <c r="Q544" s="76"/>
      <c r="R544" s="76"/>
      <c r="S544" s="76"/>
      <c r="T544" s="76"/>
      <c r="U544" s="76"/>
      <c r="V544" s="76"/>
      <c r="W544" s="76"/>
      <c r="X544" s="76"/>
      <c r="Y544" s="76"/>
      <c r="Z544" s="76"/>
      <c r="AA544" s="76"/>
      <c r="AB544" s="76"/>
      <c r="AC544" s="76"/>
    </row>
    <row r="545" spans="1:29" ht="15.75" thickBot="1" x14ac:dyDescent="0.3">
      <c r="A545" s="133">
        <v>43735</v>
      </c>
      <c r="B545" s="134">
        <v>3.99</v>
      </c>
      <c r="C545" s="64">
        <f t="shared" si="16"/>
        <v>3.9900000000000005E-2</v>
      </c>
      <c r="D545" s="76"/>
      <c r="E545" s="33">
        <v>43735</v>
      </c>
      <c r="F545" s="27">
        <v>1.21</v>
      </c>
      <c r="G545" s="64">
        <f t="shared" si="17"/>
        <v>1.21E-2</v>
      </c>
      <c r="H545" s="76"/>
      <c r="I545" s="6">
        <v>43773</v>
      </c>
      <c r="J545" s="6"/>
      <c r="K545" s="7">
        <v>3078.27</v>
      </c>
      <c r="L545" s="76"/>
      <c r="M545" s="76"/>
      <c r="N545" s="76"/>
      <c r="O545" s="76"/>
      <c r="P545" s="76"/>
      <c r="Q545" s="76"/>
      <c r="R545" s="76"/>
      <c r="S545" s="76"/>
      <c r="T545" s="76"/>
      <c r="U545" s="76"/>
      <c r="V545" s="76"/>
      <c r="W545" s="76"/>
      <c r="X545" s="76"/>
      <c r="Y545" s="76"/>
      <c r="Z545" s="76"/>
      <c r="AA545" s="76"/>
      <c r="AB545" s="76"/>
      <c r="AC545" s="76"/>
    </row>
    <row r="546" spans="1:29" ht="15.75" thickBot="1" x14ac:dyDescent="0.3">
      <c r="A546" s="133">
        <v>43738</v>
      </c>
      <c r="B546" s="134">
        <v>4.0199999999999996</v>
      </c>
      <c r="C546" s="64">
        <f t="shared" si="16"/>
        <v>4.0199999999999993E-2</v>
      </c>
      <c r="D546" s="76"/>
      <c r="E546" s="33">
        <v>43738</v>
      </c>
      <c r="F546" s="27">
        <v>1.22</v>
      </c>
      <c r="G546" s="64">
        <f t="shared" si="17"/>
        <v>1.2199999999999999E-2</v>
      </c>
      <c r="H546" s="76"/>
      <c r="I546" s="6">
        <v>43774</v>
      </c>
      <c r="J546" s="6"/>
      <c r="K546" s="7">
        <v>3074.62</v>
      </c>
      <c r="L546" s="76"/>
      <c r="M546" s="76"/>
      <c r="N546" s="76"/>
      <c r="O546" s="76"/>
      <c r="P546" s="76"/>
      <c r="Q546" s="76"/>
      <c r="R546" s="76"/>
      <c r="S546" s="76"/>
      <c r="T546" s="76"/>
      <c r="U546" s="76"/>
      <c r="V546" s="76"/>
      <c r="W546" s="76"/>
      <c r="X546" s="76"/>
      <c r="Y546" s="76"/>
      <c r="Z546" s="76"/>
      <c r="AA546" s="76"/>
      <c r="AB546" s="76"/>
      <c r="AC546" s="76"/>
    </row>
    <row r="547" spans="1:29" ht="15.75" thickBot="1" x14ac:dyDescent="0.3">
      <c r="A547" s="133">
        <v>43739</v>
      </c>
      <c r="B547" s="134">
        <v>4.08</v>
      </c>
      <c r="C547" s="64">
        <f t="shared" si="16"/>
        <v>4.0800000000000003E-2</v>
      </c>
      <c r="D547" s="76"/>
      <c r="E547" s="33">
        <v>43739</v>
      </c>
      <c r="F547" s="27">
        <v>1.22</v>
      </c>
      <c r="G547" s="64">
        <f t="shared" si="17"/>
        <v>1.2199999999999999E-2</v>
      </c>
      <c r="H547" s="76"/>
      <c r="I547" s="6">
        <v>43775</v>
      </c>
      <c r="J547" s="6"/>
      <c r="K547" s="7">
        <v>3076.78</v>
      </c>
      <c r="L547" s="76"/>
      <c r="M547" s="76"/>
      <c r="N547" s="76"/>
      <c r="O547" s="76"/>
      <c r="P547" s="76"/>
      <c r="Q547" s="76"/>
      <c r="R547" s="76"/>
      <c r="S547" s="76"/>
      <c r="T547" s="76"/>
      <c r="U547" s="76"/>
      <c r="V547" s="76"/>
      <c r="W547" s="76"/>
      <c r="X547" s="76"/>
      <c r="Y547" s="76"/>
      <c r="Z547" s="76"/>
      <c r="AA547" s="76"/>
      <c r="AB547" s="76"/>
      <c r="AC547" s="76"/>
    </row>
    <row r="548" spans="1:29" ht="15.75" thickBot="1" x14ac:dyDescent="0.3">
      <c r="A548" s="133">
        <v>43740</v>
      </c>
      <c r="B548" s="134">
        <v>4.28</v>
      </c>
      <c r="C548" s="64">
        <f t="shared" si="16"/>
        <v>4.2800000000000005E-2</v>
      </c>
      <c r="D548" s="76"/>
      <c r="E548" s="33">
        <v>43740</v>
      </c>
      <c r="F548" s="27">
        <v>1.25</v>
      </c>
      <c r="G548" s="64">
        <f t="shared" si="17"/>
        <v>1.2500000000000001E-2</v>
      </c>
      <c r="H548" s="76"/>
      <c r="I548" s="6">
        <v>43776</v>
      </c>
      <c r="J548" s="6"/>
      <c r="K548" s="7">
        <v>3085.18</v>
      </c>
      <c r="L548" s="76"/>
      <c r="M548" s="76"/>
      <c r="N548" s="76"/>
      <c r="O548" s="76"/>
      <c r="P548" s="76"/>
      <c r="Q548" s="76"/>
      <c r="R548" s="76"/>
      <c r="S548" s="76"/>
      <c r="T548" s="76"/>
      <c r="U548" s="76"/>
      <c r="V548" s="76"/>
      <c r="W548" s="76"/>
      <c r="X548" s="76"/>
      <c r="Y548" s="76"/>
      <c r="Z548" s="76"/>
      <c r="AA548" s="76"/>
      <c r="AB548" s="76"/>
      <c r="AC548" s="76"/>
    </row>
    <row r="549" spans="1:29" ht="15.75" thickBot="1" x14ac:dyDescent="0.3">
      <c r="A549" s="133">
        <v>43741</v>
      </c>
      <c r="B549" s="134">
        <v>4.4000000000000004</v>
      </c>
      <c r="C549" s="64">
        <f t="shared" si="16"/>
        <v>4.4000000000000004E-2</v>
      </c>
      <c r="D549" s="76"/>
      <c r="E549" s="33">
        <v>43741</v>
      </c>
      <c r="F549" s="27">
        <v>1.26</v>
      </c>
      <c r="G549" s="64">
        <f t="shared" si="17"/>
        <v>1.26E-2</v>
      </c>
      <c r="H549" s="76"/>
      <c r="I549" s="6">
        <v>43777</v>
      </c>
      <c r="J549" s="6"/>
      <c r="K549" s="7">
        <v>3093.08</v>
      </c>
      <c r="L549" s="76"/>
      <c r="M549" s="76"/>
      <c r="N549" s="76"/>
      <c r="O549" s="76"/>
      <c r="P549" s="76"/>
      <c r="Q549" s="76"/>
      <c r="R549" s="76"/>
      <c r="S549" s="76"/>
      <c r="T549" s="76"/>
      <c r="U549" s="76"/>
      <c r="V549" s="76"/>
      <c r="W549" s="76"/>
      <c r="X549" s="76"/>
      <c r="Y549" s="76"/>
      <c r="Z549" s="76"/>
      <c r="AA549" s="76"/>
      <c r="AB549" s="76"/>
      <c r="AC549" s="76"/>
    </row>
    <row r="550" spans="1:29" ht="15.75" thickBot="1" x14ac:dyDescent="0.3">
      <c r="A550" s="133">
        <v>43742</v>
      </c>
      <c r="B550" s="134">
        <v>4.38</v>
      </c>
      <c r="C550" s="64">
        <f t="shared" si="16"/>
        <v>4.3799999999999999E-2</v>
      </c>
      <c r="D550" s="76"/>
      <c r="E550" s="33">
        <v>43742</v>
      </c>
      <c r="F550" s="27">
        <v>1.26</v>
      </c>
      <c r="G550" s="64">
        <f t="shared" si="17"/>
        <v>1.26E-2</v>
      </c>
      <c r="H550" s="76"/>
      <c r="I550" s="6">
        <v>43780</v>
      </c>
      <c r="J550" s="6"/>
      <c r="K550" s="7">
        <v>3087.01</v>
      </c>
      <c r="L550" s="76"/>
      <c r="M550" s="76"/>
      <c r="N550" s="76"/>
      <c r="O550" s="76"/>
      <c r="P550" s="76"/>
      <c r="Q550" s="76"/>
      <c r="R550" s="76"/>
      <c r="S550" s="76"/>
      <c r="T550" s="76"/>
      <c r="U550" s="76"/>
      <c r="V550" s="76"/>
      <c r="W550" s="76"/>
      <c r="X550" s="76"/>
      <c r="Y550" s="76"/>
      <c r="Z550" s="76"/>
      <c r="AA550" s="76"/>
      <c r="AB550" s="76"/>
      <c r="AC550" s="76"/>
    </row>
    <row r="551" spans="1:29" ht="15.75" thickBot="1" x14ac:dyDescent="0.3">
      <c r="A551" s="133">
        <v>43745</v>
      </c>
      <c r="B551" s="134">
        <v>4.3099999999999996</v>
      </c>
      <c r="C551" s="64">
        <f t="shared" si="16"/>
        <v>4.3099999999999999E-2</v>
      </c>
      <c r="D551" s="76"/>
      <c r="E551" s="33">
        <v>43745</v>
      </c>
      <c r="F551" s="27">
        <v>1.25</v>
      </c>
      <c r="G551" s="64">
        <f t="shared" si="17"/>
        <v>1.2500000000000001E-2</v>
      </c>
      <c r="H551" s="76"/>
      <c r="I551" s="6">
        <v>43781</v>
      </c>
      <c r="J551" s="6"/>
      <c r="K551" s="7">
        <v>3091.84</v>
      </c>
      <c r="L551" s="76"/>
      <c r="M551" s="76"/>
      <c r="N551" s="76"/>
      <c r="O551" s="76"/>
      <c r="P551" s="76"/>
      <c r="Q551" s="76"/>
      <c r="R551" s="76"/>
      <c r="S551" s="76"/>
      <c r="T551" s="76"/>
      <c r="U551" s="76"/>
      <c r="V551" s="76"/>
      <c r="W551" s="76"/>
      <c r="X551" s="76"/>
      <c r="Y551" s="76"/>
      <c r="Z551" s="76"/>
      <c r="AA551" s="76"/>
      <c r="AB551" s="76"/>
      <c r="AC551" s="76"/>
    </row>
    <row r="552" spans="1:29" ht="15.75" thickBot="1" x14ac:dyDescent="0.3">
      <c r="A552" s="133">
        <v>43746</v>
      </c>
      <c r="B552" s="134">
        <v>4.3899999999999997</v>
      </c>
      <c r="C552" s="64">
        <f t="shared" si="16"/>
        <v>4.3899999999999995E-2</v>
      </c>
      <c r="D552" s="76"/>
      <c r="E552" s="33">
        <v>43746</v>
      </c>
      <c r="F552" s="27">
        <v>1.26</v>
      </c>
      <c r="G552" s="64">
        <f t="shared" si="17"/>
        <v>1.26E-2</v>
      </c>
      <c r="H552" s="76"/>
      <c r="I552" s="6">
        <v>43782</v>
      </c>
      <c r="J552" s="6"/>
      <c r="K552" s="7">
        <v>3094.04</v>
      </c>
      <c r="L552" s="76"/>
      <c r="M552" s="76"/>
      <c r="N552" s="76"/>
      <c r="O552" s="76"/>
      <c r="P552" s="76"/>
      <c r="Q552" s="76"/>
      <c r="R552" s="76"/>
      <c r="S552" s="76"/>
      <c r="T552" s="76"/>
      <c r="U552" s="76"/>
      <c r="V552" s="76"/>
      <c r="W552" s="76"/>
      <c r="X552" s="76"/>
      <c r="Y552" s="76"/>
      <c r="Z552" s="76"/>
      <c r="AA552" s="76"/>
      <c r="AB552" s="76"/>
      <c r="AC552" s="76"/>
    </row>
    <row r="553" spans="1:29" ht="15.75" thickBot="1" x14ac:dyDescent="0.3">
      <c r="A553" s="133">
        <v>43747</v>
      </c>
      <c r="B553" s="134">
        <v>4.32</v>
      </c>
      <c r="C553" s="64">
        <f t="shared" si="16"/>
        <v>4.3200000000000002E-2</v>
      </c>
      <c r="D553" s="76"/>
      <c r="E553" s="33">
        <v>43747</v>
      </c>
      <c r="F553" s="27">
        <v>1.25</v>
      </c>
      <c r="G553" s="64">
        <f t="shared" si="17"/>
        <v>1.2500000000000001E-2</v>
      </c>
      <c r="H553" s="76"/>
      <c r="I553" s="6">
        <v>43783</v>
      </c>
      <c r="J553" s="6"/>
      <c r="K553" s="7">
        <v>3096.63</v>
      </c>
      <c r="L553" s="76"/>
      <c r="M553" s="76"/>
      <c r="N553" s="76"/>
      <c r="O553" s="76"/>
      <c r="P553" s="76"/>
      <c r="Q553" s="76"/>
      <c r="R553" s="76"/>
      <c r="S553" s="76"/>
      <c r="T553" s="76"/>
      <c r="U553" s="76"/>
      <c r="V553" s="76"/>
      <c r="W553" s="76"/>
      <c r="X553" s="76"/>
      <c r="Y553" s="76"/>
      <c r="Z553" s="76"/>
      <c r="AA553" s="76"/>
      <c r="AB553" s="76"/>
      <c r="AC553" s="76"/>
    </row>
    <row r="554" spans="1:29" ht="15.75" thickBot="1" x14ac:dyDescent="0.3">
      <c r="A554" s="133">
        <v>43748</v>
      </c>
      <c r="B554" s="134">
        <v>4.26</v>
      </c>
      <c r="C554" s="64">
        <f t="shared" si="16"/>
        <v>4.2599999999999999E-2</v>
      </c>
      <c r="D554" s="76"/>
      <c r="E554" s="33">
        <v>43748</v>
      </c>
      <c r="F554" s="27">
        <v>1.25</v>
      </c>
      <c r="G554" s="64">
        <f t="shared" si="17"/>
        <v>1.2500000000000001E-2</v>
      </c>
      <c r="H554" s="76"/>
      <c r="I554" s="6">
        <v>43784</v>
      </c>
      <c r="J554" s="6"/>
      <c r="K554" s="7">
        <v>3120.46</v>
      </c>
      <c r="L554" s="76"/>
      <c r="M554" s="76"/>
      <c r="N554" s="76"/>
      <c r="O554" s="76"/>
      <c r="P554" s="76"/>
      <c r="Q554" s="76"/>
      <c r="R554" s="76"/>
      <c r="S554" s="76"/>
      <c r="T554" s="76"/>
      <c r="U554" s="76"/>
      <c r="V554" s="76"/>
      <c r="W554" s="76"/>
      <c r="X554" s="76"/>
      <c r="Y554" s="76"/>
      <c r="Z554" s="76"/>
      <c r="AA554" s="76"/>
      <c r="AB554" s="76"/>
      <c r="AC554" s="76"/>
    </row>
    <row r="555" spans="1:29" ht="15.75" thickBot="1" x14ac:dyDescent="0.3">
      <c r="A555" s="133">
        <v>43749</v>
      </c>
      <c r="B555" s="134">
        <v>4.0999999999999996</v>
      </c>
      <c r="C555" s="64">
        <f t="shared" si="16"/>
        <v>4.0999999999999995E-2</v>
      </c>
      <c r="D555" s="76"/>
      <c r="E555" s="33">
        <v>43749</v>
      </c>
      <c r="F555" s="27">
        <v>1.22</v>
      </c>
      <c r="G555" s="64">
        <f t="shared" si="17"/>
        <v>1.2199999999999999E-2</v>
      </c>
      <c r="H555" s="76"/>
      <c r="I555" s="6">
        <v>43787</v>
      </c>
      <c r="J555" s="6"/>
      <c r="K555" s="7">
        <v>3122.03</v>
      </c>
      <c r="L555" s="76"/>
      <c r="M555" s="76"/>
      <c r="N555" s="76"/>
      <c r="O555" s="76"/>
      <c r="P555" s="76"/>
      <c r="Q555" s="76"/>
      <c r="R555" s="76"/>
      <c r="S555" s="76"/>
      <c r="T555" s="76"/>
      <c r="U555" s="76"/>
      <c r="V555" s="76"/>
      <c r="W555" s="76"/>
      <c r="X555" s="76"/>
      <c r="Y555" s="76"/>
      <c r="Z555" s="76"/>
      <c r="AA555" s="76"/>
      <c r="AB555" s="76"/>
      <c r="AC555" s="76"/>
    </row>
    <row r="556" spans="1:29" ht="15.75" thickBot="1" x14ac:dyDescent="0.3">
      <c r="A556" s="133">
        <v>43752</v>
      </c>
      <c r="B556" s="134">
        <v>4.08</v>
      </c>
      <c r="C556" s="64">
        <f t="shared" si="16"/>
        <v>4.0800000000000003E-2</v>
      </c>
      <c r="D556" s="76"/>
      <c r="E556" s="33">
        <v>43752</v>
      </c>
      <c r="F556" s="27">
        <v>1.22</v>
      </c>
      <c r="G556" s="64">
        <f t="shared" si="17"/>
        <v>1.2199999999999999E-2</v>
      </c>
      <c r="H556" s="76"/>
      <c r="I556" s="6">
        <v>43788</v>
      </c>
      <c r="J556" s="6"/>
      <c r="K556" s="7">
        <v>3120.18</v>
      </c>
      <c r="L556" s="76"/>
      <c r="M556" s="76"/>
      <c r="N556" s="76"/>
      <c r="O556" s="76"/>
      <c r="P556" s="76"/>
      <c r="Q556" s="76"/>
      <c r="R556" s="76"/>
      <c r="S556" s="76"/>
      <c r="T556" s="76"/>
      <c r="U556" s="76"/>
      <c r="V556" s="76"/>
      <c r="W556" s="76"/>
      <c r="X556" s="76"/>
      <c r="Y556" s="76"/>
      <c r="Z556" s="76"/>
      <c r="AA556" s="76"/>
      <c r="AB556" s="76"/>
      <c r="AC556" s="76"/>
    </row>
    <row r="557" spans="1:29" ht="15.75" thickBot="1" x14ac:dyDescent="0.3">
      <c r="A557" s="133">
        <v>43753</v>
      </c>
      <c r="B557" s="134">
        <v>4.01</v>
      </c>
      <c r="C557" s="64">
        <f t="shared" si="16"/>
        <v>4.0099999999999997E-2</v>
      </c>
      <c r="D557" s="76"/>
      <c r="E557" s="33">
        <v>43753</v>
      </c>
      <c r="F557" s="27">
        <v>1.2</v>
      </c>
      <c r="G557" s="64">
        <f t="shared" si="17"/>
        <v>1.2E-2</v>
      </c>
      <c r="H557" s="76"/>
      <c r="I557" s="6">
        <v>43789</v>
      </c>
      <c r="J557" s="6"/>
      <c r="K557" s="7">
        <v>3108.46</v>
      </c>
      <c r="L557" s="76"/>
      <c r="M557" s="76"/>
      <c r="N557" s="76"/>
      <c r="O557" s="76"/>
      <c r="P557" s="76"/>
      <c r="Q557" s="76"/>
      <c r="R557" s="76"/>
      <c r="S557" s="76"/>
      <c r="T557" s="76"/>
      <c r="U557" s="76"/>
      <c r="V557" s="76"/>
      <c r="W557" s="76"/>
      <c r="X557" s="76"/>
      <c r="Y557" s="76"/>
      <c r="Z557" s="76"/>
      <c r="AA557" s="76"/>
      <c r="AB557" s="76"/>
      <c r="AC557" s="76"/>
    </row>
    <row r="558" spans="1:29" ht="15.75" thickBot="1" x14ac:dyDescent="0.3">
      <c r="A558" s="133">
        <v>43754</v>
      </c>
      <c r="B558" s="134">
        <v>4.01</v>
      </c>
      <c r="C558" s="64">
        <f t="shared" si="16"/>
        <v>4.0099999999999997E-2</v>
      </c>
      <c r="D558" s="76"/>
      <c r="E558" s="33">
        <v>43754</v>
      </c>
      <c r="F558" s="27">
        <v>1.2</v>
      </c>
      <c r="G558" s="64">
        <f t="shared" si="17"/>
        <v>1.2E-2</v>
      </c>
      <c r="H558" s="76"/>
      <c r="I558" s="6">
        <v>43790</v>
      </c>
      <c r="J558" s="6"/>
      <c r="K558" s="7">
        <v>3103.54</v>
      </c>
      <c r="L558" s="76"/>
      <c r="M558" s="76"/>
      <c r="N558" s="76"/>
      <c r="O558" s="76"/>
      <c r="P558" s="76"/>
      <c r="Q558" s="76"/>
      <c r="R558" s="76"/>
      <c r="S558" s="76"/>
      <c r="T558" s="76"/>
      <c r="U558" s="76"/>
      <c r="V558" s="76"/>
      <c r="W558" s="76"/>
      <c r="X558" s="76"/>
      <c r="Y558" s="76"/>
      <c r="Z558" s="76"/>
      <c r="AA558" s="76"/>
      <c r="AB558" s="76"/>
      <c r="AC558" s="76"/>
    </row>
    <row r="559" spans="1:29" ht="15.75" thickBot="1" x14ac:dyDescent="0.3">
      <c r="A559" s="133">
        <v>43755</v>
      </c>
      <c r="B559" s="134">
        <v>4</v>
      </c>
      <c r="C559" s="64">
        <f t="shared" si="16"/>
        <v>0.04</v>
      </c>
      <c r="D559" s="76"/>
      <c r="E559" s="33">
        <v>43755</v>
      </c>
      <c r="F559" s="27">
        <v>1.19</v>
      </c>
      <c r="G559" s="64">
        <f t="shared" si="17"/>
        <v>1.1899999999999999E-2</v>
      </c>
      <c r="H559" s="76"/>
      <c r="I559" s="6">
        <v>43791</v>
      </c>
      <c r="J559" s="6"/>
      <c r="K559" s="7">
        <v>3110.29</v>
      </c>
      <c r="L559" s="76"/>
      <c r="M559" s="76"/>
      <c r="N559" s="76"/>
      <c r="O559" s="76"/>
      <c r="P559" s="76"/>
      <c r="Q559" s="76"/>
      <c r="R559" s="76"/>
      <c r="S559" s="76"/>
      <c r="T559" s="76"/>
      <c r="U559" s="76"/>
      <c r="V559" s="76"/>
      <c r="W559" s="76"/>
      <c r="X559" s="76"/>
      <c r="Y559" s="76"/>
      <c r="Z559" s="76"/>
      <c r="AA559" s="76"/>
      <c r="AB559" s="76"/>
      <c r="AC559" s="76"/>
    </row>
    <row r="560" spans="1:29" ht="15.75" thickBot="1" x14ac:dyDescent="0.3">
      <c r="A560" s="133">
        <v>43756</v>
      </c>
      <c r="B560" s="134">
        <v>4.0199999999999996</v>
      </c>
      <c r="C560" s="64">
        <f t="shared" si="16"/>
        <v>4.0199999999999993E-2</v>
      </c>
      <c r="D560" s="76"/>
      <c r="E560" s="33">
        <v>43756</v>
      </c>
      <c r="F560" s="27">
        <v>1.18</v>
      </c>
      <c r="G560" s="64">
        <f t="shared" si="17"/>
        <v>1.18E-2</v>
      </c>
      <c r="H560" s="76"/>
      <c r="I560" s="6">
        <v>43794</v>
      </c>
      <c r="J560" s="6"/>
      <c r="K560" s="7">
        <v>3133.64</v>
      </c>
      <c r="L560" s="76"/>
      <c r="M560" s="76"/>
      <c r="N560" s="76"/>
      <c r="O560" s="76"/>
      <c r="P560" s="76"/>
      <c r="Q560" s="76"/>
      <c r="R560" s="76"/>
      <c r="S560" s="76"/>
      <c r="T560" s="76"/>
      <c r="U560" s="76"/>
      <c r="V560" s="76"/>
      <c r="W560" s="76"/>
      <c r="X560" s="76"/>
      <c r="Y560" s="76"/>
      <c r="Z560" s="76"/>
      <c r="AA560" s="76"/>
      <c r="AB560" s="76"/>
      <c r="AC560" s="76"/>
    </row>
    <row r="561" spans="1:29" ht="15.75" thickBot="1" x14ac:dyDescent="0.3">
      <c r="A561" s="133">
        <v>43759</v>
      </c>
      <c r="B561" s="134">
        <v>3.98</v>
      </c>
      <c r="C561" s="64">
        <f t="shared" si="16"/>
        <v>3.9800000000000002E-2</v>
      </c>
      <c r="D561" s="76"/>
      <c r="E561" s="33">
        <v>43759</v>
      </c>
      <c r="F561" s="27">
        <v>1.17</v>
      </c>
      <c r="G561" s="64">
        <f t="shared" si="17"/>
        <v>1.1699999999999999E-2</v>
      </c>
      <c r="H561" s="76"/>
      <c r="I561" s="6">
        <v>43795</v>
      </c>
      <c r="J561" s="6"/>
      <c r="K561" s="7">
        <v>3140.52</v>
      </c>
      <c r="L561" s="76"/>
      <c r="M561" s="76"/>
      <c r="N561" s="76"/>
      <c r="O561" s="76"/>
      <c r="P561" s="76"/>
      <c r="Q561" s="76"/>
      <c r="R561" s="76"/>
      <c r="S561" s="76"/>
      <c r="T561" s="76"/>
      <c r="U561" s="76"/>
      <c r="V561" s="76"/>
      <c r="W561" s="76"/>
      <c r="X561" s="76"/>
      <c r="Y561" s="76"/>
      <c r="Z561" s="76"/>
      <c r="AA561" s="76"/>
      <c r="AB561" s="76"/>
      <c r="AC561" s="76"/>
    </row>
    <row r="562" spans="1:29" ht="15.75" thickBot="1" x14ac:dyDescent="0.3">
      <c r="A562" s="133">
        <v>43760</v>
      </c>
      <c r="B562" s="134">
        <v>3.99</v>
      </c>
      <c r="C562" s="64">
        <f t="shared" si="16"/>
        <v>3.9900000000000005E-2</v>
      </c>
      <c r="D562" s="76"/>
      <c r="E562" s="33">
        <v>43760</v>
      </c>
      <c r="F562" s="27">
        <v>1.1599999999999999</v>
      </c>
      <c r="G562" s="64">
        <f t="shared" si="17"/>
        <v>1.1599999999999999E-2</v>
      </c>
      <c r="H562" s="76"/>
      <c r="I562" s="6">
        <v>43796</v>
      </c>
      <c r="J562" s="6"/>
      <c r="K562" s="7">
        <v>3153.63</v>
      </c>
      <c r="L562" s="76"/>
      <c r="M562" s="76"/>
      <c r="N562" s="76"/>
      <c r="O562" s="76"/>
      <c r="P562" s="76"/>
      <c r="Q562" s="76"/>
      <c r="R562" s="76"/>
      <c r="S562" s="76"/>
      <c r="T562" s="76"/>
      <c r="U562" s="76"/>
      <c r="V562" s="76"/>
      <c r="W562" s="76"/>
      <c r="X562" s="76"/>
      <c r="Y562" s="76"/>
      <c r="Z562" s="76"/>
      <c r="AA562" s="76"/>
      <c r="AB562" s="76"/>
      <c r="AC562" s="76"/>
    </row>
    <row r="563" spans="1:29" ht="15.75" thickBot="1" x14ac:dyDescent="0.3">
      <c r="A563" s="133">
        <v>43761</v>
      </c>
      <c r="B563" s="134">
        <v>3.98</v>
      </c>
      <c r="C563" s="64">
        <f t="shared" si="16"/>
        <v>3.9800000000000002E-2</v>
      </c>
      <c r="D563" s="76"/>
      <c r="E563" s="33">
        <v>43761</v>
      </c>
      <c r="F563" s="27">
        <v>1.17</v>
      </c>
      <c r="G563" s="64">
        <f t="shared" si="17"/>
        <v>1.1699999999999999E-2</v>
      </c>
      <c r="H563" s="76"/>
      <c r="I563" s="6">
        <v>43798</v>
      </c>
      <c r="J563" s="6"/>
      <c r="K563" s="7">
        <v>3140.98</v>
      </c>
      <c r="L563" s="76"/>
      <c r="M563" s="76"/>
      <c r="N563" s="76"/>
      <c r="O563" s="76"/>
      <c r="P563" s="76"/>
      <c r="Q563" s="76"/>
      <c r="R563" s="76"/>
      <c r="S563" s="76"/>
      <c r="T563" s="76"/>
      <c r="U563" s="76"/>
      <c r="V563" s="76"/>
      <c r="W563" s="76"/>
      <c r="X563" s="76"/>
      <c r="Y563" s="76"/>
      <c r="Z563" s="76"/>
      <c r="AA563" s="76"/>
      <c r="AB563" s="76"/>
      <c r="AC563" s="76"/>
    </row>
    <row r="564" spans="1:29" ht="15.75" thickBot="1" x14ac:dyDescent="0.3">
      <c r="A564" s="133">
        <v>43762</v>
      </c>
      <c r="B564" s="134">
        <v>3.96</v>
      </c>
      <c r="C564" s="64">
        <f t="shared" si="16"/>
        <v>3.9599999999999996E-2</v>
      </c>
      <c r="D564" s="76"/>
      <c r="E564" s="33">
        <v>43762</v>
      </c>
      <c r="F564" s="27">
        <v>1.1599999999999999</v>
      </c>
      <c r="G564" s="64">
        <f t="shared" si="17"/>
        <v>1.1599999999999999E-2</v>
      </c>
      <c r="H564" s="76"/>
      <c r="I564" s="6">
        <v>43801</v>
      </c>
      <c r="J564" s="6"/>
      <c r="K564" s="7">
        <v>3113.87</v>
      </c>
      <c r="L564" s="76"/>
      <c r="M564" s="76"/>
      <c r="N564" s="76"/>
      <c r="O564" s="76"/>
      <c r="P564" s="76"/>
      <c r="Q564" s="76"/>
      <c r="R564" s="76"/>
      <c r="S564" s="76"/>
      <c r="T564" s="76"/>
      <c r="U564" s="76"/>
      <c r="V564" s="76"/>
      <c r="W564" s="76"/>
      <c r="X564" s="76"/>
      <c r="Y564" s="76"/>
      <c r="Z564" s="76"/>
      <c r="AA564" s="76"/>
      <c r="AB564" s="76"/>
      <c r="AC564" s="76"/>
    </row>
    <row r="565" spans="1:29" ht="15.75" thickBot="1" x14ac:dyDescent="0.3">
      <c r="A565" s="133">
        <v>43763</v>
      </c>
      <c r="B565" s="134">
        <v>3.89</v>
      </c>
      <c r="C565" s="64">
        <f t="shared" si="16"/>
        <v>3.8900000000000004E-2</v>
      </c>
      <c r="D565" s="76"/>
      <c r="E565" s="33">
        <v>43763</v>
      </c>
      <c r="F565" s="27">
        <v>1.1399999999999999</v>
      </c>
      <c r="G565" s="64">
        <f t="shared" si="17"/>
        <v>1.1399999999999999E-2</v>
      </c>
      <c r="H565" s="76"/>
      <c r="I565" s="6">
        <v>43802</v>
      </c>
      <c r="J565" s="6"/>
      <c r="K565" s="7">
        <v>3093.2</v>
      </c>
      <c r="L565" s="76"/>
      <c r="M565" s="76"/>
      <c r="N565" s="76"/>
      <c r="O565" s="76"/>
      <c r="P565" s="76"/>
      <c r="Q565" s="76"/>
      <c r="R565" s="76"/>
      <c r="S565" s="76"/>
      <c r="T565" s="76"/>
      <c r="U565" s="76"/>
      <c r="V565" s="76"/>
      <c r="W565" s="76"/>
      <c r="X565" s="76"/>
      <c r="Y565" s="76"/>
      <c r="Z565" s="76"/>
      <c r="AA565" s="76"/>
      <c r="AB565" s="76"/>
      <c r="AC565" s="76"/>
    </row>
    <row r="566" spans="1:29" ht="15.75" thickBot="1" x14ac:dyDescent="0.3">
      <c r="A566" s="133">
        <v>43766</v>
      </c>
      <c r="B566" s="134">
        <v>3.85</v>
      </c>
      <c r="C566" s="64">
        <f t="shared" si="16"/>
        <v>3.85E-2</v>
      </c>
      <c r="D566" s="76"/>
      <c r="E566" s="33">
        <v>43766</v>
      </c>
      <c r="F566" s="27">
        <v>1.1299999999999999</v>
      </c>
      <c r="G566" s="64">
        <f t="shared" si="17"/>
        <v>1.1299999999999999E-2</v>
      </c>
      <c r="H566" s="76"/>
      <c r="I566" s="6">
        <v>43803</v>
      </c>
      <c r="J566" s="6"/>
      <c r="K566" s="7">
        <v>3112.76</v>
      </c>
      <c r="L566" s="76"/>
      <c r="M566" s="76"/>
      <c r="N566" s="76"/>
      <c r="O566" s="76"/>
      <c r="P566" s="76"/>
      <c r="Q566" s="76"/>
      <c r="R566" s="76"/>
      <c r="S566" s="76"/>
      <c r="T566" s="76"/>
      <c r="U566" s="76"/>
      <c r="V566" s="76"/>
      <c r="W566" s="76"/>
      <c r="X566" s="76"/>
      <c r="Y566" s="76"/>
      <c r="Z566" s="76"/>
      <c r="AA566" s="76"/>
      <c r="AB566" s="76"/>
      <c r="AC566" s="76"/>
    </row>
    <row r="567" spans="1:29" ht="15.75" thickBot="1" x14ac:dyDescent="0.3">
      <c r="A567" s="133">
        <v>43767</v>
      </c>
      <c r="B567" s="134">
        <v>3.86</v>
      </c>
      <c r="C567" s="64">
        <f t="shared" si="16"/>
        <v>3.8599999999999995E-2</v>
      </c>
      <c r="D567" s="76"/>
      <c r="E567" s="33">
        <v>43767</v>
      </c>
      <c r="F567" s="27">
        <v>1.1299999999999999</v>
      </c>
      <c r="G567" s="64">
        <f t="shared" si="17"/>
        <v>1.1299999999999999E-2</v>
      </c>
      <c r="H567" s="76"/>
      <c r="I567" s="6">
        <v>43804</v>
      </c>
      <c r="J567" s="6"/>
      <c r="K567" s="7">
        <v>3117.43</v>
      </c>
      <c r="L567" s="76"/>
      <c r="M567" s="76"/>
      <c r="N567" s="76"/>
      <c r="O567" s="76"/>
      <c r="P567" s="76"/>
      <c r="Q567" s="76"/>
      <c r="R567" s="76"/>
      <c r="S567" s="76"/>
      <c r="T567" s="76"/>
      <c r="U567" s="76"/>
      <c r="V567" s="76"/>
      <c r="W567" s="76"/>
      <c r="X567" s="76"/>
      <c r="Y567" s="76"/>
      <c r="Z567" s="76"/>
      <c r="AA567" s="76"/>
      <c r="AB567" s="76"/>
      <c r="AC567" s="76"/>
    </row>
    <row r="568" spans="1:29" ht="15.75" thickBot="1" x14ac:dyDescent="0.3">
      <c r="A568" s="133">
        <v>43768</v>
      </c>
      <c r="B568" s="134">
        <v>3.96</v>
      </c>
      <c r="C568" s="64">
        <f t="shared" si="16"/>
        <v>3.9599999999999996E-2</v>
      </c>
      <c r="D568" s="76"/>
      <c r="E568" s="33">
        <v>43768</v>
      </c>
      <c r="F568" s="27">
        <v>1.1399999999999999</v>
      </c>
      <c r="G568" s="64">
        <f t="shared" si="17"/>
        <v>1.1399999999999999E-2</v>
      </c>
      <c r="H568" s="76"/>
      <c r="I568" s="6">
        <v>43805</v>
      </c>
      <c r="J568" s="6"/>
      <c r="K568" s="7">
        <v>3145.91</v>
      </c>
      <c r="L568" s="76"/>
      <c r="M568" s="76"/>
      <c r="N568" s="76"/>
      <c r="O568" s="76"/>
      <c r="P568" s="76"/>
      <c r="Q568" s="76"/>
      <c r="R568" s="76"/>
      <c r="S568" s="76"/>
      <c r="T568" s="76"/>
      <c r="U568" s="76"/>
      <c r="V568" s="76"/>
      <c r="W568" s="76"/>
      <c r="X568" s="76"/>
      <c r="Y568" s="76"/>
      <c r="Z568" s="76"/>
      <c r="AA568" s="76"/>
      <c r="AB568" s="76"/>
      <c r="AC568" s="76"/>
    </row>
    <row r="569" spans="1:29" ht="15.75" thickBot="1" x14ac:dyDescent="0.3">
      <c r="A569" s="133">
        <v>43769</v>
      </c>
      <c r="B569" s="134">
        <v>4.1500000000000004</v>
      </c>
      <c r="C569" s="64">
        <f t="shared" si="16"/>
        <v>4.1500000000000002E-2</v>
      </c>
      <c r="D569" s="76"/>
      <c r="E569" s="33">
        <v>43769</v>
      </c>
      <c r="F569" s="27">
        <v>1.17</v>
      </c>
      <c r="G569" s="64">
        <f t="shared" si="17"/>
        <v>1.1699999999999999E-2</v>
      </c>
      <c r="H569" s="76"/>
      <c r="I569" s="6">
        <v>43808</v>
      </c>
      <c r="J569" s="6"/>
      <c r="K569" s="7">
        <v>3135.96</v>
      </c>
      <c r="L569" s="76"/>
      <c r="M569" s="76"/>
      <c r="N569" s="76"/>
      <c r="O569" s="76"/>
      <c r="P569" s="76"/>
      <c r="Q569" s="76"/>
      <c r="R569" s="76"/>
      <c r="S569" s="76"/>
      <c r="T569" s="76"/>
      <c r="U569" s="76"/>
      <c r="V569" s="76"/>
      <c r="W569" s="76"/>
      <c r="X569" s="76"/>
      <c r="Y569" s="76"/>
      <c r="Z569" s="76"/>
      <c r="AA569" s="76"/>
      <c r="AB569" s="76"/>
      <c r="AC569" s="76"/>
    </row>
    <row r="570" spans="1:29" ht="15.75" thickBot="1" x14ac:dyDescent="0.3">
      <c r="A570" s="133">
        <v>43770</v>
      </c>
      <c r="B570" s="134">
        <v>4.09</v>
      </c>
      <c r="C570" s="64">
        <f t="shared" si="16"/>
        <v>4.0899999999999999E-2</v>
      </c>
      <c r="D570" s="76"/>
      <c r="E570" s="33">
        <v>43770</v>
      </c>
      <c r="F570" s="27">
        <v>1.1599999999999999</v>
      </c>
      <c r="G570" s="64">
        <f t="shared" si="17"/>
        <v>1.1599999999999999E-2</v>
      </c>
      <c r="H570" s="76"/>
      <c r="I570" s="6">
        <v>43809</v>
      </c>
      <c r="J570" s="6"/>
      <c r="K570" s="7">
        <v>3132.52</v>
      </c>
      <c r="L570" s="76"/>
      <c r="M570" s="76"/>
      <c r="N570" s="76"/>
      <c r="O570" s="76"/>
      <c r="P570" s="76"/>
      <c r="Q570" s="76"/>
      <c r="R570" s="76"/>
      <c r="S570" s="76"/>
      <c r="T570" s="76"/>
      <c r="U570" s="76"/>
      <c r="V570" s="76"/>
      <c r="W570" s="76"/>
      <c r="X570" s="76"/>
      <c r="Y570" s="76"/>
      <c r="Z570" s="76"/>
      <c r="AA570" s="76"/>
      <c r="AB570" s="76"/>
      <c r="AC570" s="76"/>
    </row>
    <row r="571" spans="1:29" ht="15.75" thickBot="1" x14ac:dyDescent="0.3">
      <c r="A571" s="133">
        <v>43773</v>
      </c>
      <c r="B571" s="134">
        <v>3.99</v>
      </c>
      <c r="C571" s="64">
        <f t="shared" si="16"/>
        <v>3.9900000000000005E-2</v>
      </c>
      <c r="D571" s="76"/>
      <c r="E571" s="33">
        <v>43773</v>
      </c>
      <c r="F571" s="27">
        <v>1.1499999999999999</v>
      </c>
      <c r="G571" s="64">
        <f t="shared" si="17"/>
        <v>1.15E-2</v>
      </c>
      <c r="H571" s="76"/>
      <c r="I571" s="6">
        <v>43810</v>
      </c>
      <c r="J571" s="6"/>
      <c r="K571" s="7">
        <v>3141.63</v>
      </c>
      <c r="L571" s="76"/>
      <c r="M571" s="76"/>
      <c r="N571" s="76"/>
      <c r="O571" s="76"/>
      <c r="P571" s="76"/>
      <c r="Q571" s="76"/>
      <c r="R571" s="76"/>
      <c r="S571" s="76"/>
      <c r="T571" s="76"/>
      <c r="U571" s="76"/>
      <c r="V571" s="76"/>
      <c r="W571" s="76"/>
      <c r="X571" s="76"/>
      <c r="Y571" s="76"/>
      <c r="Z571" s="76"/>
      <c r="AA571" s="76"/>
      <c r="AB571" s="76"/>
      <c r="AC571" s="76"/>
    </row>
    <row r="572" spans="1:29" ht="15.75" thickBot="1" x14ac:dyDescent="0.3">
      <c r="A572" s="133">
        <v>43774</v>
      </c>
      <c r="B572" s="134">
        <v>3.97</v>
      </c>
      <c r="C572" s="64">
        <f t="shared" si="16"/>
        <v>3.9699999999999999E-2</v>
      </c>
      <c r="D572" s="76"/>
      <c r="E572" s="33">
        <v>43774</v>
      </c>
      <c r="F572" s="27">
        <v>1.1299999999999999</v>
      </c>
      <c r="G572" s="64">
        <f t="shared" si="17"/>
        <v>1.1299999999999999E-2</v>
      </c>
      <c r="H572" s="76"/>
      <c r="I572" s="6">
        <v>43811</v>
      </c>
      <c r="J572" s="6"/>
      <c r="K572" s="7">
        <v>3168.57</v>
      </c>
      <c r="L572" s="76"/>
      <c r="M572" s="76"/>
      <c r="N572" s="76"/>
      <c r="O572" s="76"/>
      <c r="P572" s="76"/>
      <c r="Q572" s="76"/>
      <c r="R572" s="76"/>
      <c r="S572" s="76"/>
      <c r="T572" s="76"/>
      <c r="U572" s="76"/>
      <c r="V572" s="76"/>
      <c r="W572" s="76"/>
      <c r="X572" s="76"/>
      <c r="Y572" s="76"/>
      <c r="Z572" s="76"/>
      <c r="AA572" s="76"/>
      <c r="AB572" s="76"/>
      <c r="AC572" s="76"/>
    </row>
    <row r="573" spans="1:29" ht="15.75" thickBot="1" x14ac:dyDescent="0.3">
      <c r="A573" s="133">
        <v>43775</v>
      </c>
      <c r="B573" s="134">
        <v>4.0199999999999996</v>
      </c>
      <c r="C573" s="64">
        <f t="shared" si="16"/>
        <v>4.0199999999999993E-2</v>
      </c>
      <c r="D573" s="76"/>
      <c r="E573" s="33">
        <v>43775</v>
      </c>
      <c r="F573" s="27">
        <v>1.1299999999999999</v>
      </c>
      <c r="G573" s="64">
        <f t="shared" si="17"/>
        <v>1.1299999999999999E-2</v>
      </c>
      <c r="H573" s="76"/>
      <c r="I573" s="6">
        <v>43812</v>
      </c>
      <c r="J573" s="6"/>
      <c r="K573" s="7">
        <v>3168.8</v>
      </c>
      <c r="L573" s="76"/>
      <c r="M573" s="76"/>
      <c r="N573" s="76"/>
      <c r="O573" s="76"/>
      <c r="P573" s="76"/>
      <c r="Q573" s="76"/>
      <c r="R573" s="76"/>
      <c r="S573" s="76"/>
      <c r="T573" s="76"/>
      <c r="U573" s="76"/>
      <c r="V573" s="76"/>
      <c r="W573" s="76"/>
      <c r="X573" s="76"/>
      <c r="Y573" s="76"/>
      <c r="Z573" s="76"/>
      <c r="AA573" s="76"/>
      <c r="AB573" s="76"/>
      <c r="AC573" s="76"/>
    </row>
    <row r="574" spans="1:29" ht="15.75" thickBot="1" x14ac:dyDescent="0.3">
      <c r="A574" s="133">
        <v>43776</v>
      </c>
      <c r="B574" s="134">
        <v>3.96</v>
      </c>
      <c r="C574" s="64">
        <f t="shared" si="16"/>
        <v>3.9599999999999996E-2</v>
      </c>
      <c r="D574" s="76"/>
      <c r="E574" s="33">
        <v>43776</v>
      </c>
      <c r="F574" s="27">
        <v>1.1100000000000001</v>
      </c>
      <c r="G574" s="64">
        <f t="shared" si="17"/>
        <v>1.11E-2</v>
      </c>
      <c r="H574" s="76"/>
      <c r="I574" s="6">
        <v>43815</v>
      </c>
      <c r="J574" s="6"/>
      <c r="K574" s="7">
        <v>3191.45</v>
      </c>
      <c r="L574" s="76"/>
      <c r="M574" s="76"/>
      <c r="N574" s="76"/>
      <c r="O574" s="76"/>
      <c r="P574" s="76"/>
      <c r="Q574" s="76"/>
      <c r="R574" s="76"/>
      <c r="S574" s="76"/>
      <c r="T574" s="76"/>
      <c r="U574" s="76"/>
      <c r="V574" s="76"/>
      <c r="W574" s="76"/>
      <c r="X574" s="76"/>
      <c r="Y574" s="76"/>
      <c r="Z574" s="76"/>
      <c r="AA574" s="76"/>
      <c r="AB574" s="76"/>
      <c r="AC574" s="76"/>
    </row>
    <row r="575" spans="1:29" ht="15.75" thickBot="1" x14ac:dyDescent="0.3">
      <c r="A575" s="133">
        <v>43777</v>
      </c>
      <c r="B575" s="134">
        <v>4</v>
      </c>
      <c r="C575" s="64">
        <f t="shared" si="16"/>
        <v>0.04</v>
      </c>
      <c r="D575" s="76"/>
      <c r="E575" s="33">
        <v>43777</v>
      </c>
      <c r="F575" s="27">
        <v>1.1100000000000001</v>
      </c>
      <c r="G575" s="64">
        <f t="shared" si="17"/>
        <v>1.11E-2</v>
      </c>
      <c r="H575" s="76"/>
      <c r="I575" s="6">
        <v>43816</v>
      </c>
      <c r="J575" s="6"/>
      <c r="K575" s="7">
        <v>3192.52</v>
      </c>
      <c r="L575" s="76"/>
      <c r="M575" s="76"/>
      <c r="N575" s="76"/>
      <c r="O575" s="76"/>
      <c r="P575" s="76"/>
      <c r="Q575" s="76"/>
      <c r="R575" s="76"/>
      <c r="S575" s="76"/>
      <c r="T575" s="76"/>
      <c r="U575" s="76"/>
      <c r="V575" s="76"/>
      <c r="W575" s="76"/>
      <c r="X575" s="76"/>
      <c r="Y575" s="76"/>
      <c r="Z575" s="76"/>
      <c r="AA575" s="76"/>
      <c r="AB575" s="76"/>
      <c r="AC575" s="76"/>
    </row>
    <row r="576" spans="1:29" ht="15.75" thickBot="1" x14ac:dyDescent="0.3">
      <c r="A576" s="133">
        <v>43780</v>
      </c>
      <c r="B576" s="134">
        <v>3.99</v>
      </c>
      <c r="C576" s="64">
        <f t="shared" si="16"/>
        <v>3.9900000000000005E-2</v>
      </c>
      <c r="D576" s="76"/>
      <c r="E576" s="33">
        <v>43780</v>
      </c>
      <c r="F576" s="27">
        <v>1.1100000000000001</v>
      </c>
      <c r="G576" s="64">
        <f t="shared" si="17"/>
        <v>1.11E-2</v>
      </c>
      <c r="H576" s="76"/>
      <c r="I576" s="6">
        <v>43817</v>
      </c>
      <c r="J576" s="6"/>
      <c r="K576" s="7">
        <v>3191.14</v>
      </c>
      <c r="L576" s="76"/>
      <c r="M576" s="76"/>
      <c r="N576" s="76"/>
      <c r="O576" s="76"/>
      <c r="P576" s="76"/>
      <c r="Q576" s="76"/>
      <c r="R576" s="76"/>
      <c r="S576" s="76"/>
      <c r="T576" s="76"/>
      <c r="U576" s="76"/>
      <c r="V576" s="76"/>
      <c r="W576" s="76"/>
      <c r="X576" s="76"/>
      <c r="Y576" s="76"/>
      <c r="Z576" s="76"/>
      <c r="AA576" s="76"/>
      <c r="AB576" s="76"/>
      <c r="AC576" s="76"/>
    </row>
    <row r="577" spans="1:29" ht="15.75" thickBot="1" x14ac:dyDescent="0.3">
      <c r="A577" s="133">
        <v>43781</v>
      </c>
      <c r="B577" s="134">
        <v>4</v>
      </c>
      <c r="C577" s="64">
        <f t="shared" si="16"/>
        <v>0.04</v>
      </c>
      <c r="D577" s="76"/>
      <c r="E577" s="33">
        <v>43781</v>
      </c>
      <c r="F577" s="27">
        <v>1.1100000000000001</v>
      </c>
      <c r="G577" s="64">
        <f t="shared" si="17"/>
        <v>1.11E-2</v>
      </c>
      <c r="H577" s="76"/>
      <c r="I577" s="6">
        <v>43818</v>
      </c>
      <c r="J577" s="6"/>
      <c r="K577" s="7">
        <v>3205.37</v>
      </c>
      <c r="L577" s="76"/>
      <c r="M577" s="76"/>
      <c r="N577" s="76"/>
      <c r="O577" s="76"/>
      <c r="P577" s="76"/>
      <c r="Q577" s="76"/>
      <c r="R577" s="76"/>
      <c r="S577" s="76"/>
      <c r="T577" s="76"/>
      <c r="U577" s="76"/>
      <c r="V577" s="76"/>
      <c r="W577" s="76"/>
      <c r="X577" s="76"/>
      <c r="Y577" s="76"/>
      <c r="Z577" s="76"/>
      <c r="AA577" s="76"/>
      <c r="AB577" s="76"/>
      <c r="AC577" s="76"/>
    </row>
    <row r="578" spans="1:29" ht="15.75" thickBot="1" x14ac:dyDescent="0.3">
      <c r="A578" s="133">
        <v>43782</v>
      </c>
      <c r="B578" s="134">
        <v>4.05</v>
      </c>
      <c r="C578" s="64">
        <f t="shared" si="16"/>
        <v>4.0500000000000001E-2</v>
      </c>
      <c r="D578" s="76"/>
      <c r="E578" s="33">
        <v>43782</v>
      </c>
      <c r="F578" s="27">
        <v>1.1200000000000001</v>
      </c>
      <c r="G578" s="64">
        <f t="shared" si="17"/>
        <v>1.1200000000000002E-2</v>
      </c>
      <c r="H578" s="76"/>
      <c r="I578" s="6">
        <v>43819</v>
      </c>
      <c r="J578" s="6"/>
      <c r="K578" s="7">
        <v>3221.22</v>
      </c>
      <c r="L578" s="76"/>
      <c r="M578" s="76"/>
      <c r="N578" s="76"/>
      <c r="O578" s="76"/>
      <c r="P578" s="76"/>
      <c r="Q578" s="76"/>
      <c r="R578" s="76"/>
      <c r="S578" s="76"/>
      <c r="T578" s="76"/>
      <c r="U578" s="76"/>
      <c r="V578" s="76"/>
      <c r="W578" s="76"/>
      <c r="X578" s="76"/>
      <c r="Y578" s="76"/>
      <c r="Z578" s="76"/>
      <c r="AA578" s="76"/>
      <c r="AB578" s="76"/>
      <c r="AC578" s="76"/>
    </row>
    <row r="579" spans="1:29" ht="15.75" thickBot="1" x14ac:dyDescent="0.3">
      <c r="A579" s="133">
        <v>43783</v>
      </c>
      <c r="B579" s="134">
        <v>4.08</v>
      </c>
      <c r="C579" s="64">
        <f t="shared" si="16"/>
        <v>4.0800000000000003E-2</v>
      </c>
      <c r="D579" s="76"/>
      <c r="E579" s="33">
        <v>43783</v>
      </c>
      <c r="F579" s="27">
        <v>1.1299999999999999</v>
      </c>
      <c r="G579" s="64">
        <f t="shared" si="17"/>
        <v>1.1299999999999999E-2</v>
      </c>
      <c r="H579" s="76"/>
      <c r="I579" s="6">
        <v>43822</v>
      </c>
      <c r="J579" s="6"/>
      <c r="K579" s="7">
        <v>3224.01</v>
      </c>
      <c r="L579" s="76"/>
      <c r="M579" s="76"/>
      <c r="N579" s="76"/>
      <c r="O579" s="76"/>
      <c r="P579" s="76"/>
      <c r="Q579" s="76"/>
      <c r="R579" s="76"/>
      <c r="S579" s="76"/>
      <c r="T579" s="76"/>
      <c r="U579" s="76"/>
      <c r="V579" s="76"/>
      <c r="W579" s="76"/>
      <c r="X579" s="76"/>
      <c r="Y579" s="76"/>
      <c r="Z579" s="76"/>
      <c r="AA579" s="76"/>
      <c r="AB579" s="76"/>
      <c r="AC579" s="76"/>
    </row>
    <row r="580" spans="1:29" ht="15.75" thickBot="1" x14ac:dyDescent="0.3">
      <c r="A580" s="133">
        <v>43784</v>
      </c>
      <c r="B580" s="134">
        <v>4.0599999999999996</v>
      </c>
      <c r="C580" s="64">
        <f t="shared" si="16"/>
        <v>4.0599999999999997E-2</v>
      </c>
      <c r="D580" s="76"/>
      <c r="E580" s="33">
        <v>43784</v>
      </c>
      <c r="F580" s="27">
        <v>1.1200000000000001</v>
      </c>
      <c r="G580" s="64">
        <f t="shared" si="17"/>
        <v>1.1200000000000002E-2</v>
      </c>
      <c r="H580" s="76"/>
      <c r="I580" s="6">
        <v>43823</v>
      </c>
      <c r="J580" s="6"/>
      <c r="K580" s="7">
        <v>3223.38</v>
      </c>
      <c r="L580" s="76"/>
      <c r="M580" s="76"/>
      <c r="N580" s="76"/>
      <c r="O580" s="76"/>
      <c r="P580" s="76"/>
      <c r="Q580" s="76"/>
      <c r="R580" s="76"/>
      <c r="S580" s="76"/>
      <c r="T580" s="76"/>
      <c r="U580" s="76"/>
      <c r="V580" s="76"/>
      <c r="W580" s="76"/>
      <c r="X580" s="76"/>
      <c r="Y580" s="76"/>
      <c r="Z580" s="76"/>
      <c r="AA580" s="76"/>
      <c r="AB580" s="76"/>
      <c r="AC580" s="76"/>
    </row>
    <row r="581" spans="1:29" ht="15.75" thickBot="1" x14ac:dyDescent="0.3">
      <c r="A581" s="133">
        <v>43787</v>
      </c>
      <c r="B581" s="134">
        <v>4.09</v>
      </c>
      <c r="C581" s="64">
        <f t="shared" si="16"/>
        <v>4.0899999999999999E-2</v>
      </c>
      <c r="D581" s="76"/>
      <c r="E581" s="33">
        <v>43787</v>
      </c>
      <c r="F581" s="27">
        <v>1.1200000000000001</v>
      </c>
      <c r="G581" s="64">
        <f t="shared" si="17"/>
        <v>1.1200000000000002E-2</v>
      </c>
      <c r="H581" s="76"/>
      <c r="I581" s="6">
        <v>43825</v>
      </c>
      <c r="J581" s="6"/>
      <c r="K581" s="7">
        <v>3239.91</v>
      </c>
      <c r="L581" s="76"/>
      <c r="M581" s="76"/>
      <c r="N581" s="76"/>
      <c r="O581" s="76"/>
      <c r="P581" s="76"/>
      <c r="Q581" s="76"/>
      <c r="R581" s="76"/>
      <c r="S581" s="76"/>
      <c r="T581" s="76"/>
      <c r="U581" s="76"/>
      <c r="V581" s="76"/>
      <c r="W581" s="76"/>
      <c r="X581" s="76"/>
      <c r="Y581" s="76"/>
      <c r="Z581" s="76"/>
      <c r="AA581" s="76"/>
      <c r="AB581" s="76"/>
      <c r="AC581" s="76"/>
    </row>
    <row r="582" spans="1:29" ht="15.75" thickBot="1" x14ac:dyDescent="0.3">
      <c r="A582" s="133">
        <v>43788</v>
      </c>
      <c r="B582" s="134">
        <v>4.12</v>
      </c>
      <c r="C582" s="64">
        <f t="shared" si="16"/>
        <v>4.1200000000000001E-2</v>
      </c>
      <c r="D582" s="76"/>
      <c r="E582" s="33">
        <v>43788</v>
      </c>
      <c r="F582" s="27">
        <v>1.1200000000000001</v>
      </c>
      <c r="G582" s="64">
        <f t="shared" si="17"/>
        <v>1.1200000000000002E-2</v>
      </c>
      <c r="H582" s="76"/>
      <c r="I582" s="6">
        <v>43826</v>
      </c>
      <c r="J582" s="6"/>
      <c r="K582" s="7">
        <v>3240.02</v>
      </c>
      <c r="L582" s="76"/>
      <c r="M582" s="76"/>
      <c r="N582" s="76"/>
      <c r="O582" s="76"/>
      <c r="P582" s="76"/>
      <c r="Q582" s="76"/>
      <c r="R582" s="76"/>
      <c r="S582" s="76"/>
      <c r="T582" s="76"/>
      <c r="U582" s="76"/>
      <c r="V582" s="76"/>
      <c r="W582" s="76"/>
      <c r="X582" s="76"/>
      <c r="Y582" s="76"/>
      <c r="Z582" s="76"/>
      <c r="AA582" s="76"/>
      <c r="AB582" s="76"/>
      <c r="AC582" s="76"/>
    </row>
    <row r="583" spans="1:29" ht="15.75" thickBot="1" x14ac:dyDescent="0.3">
      <c r="A583" s="133">
        <v>43789</v>
      </c>
      <c r="B583" s="134">
        <v>4.18</v>
      </c>
      <c r="C583" s="64">
        <f t="shared" si="16"/>
        <v>4.1799999999999997E-2</v>
      </c>
      <c r="D583" s="76"/>
      <c r="E583" s="33">
        <v>43789</v>
      </c>
      <c r="F583" s="27">
        <v>1.1299999999999999</v>
      </c>
      <c r="G583" s="64">
        <f t="shared" si="17"/>
        <v>1.1299999999999999E-2</v>
      </c>
      <c r="H583" s="76"/>
      <c r="I583" s="6">
        <v>43829</v>
      </c>
      <c r="J583" s="6">
        <f>I583</f>
        <v>43829</v>
      </c>
      <c r="K583" s="7">
        <v>3221.29</v>
      </c>
      <c r="L583" s="76"/>
      <c r="M583" s="76"/>
      <c r="N583" s="76"/>
      <c r="O583" s="76"/>
      <c r="P583" s="76"/>
      <c r="Q583" s="76"/>
      <c r="R583" s="76"/>
      <c r="S583" s="76"/>
      <c r="T583" s="76"/>
      <c r="U583" s="76"/>
      <c r="V583" s="76"/>
      <c r="W583" s="76"/>
      <c r="X583" s="76"/>
      <c r="Y583" s="76"/>
      <c r="Z583" s="76"/>
      <c r="AA583" s="76"/>
      <c r="AB583" s="76"/>
      <c r="AC583" s="76"/>
    </row>
    <row r="584" spans="1:29" x14ac:dyDescent="0.25">
      <c r="A584" s="133">
        <v>43790</v>
      </c>
      <c r="B584" s="134">
        <v>4.17</v>
      </c>
      <c r="C584" s="64">
        <f t="shared" si="16"/>
        <v>4.1700000000000001E-2</v>
      </c>
      <c r="D584" s="76"/>
      <c r="E584" s="33">
        <v>43790</v>
      </c>
      <c r="F584" s="27">
        <v>1.1399999999999999</v>
      </c>
      <c r="G584" s="64">
        <f t="shared" si="17"/>
        <v>1.1399999999999999E-2</v>
      </c>
      <c r="H584" s="76"/>
      <c r="I584" s="6">
        <v>43830</v>
      </c>
      <c r="J584" s="6"/>
      <c r="K584" s="7">
        <v>3230.78</v>
      </c>
      <c r="L584" s="76"/>
      <c r="M584" s="76"/>
      <c r="N584" s="76"/>
      <c r="O584" s="76"/>
      <c r="P584" s="76"/>
      <c r="Q584" s="76"/>
      <c r="R584" s="76"/>
      <c r="S584" s="76"/>
      <c r="T584" s="76"/>
      <c r="U584" s="76"/>
      <c r="V584" s="76"/>
      <c r="W584" s="76"/>
      <c r="X584" s="76"/>
      <c r="Y584" s="76"/>
      <c r="Z584" s="76"/>
      <c r="AA584" s="76"/>
      <c r="AB584" s="76"/>
      <c r="AC584" s="76"/>
    </row>
    <row r="585" spans="1:29" x14ac:dyDescent="0.25">
      <c r="A585" s="133">
        <v>43791</v>
      </c>
      <c r="B585" s="134">
        <v>4.13</v>
      </c>
      <c r="C585" s="64">
        <f t="shared" si="16"/>
        <v>4.1299999999999996E-2</v>
      </c>
      <c r="D585" s="76"/>
      <c r="E585" s="33">
        <v>43791</v>
      </c>
      <c r="F585" s="27">
        <v>1.1299999999999999</v>
      </c>
      <c r="G585" s="64">
        <f t="shared" si="17"/>
        <v>1.1299999999999999E-2</v>
      </c>
      <c r="H585" s="76"/>
      <c r="I585" s="76"/>
      <c r="J585" s="76"/>
      <c r="K585" s="76"/>
      <c r="L585" s="76"/>
      <c r="M585" s="76"/>
      <c r="N585" s="76"/>
      <c r="O585" s="76"/>
      <c r="P585" s="76"/>
      <c r="Q585" s="76"/>
      <c r="R585" s="76"/>
      <c r="S585" s="76"/>
      <c r="T585" s="76"/>
      <c r="U585" s="76"/>
      <c r="V585" s="76"/>
      <c r="W585" s="76"/>
      <c r="X585" s="76"/>
      <c r="Y585" s="76"/>
      <c r="Z585" s="76"/>
      <c r="AA585" s="76"/>
      <c r="AB585" s="76"/>
      <c r="AC585" s="76"/>
    </row>
    <row r="586" spans="1:29" x14ac:dyDescent="0.25">
      <c r="A586" s="133">
        <v>43794</v>
      </c>
      <c r="B586" s="134">
        <v>4.08</v>
      </c>
      <c r="C586" s="64">
        <f t="shared" si="16"/>
        <v>4.0800000000000003E-2</v>
      </c>
      <c r="D586" s="76"/>
      <c r="E586" s="33">
        <v>43794</v>
      </c>
      <c r="F586" s="27">
        <v>1.1200000000000001</v>
      </c>
      <c r="G586" s="64">
        <f t="shared" si="17"/>
        <v>1.1200000000000002E-2</v>
      </c>
      <c r="H586" s="76"/>
      <c r="I586" s="76"/>
      <c r="J586" s="76"/>
      <c r="K586" s="76"/>
      <c r="L586" s="76"/>
      <c r="M586" s="76"/>
      <c r="N586" s="76"/>
      <c r="O586" s="76"/>
      <c r="P586" s="76"/>
      <c r="Q586" s="76"/>
      <c r="R586" s="76"/>
      <c r="S586" s="76"/>
      <c r="T586" s="76"/>
      <c r="U586" s="76"/>
      <c r="V586" s="76"/>
      <c r="W586" s="76"/>
      <c r="X586" s="76"/>
      <c r="Y586" s="76"/>
      <c r="Z586" s="76"/>
      <c r="AA586" s="76"/>
      <c r="AB586" s="76"/>
      <c r="AC586" s="76"/>
    </row>
    <row r="587" spans="1:29" x14ac:dyDescent="0.25">
      <c r="A587" s="133">
        <v>43795</v>
      </c>
      <c r="B587" s="134">
        <v>4.05</v>
      </c>
      <c r="C587" s="64">
        <f t="shared" si="16"/>
        <v>4.0500000000000001E-2</v>
      </c>
      <c r="D587" s="76"/>
      <c r="E587" s="33">
        <v>43795</v>
      </c>
      <c r="F587" s="27">
        <v>1.1200000000000001</v>
      </c>
      <c r="G587" s="64">
        <f t="shared" si="17"/>
        <v>1.1200000000000002E-2</v>
      </c>
      <c r="H587" s="76"/>
      <c r="I587" s="76"/>
      <c r="J587" s="76"/>
      <c r="K587" s="76"/>
      <c r="L587" s="76"/>
      <c r="M587" s="76"/>
      <c r="N587" s="76"/>
      <c r="O587" s="76"/>
      <c r="P587" s="76"/>
      <c r="Q587" s="76"/>
      <c r="R587" s="76"/>
      <c r="S587" s="76"/>
      <c r="T587" s="76"/>
      <c r="U587" s="76"/>
      <c r="V587" s="76"/>
      <c r="W587" s="76"/>
      <c r="X587" s="76"/>
      <c r="Y587" s="76"/>
      <c r="Z587" s="76"/>
      <c r="AA587" s="76"/>
      <c r="AB587" s="76"/>
      <c r="AC587" s="76"/>
    </row>
    <row r="588" spans="1:29" x14ac:dyDescent="0.25">
      <c r="A588" s="133">
        <v>43796</v>
      </c>
      <c r="B588" s="134">
        <v>3.99</v>
      </c>
      <c r="C588" s="64">
        <f t="shared" si="16"/>
        <v>3.9900000000000005E-2</v>
      </c>
      <c r="D588" s="76"/>
      <c r="E588" s="33">
        <v>43796</v>
      </c>
      <c r="F588" s="27">
        <v>1.1100000000000001</v>
      </c>
      <c r="G588" s="64">
        <f t="shared" si="17"/>
        <v>1.11E-2</v>
      </c>
      <c r="H588" s="76"/>
      <c r="I588" s="76"/>
      <c r="J588" s="76"/>
      <c r="K588" s="76"/>
      <c r="L588" s="76"/>
      <c r="M588" s="76"/>
      <c r="N588" s="76"/>
      <c r="O588" s="76"/>
      <c r="P588" s="76"/>
      <c r="Q588" s="76"/>
      <c r="R588" s="76"/>
      <c r="S588" s="76"/>
      <c r="T588" s="76"/>
      <c r="U588" s="76"/>
      <c r="V588" s="76"/>
      <c r="W588" s="76"/>
      <c r="X588" s="76"/>
      <c r="Y588" s="76"/>
      <c r="Z588" s="76"/>
      <c r="AA588" s="76"/>
      <c r="AB588" s="76"/>
      <c r="AC588" s="76"/>
    </row>
    <row r="589" spans="1:29" x14ac:dyDescent="0.25">
      <c r="A589" s="133">
        <v>43797</v>
      </c>
      <c r="B589" s="135">
        <v>0</v>
      </c>
      <c r="C589" s="64">
        <f t="shared" si="16"/>
        <v>0</v>
      </c>
      <c r="D589" s="76"/>
      <c r="E589" s="33">
        <v>43797</v>
      </c>
      <c r="F589" s="26">
        <v>0</v>
      </c>
      <c r="G589" s="64">
        <f t="shared" si="17"/>
        <v>0</v>
      </c>
      <c r="H589" s="76"/>
      <c r="I589" s="76"/>
      <c r="J589" s="76"/>
      <c r="K589" s="76"/>
      <c r="L589" s="76"/>
      <c r="M589" s="76"/>
      <c r="N589" s="76"/>
      <c r="O589" s="76"/>
      <c r="P589" s="76"/>
      <c r="Q589" s="76"/>
      <c r="R589" s="76"/>
      <c r="S589" s="76"/>
      <c r="T589" s="76"/>
      <c r="U589" s="76"/>
      <c r="V589" s="76"/>
      <c r="W589" s="76"/>
      <c r="X589" s="76"/>
      <c r="Y589" s="76"/>
      <c r="Z589" s="76"/>
      <c r="AA589" s="76"/>
      <c r="AB589" s="76"/>
      <c r="AC589" s="76"/>
    </row>
    <row r="590" spans="1:29" x14ac:dyDescent="0.25">
      <c r="A590" s="133">
        <v>43798</v>
      </c>
      <c r="B590" s="134">
        <v>4.01</v>
      </c>
      <c r="C590" s="64">
        <f t="shared" si="16"/>
        <v>4.0099999999999997E-2</v>
      </c>
      <c r="D590" s="76"/>
      <c r="E590" s="33">
        <v>43798</v>
      </c>
      <c r="F590" s="27">
        <v>1.1100000000000001</v>
      </c>
      <c r="G590" s="64">
        <f t="shared" si="17"/>
        <v>1.11E-2</v>
      </c>
      <c r="H590" s="76"/>
      <c r="I590" s="76"/>
      <c r="J590" s="76"/>
      <c r="K590" s="76"/>
      <c r="L590" s="76"/>
      <c r="M590" s="76"/>
      <c r="N590" s="76"/>
      <c r="O590" s="76"/>
      <c r="P590" s="76"/>
      <c r="Q590" s="76"/>
      <c r="R590" s="76"/>
      <c r="S590" s="76"/>
      <c r="T590" s="76"/>
      <c r="U590" s="76"/>
      <c r="V590" s="76"/>
      <c r="W590" s="76"/>
      <c r="X590" s="76"/>
      <c r="Y590" s="76"/>
      <c r="Z590" s="76"/>
      <c r="AA590" s="76"/>
      <c r="AB590" s="76"/>
      <c r="AC590" s="76"/>
    </row>
    <row r="591" spans="1:29" x14ac:dyDescent="0.25">
      <c r="A591" s="133">
        <v>43799</v>
      </c>
      <c r="B591" s="134">
        <v>4.0199999999999996</v>
      </c>
      <c r="C591" s="64">
        <f t="shared" si="16"/>
        <v>4.0199999999999993E-2</v>
      </c>
      <c r="D591" s="76"/>
      <c r="E591" s="33">
        <v>43799</v>
      </c>
      <c r="F591" s="27">
        <v>1.1100000000000001</v>
      </c>
      <c r="G591" s="64">
        <f t="shared" si="17"/>
        <v>1.11E-2</v>
      </c>
      <c r="H591" s="76"/>
      <c r="I591" s="76"/>
      <c r="J591" s="76"/>
      <c r="K591" s="76"/>
      <c r="L591" s="76"/>
      <c r="M591" s="76"/>
      <c r="N591" s="76"/>
      <c r="O591" s="76"/>
      <c r="P591" s="76"/>
      <c r="Q591" s="76"/>
      <c r="R591" s="76"/>
      <c r="S591" s="76"/>
      <c r="T591" s="76"/>
      <c r="U591" s="76"/>
      <c r="V591" s="76"/>
      <c r="W591" s="76"/>
      <c r="X591" s="76"/>
      <c r="Y591" s="76"/>
      <c r="Z591" s="76"/>
      <c r="AA591" s="76"/>
      <c r="AB591" s="76"/>
      <c r="AC591" s="76"/>
    </row>
    <row r="592" spans="1:29" x14ac:dyDescent="0.25">
      <c r="A592" s="133">
        <v>43801</v>
      </c>
      <c r="B592" s="134">
        <v>4.03</v>
      </c>
      <c r="C592" s="64">
        <f t="shared" si="16"/>
        <v>4.0300000000000002E-2</v>
      </c>
      <c r="D592" s="76"/>
      <c r="E592" s="33">
        <v>43801</v>
      </c>
      <c r="F592" s="27">
        <v>1.1100000000000001</v>
      </c>
      <c r="G592" s="64">
        <f t="shared" si="17"/>
        <v>1.11E-2</v>
      </c>
      <c r="H592" s="76"/>
      <c r="I592" s="76"/>
      <c r="J592" s="76"/>
      <c r="K592" s="76"/>
      <c r="L592" s="76"/>
      <c r="M592" s="76"/>
      <c r="N592" s="76"/>
      <c r="O592" s="76"/>
      <c r="P592" s="76"/>
      <c r="Q592" s="76"/>
      <c r="R592" s="76"/>
      <c r="S592" s="76"/>
      <c r="T592" s="76"/>
      <c r="U592" s="76"/>
      <c r="V592" s="76"/>
      <c r="W592" s="76"/>
      <c r="X592" s="76"/>
      <c r="Y592" s="76"/>
      <c r="Z592" s="76"/>
      <c r="AA592" s="76"/>
      <c r="AB592" s="76"/>
      <c r="AC592" s="76"/>
    </row>
    <row r="593" spans="1:29" x14ac:dyDescent="0.25">
      <c r="A593" s="133">
        <v>43802</v>
      </c>
      <c r="B593" s="134">
        <v>4.1399999999999997</v>
      </c>
      <c r="C593" s="64">
        <f t="shared" si="16"/>
        <v>4.1399999999999999E-2</v>
      </c>
      <c r="D593" s="76"/>
      <c r="E593" s="33">
        <v>43802</v>
      </c>
      <c r="F593" s="27">
        <v>1.1299999999999999</v>
      </c>
      <c r="G593" s="64">
        <f t="shared" si="17"/>
        <v>1.1299999999999999E-2</v>
      </c>
      <c r="H593" s="76"/>
      <c r="I593" s="76"/>
      <c r="J593" s="76"/>
      <c r="K593" s="76"/>
      <c r="L593" s="76"/>
      <c r="M593" s="76"/>
      <c r="N593" s="76"/>
      <c r="O593" s="76"/>
      <c r="P593" s="76"/>
      <c r="Q593" s="76"/>
      <c r="R593" s="76"/>
      <c r="S593" s="76"/>
      <c r="T593" s="76"/>
      <c r="U593" s="76"/>
      <c r="V593" s="76"/>
      <c r="W593" s="76"/>
      <c r="X593" s="76"/>
      <c r="Y593" s="76"/>
      <c r="Z593" s="76"/>
      <c r="AA593" s="76"/>
      <c r="AB593" s="76"/>
      <c r="AC593" s="76"/>
    </row>
    <row r="594" spans="1:29" x14ac:dyDescent="0.25">
      <c r="A594" s="133">
        <v>43803</v>
      </c>
      <c r="B594" s="134">
        <v>4.0199999999999996</v>
      </c>
      <c r="C594" s="64">
        <f t="shared" ref="C594:C657" si="18">B594/100</f>
        <v>4.0199999999999993E-2</v>
      </c>
      <c r="D594" s="76"/>
      <c r="E594" s="33">
        <v>43803</v>
      </c>
      <c r="F594" s="27">
        <v>1.1100000000000001</v>
      </c>
      <c r="G594" s="64">
        <f t="shared" ref="G594:G657" si="19">F594/100</f>
        <v>1.11E-2</v>
      </c>
      <c r="H594" s="76"/>
      <c r="I594" s="76"/>
      <c r="J594" s="76"/>
      <c r="K594" s="76"/>
      <c r="L594" s="76"/>
      <c r="M594" s="76"/>
      <c r="N594" s="76"/>
      <c r="O594" s="76"/>
      <c r="P594" s="76"/>
      <c r="Q594" s="76"/>
      <c r="R594" s="76"/>
      <c r="S594" s="76"/>
      <c r="T594" s="76"/>
      <c r="U594" s="76"/>
      <c r="V594" s="76"/>
      <c r="W594" s="76"/>
      <c r="X594" s="76"/>
      <c r="Y594" s="76"/>
      <c r="Z594" s="76"/>
      <c r="AA594" s="76"/>
      <c r="AB594" s="76"/>
      <c r="AC594" s="76"/>
    </row>
    <row r="595" spans="1:29" x14ac:dyDescent="0.25">
      <c r="A595" s="133">
        <v>43804</v>
      </c>
      <c r="B595" s="134">
        <v>4</v>
      </c>
      <c r="C595" s="64">
        <f t="shared" si="18"/>
        <v>0.04</v>
      </c>
      <c r="D595" s="76"/>
      <c r="E595" s="33">
        <v>43804</v>
      </c>
      <c r="F595" s="27">
        <v>1.1000000000000001</v>
      </c>
      <c r="G595" s="64">
        <f t="shared" si="19"/>
        <v>1.1000000000000001E-2</v>
      </c>
      <c r="H595" s="76"/>
      <c r="I595" s="76"/>
      <c r="J595" s="76"/>
      <c r="K595" s="76"/>
      <c r="L595" s="76"/>
      <c r="M595" s="76"/>
      <c r="N595" s="76"/>
      <c r="O595" s="76"/>
      <c r="P595" s="76"/>
      <c r="Q595" s="76"/>
      <c r="R595" s="76"/>
      <c r="S595" s="76"/>
      <c r="T595" s="76"/>
      <c r="U595" s="76"/>
      <c r="V595" s="76"/>
      <c r="W595" s="76"/>
      <c r="X595" s="76"/>
      <c r="Y595" s="76"/>
      <c r="Z595" s="76"/>
      <c r="AA595" s="76"/>
      <c r="AB595" s="76"/>
      <c r="AC595" s="76"/>
    </row>
    <row r="596" spans="1:29" x14ac:dyDescent="0.25">
      <c r="A596" s="133">
        <v>43805</v>
      </c>
      <c r="B596" s="134">
        <v>3.89</v>
      </c>
      <c r="C596" s="64">
        <f t="shared" si="18"/>
        <v>3.8900000000000004E-2</v>
      </c>
      <c r="D596" s="76"/>
      <c r="E596" s="33">
        <v>43805</v>
      </c>
      <c r="F596" s="27">
        <v>1.0900000000000001</v>
      </c>
      <c r="G596" s="64">
        <f t="shared" si="19"/>
        <v>1.09E-2</v>
      </c>
      <c r="H596" s="76"/>
      <c r="I596" s="76"/>
      <c r="J596" s="76"/>
      <c r="K596" s="76"/>
      <c r="L596" s="76"/>
      <c r="M596" s="76"/>
      <c r="N596" s="76"/>
      <c r="O596" s="76"/>
      <c r="P596" s="76"/>
      <c r="Q596" s="76"/>
      <c r="R596" s="76"/>
      <c r="S596" s="76"/>
      <c r="T596" s="76"/>
      <c r="U596" s="76"/>
      <c r="V596" s="76"/>
      <c r="W596" s="76"/>
      <c r="X596" s="76"/>
      <c r="Y596" s="76"/>
      <c r="Z596" s="76"/>
      <c r="AA596" s="76"/>
      <c r="AB596" s="76"/>
      <c r="AC596" s="76"/>
    </row>
    <row r="597" spans="1:29" x14ac:dyDescent="0.25">
      <c r="A597" s="133">
        <v>43808</v>
      </c>
      <c r="B597" s="134">
        <v>3.88</v>
      </c>
      <c r="C597" s="64">
        <f t="shared" si="18"/>
        <v>3.8800000000000001E-2</v>
      </c>
      <c r="D597" s="76"/>
      <c r="E597" s="33">
        <v>43808</v>
      </c>
      <c r="F597" s="27">
        <v>1.08</v>
      </c>
      <c r="G597" s="64">
        <f t="shared" si="19"/>
        <v>1.0800000000000001E-2</v>
      </c>
      <c r="H597" s="76"/>
      <c r="I597" s="76"/>
      <c r="J597" s="76"/>
      <c r="K597" s="76"/>
      <c r="L597" s="76"/>
      <c r="M597" s="76"/>
      <c r="N597" s="76"/>
      <c r="O597" s="76"/>
      <c r="P597" s="76"/>
      <c r="Q597" s="76"/>
      <c r="R597" s="76"/>
      <c r="S597" s="76"/>
      <c r="T597" s="76"/>
      <c r="U597" s="76"/>
      <c r="V597" s="76"/>
      <c r="W597" s="76"/>
      <c r="X597" s="76"/>
      <c r="Y597" s="76"/>
      <c r="Z597" s="76"/>
      <c r="AA597" s="76"/>
      <c r="AB597" s="76"/>
      <c r="AC597" s="76"/>
    </row>
    <row r="598" spans="1:29" x14ac:dyDescent="0.25">
      <c r="A598" s="133">
        <v>43809</v>
      </c>
      <c r="B598" s="134">
        <v>3.84</v>
      </c>
      <c r="C598" s="64">
        <f t="shared" si="18"/>
        <v>3.8399999999999997E-2</v>
      </c>
      <c r="D598" s="76"/>
      <c r="E598" s="33">
        <v>43809</v>
      </c>
      <c r="F598" s="27">
        <v>1.07</v>
      </c>
      <c r="G598" s="64">
        <f t="shared" si="19"/>
        <v>1.0700000000000001E-2</v>
      </c>
      <c r="H598" s="76"/>
      <c r="I598" s="76"/>
      <c r="J598" s="76"/>
      <c r="K598" s="76"/>
      <c r="L598" s="76"/>
      <c r="M598" s="76"/>
      <c r="N598" s="76"/>
      <c r="O598" s="76"/>
      <c r="P598" s="76"/>
      <c r="Q598" s="76"/>
      <c r="R598" s="76"/>
      <c r="S598" s="76"/>
      <c r="T598" s="76"/>
      <c r="U598" s="76"/>
      <c r="V598" s="76"/>
      <c r="W598" s="76"/>
      <c r="X598" s="76"/>
      <c r="Y598" s="76"/>
      <c r="Z598" s="76"/>
      <c r="AA598" s="76"/>
      <c r="AB598" s="76"/>
      <c r="AC598" s="76"/>
    </row>
    <row r="599" spans="1:29" x14ac:dyDescent="0.25">
      <c r="A599" s="133">
        <v>43810</v>
      </c>
      <c r="B599" s="134">
        <v>3.83</v>
      </c>
      <c r="C599" s="64">
        <f t="shared" si="18"/>
        <v>3.8300000000000001E-2</v>
      </c>
      <c r="D599" s="76"/>
      <c r="E599" s="33">
        <v>43810</v>
      </c>
      <c r="F599" s="27">
        <v>1.07</v>
      </c>
      <c r="G599" s="64">
        <f t="shared" si="19"/>
        <v>1.0700000000000001E-2</v>
      </c>
      <c r="H599" s="76"/>
      <c r="I599" s="76"/>
      <c r="J599" s="76"/>
      <c r="K599" s="76"/>
      <c r="L599" s="76"/>
      <c r="M599" s="76"/>
      <c r="N599" s="76"/>
      <c r="O599" s="76"/>
      <c r="P599" s="76"/>
      <c r="Q599" s="76"/>
      <c r="R599" s="76"/>
      <c r="S599" s="76"/>
      <c r="T599" s="76"/>
      <c r="U599" s="76"/>
      <c r="V599" s="76"/>
      <c r="W599" s="76"/>
      <c r="X599" s="76"/>
      <c r="Y599" s="76"/>
      <c r="Z599" s="76"/>
      <c r="AA599" s="76"/>
      <c r="AB599" s="76"/>
      <c r="AC599" s="76"/>
    </row>
    <row r="600" spans="1:29" x14ac:dyDescent="0.25">
      <c r="A600" s="133">
        <v>43811</v>
      </c>
      <c r="B600" s="134">
        <v>3.7</v>
      </c>
      <c r="C600" s="64">
        <f t="shared" si="18"/>
        <v>3.7000000000000005E-2</v>
      </c>
      <c r="D600" s="76"/>
      <c r="E600" s="33">
        <v>43811</v>
      </c>
      <c r="F600" s="27">
        <v>1.06</v>
      </c>
      <c r="G600" s="64">
        <f t="shared" si="19"/>
        <v>1.06E-2</v>
      </c>
      <c r="H600" s="76"/>
      <c r="I600" s="76"/>
      <c r="J600" s="76"/>
      <c r="K600" s="76"/>
      <c r="L600" s="76"/>
      <c r="M600" s="76"/>
      <c r="N600" s="76"/>
      <c r="O600" s="76"/>
      <c r="P600" s="76"/>
      <c r="Q600" s="76"/>
      <c r="R600" s="76"/>
      <c r="S600" s="76"/>
      <c r="T600" s="76"/>
      <c r="U600" s="76"/>
      <c r="V600" s="76"/>
      <c r="W600" s="76"/>
      <c r="X600" s="76"/>
      <c r="Y600" s="76"/>
      <c r="Z600" s="76"/>
      <c r="AA600" s="76"/>
      <c r="AB600" s="76"/>
      <c r="AC600" s="76"/>
    </row>
    <row r="601" spans="1:29" x14ac:dyDescent="0.25">
      <c r="A601" s="133">
        <v>43812</v>
      </c>
      <c r="B601" s="134">
        <v>3.71</v>
      </c>
      <c r="C601" s="64">
        <f t="shared" si="18"/>
        <v>3.7100000000000001E-2</v>
      </c>
      <c r="D601" s="76"/>
      <c r="E601" s="33">
        <v>43812</v>
      </c>
      <c r="F601" s="27">
        <v>1.05</v>
      </c>
      <c r="G601" s="64">
        <f t="shared" si="19"/>
        <v>1.0500000000000001E-2</v>
      </c>
      <c r="H601" s="76"/>
      <c r="I601" s="76"/>
      <c r="J601" s="76"/>
      <c r="K601" s="76"/>
      <c r="L601" s="76"/>
      <c r="M601" s="76"/>
      <c r="N601" s="76"/>
      <c r="O601" s="76"/>
      <c r="P601" s="76"/>
      <c r="Q601" s="76"/>
      <c r="R601" s="76"/>
      <c r="S601" s="76"/>
      <c r="T601" s="76"/>
      <c r="U601" s="76"/>
      <c r="V601" s="76"/>
      <c r="W601" s="76"/>
      <c r="X601" s="76"/>
      <c r="Y601" s="76"/>
      <c r="Z601" s="76"/>
      <c r="AA601" s="76"/>
      <c r="AB601" s="76"/>
      <c r="AC601" s="76"/>
    </row>
    <row r="602" spans="1:29" x14ac:dyDescent="0.25">
      <c r="A602" s="133">
        <v>43815</v>
      </c>
      <c r="B602" s="134">
        <v>3.62</v>
      </c>
      <c r="C602" s="64">
        <f t="shared" si="18"/>
        <v>3.6200000000000003E-2</v>
      </c>
      <c r="D602" s="76"/>
      <c r="E602" s="33">
        <v>43815</v>
      </c>
      <c r="F602" s="27">
        <v>1.04</v>
      </c>
      <c r="G602" s="64">
        <f t="shared" si="19"/>
        <v>1.04E-2</v>
      </c>
      <c r="H602" s="76"/>
      <c r="I602" s="76"/>
      <c r="J602" s="76"/>
      <c r="K602" s="76"/>
      <c r="L602" s="76"/>
      <c r="M602" s="76"/>
      <c r="N602" s="76"/>
      <c r="O602" s="76"/>
      <c r="P602" s="76"/>
      <c r="Q602" s="76"/>
      <c r="R602" s="76"/>
      <c r="S602" s="76"/>
      <c r="T602" s="76"/>
      <c r="U602" s="76"/>
      <c r="V602" s="76"/>
      <c r="W602" s="76"/>
      <c r="X602" s="76"/>
      <c r="Y602" s="76"/>
      <c r="Z602" s="76"/>
      <c r="AA602" s="76"/>
      <c r="AB602" s="76"/>
      <c r="AC602" s="76"/>
    </row>
    <row r="603" spans="1:29" x14ac:dyDescent="0.25">
      <c r="A603" s="133">
        <v>43816</v>
      </c>
      <c r="B603" s="134">
        <v>3.58</v>
      </c>
      <c r="C603" s="64">
        <f t="shared" si="18"/>
        <v>3.5799999999999998E-2</v>
      </c>
      <c r="D603" s="76"/>
      <c r="E603" s="33">
        <v>43816</v>
      </c>
      <c r="F603" s="27">
        <v>1.03</v>
      </c>
      <c r="G603" s="64">
        <f t="shared" si="19"/>
        <v>1.03E-2</v>
      </c>
      <c r="H603" s="76"/>
      <c r="I603" s="76"/>
      <c r="J603" s="76"/>
      <c r="K603" s="76"/>
      <c r="L603" s="76"/>
      <c r="M603" s="76"/>
      <c r="N603" s="76"/>
      <c r="O603" s="76"/>
      <c r="P603" s="76"/>
      <c r="Q603" s="76"/>
      <c r="R603" s="76"/>
      <c r="S603" s="76"/>
      <c r="T603" s="76"/>
      <c r="U603" s="76"/>
      <c r="V603" s="76"/>
      <c r="W603" s="76"/>
      <c r="X603" s="76"/>
      <c r="Y603" s="76"/>
      <c r="Z603" s="76"/>
      <c r="AA603" s="76"/>
      <c r="AB603" s="76"/>
      <c r="AC603" s="76"/>
    </row>
    <row r="604" spans="1:29" x14ac:dyDescent="0.25">
      <c r="A604" s="133">
        <v>43817</v>
      </c>
      <c r="B604" s="134">
        <v>3.51</v>
      </c>
      <c r="C604" s="64">
        <f t="shared" si="18"/>
        <v>3.5099999999999999E-2</v>
      </c>
      <c r="D604" s="76"/>
      <c r="E604" s="33">
        <v>43817</v>
      </c>
      <c r="F604" s="27">
        <v>1.02</v>
      </c>
      <c r="G604" s="64">
        <f t="shared" si="19"/>
        <v>1.0200000000000001E-2</v>
      </c>
      <c r="H604" s="76"/>
      <c r="I604" s="76"/>
      <c r="J604" s="76"/>
      <c r="K604" s="76"/>
      <c r="L604" s="76"/>
      <c r="M604" s="76"/>
      <c r="N604" s="76"/>
      <c r="O604" s="76"/>
      <c r="P604" s="76"/>
      <c r="Q604" s="76"/>
      <c r="R604" s="76"/>
      <c r="S604" s="76"/>
      <c r="T604" s="76"/>
      <c r="U604" s="76"/>
      <c r="V604" s="76"/>
      <c r="W604" s="76"/>
      <c r="X604" s="76"/>
      <c r="Y604" s="76"/>
      <c r="Z604" s="76"/>
      <c r="AA604" s="76"/>
      <c r="AB604" s="76"/>
      <c r="AC604" s="76"/>
    </row>
    <row r="605" spans="1:29" x14ac:dyDescent="0.25">
      <c r="A605" s="133">
        <v>43818</v>
      </c>
      <c r="B605" s="134">
        <v>3.54</v>
      </c>
      <c r="C605" s="64">
        <f t="shared" si="18"/>
        <v>3.5400000000000001E-2</v>
      </c>
      <c r="D605" s="76"/>
      <c r="E605" s="33">
        <v>43818</v>
      </c>
      <c r="F605" s="27">
        <v>1.01</v>
      </c>
      <c r="G605" s="64">
        <f t="shared" si="19"/>
        <v>1.01E-2</v>
      </c>
      <c r="H605" s="76"/>
      <c r="I605" s="76"/>
      <c r="J605" s="76"/>
      <c r="K605" s="76"/>
      <c r="L605" s="76"/>
      <c r="M605" s="76"/>
      <c r="N605" s="76"/>
      <c r="O605" s="76"/>
      <c r="P605" s="76"/>
      <c r="Q605" s="76"/>
      <c r="R605" s="76"/>
      <c r="S605" s="76"/>
      <c r="T605" s="76"/>
      <c r="U605" s="76"/>
      <c r="V605" s="76"/>
      <c r="W605" s="76"/>
      <c r="X605" s="76"/>
      <c r="Y605" s="76"/>
      <c r="Z605" s="76"/>
      <c r="AA605" s="76"/>
      <c r="AB605" s="76"/>
      <c r="AC605" s="76"/>
    </row>
    <row r="606" spans="1:29" x14ac:dyDescent="0.25">
      <c r="A606" s="133">
        <v>43819</v>
      </c>
      <c r="B606" s="134">
        <v>3.53</v>
      </c>
      <c r="C606" s="64">
        <f t="shared" si="18"/>
        <v>3.5299999999999998E-2</v>
      </c>
      <c r="D606" s="76"/>
      <c r="E606" s="33">
        <v>43819</v>
      </c>
      <c r="F606" s="27">
        <v>1.01</v>
      </c>
      <c r="G606" s="64">
        <f t="shared" si="19"/>
        <v>1.01E-2</v>
      </c>
      <c r="H606" s="76"/>
      <c r="I606" s="76"/>
      <c r="J606" s="76"/>
      <c r="K606" s="76"/>
      <c r="L606" s="76"/>
      <c r="M606" s="76"/>
      <c r="N606" s="76"/>
      <c r="O606" s="76"/>
      <c r="P606" s="76"/>
      <c r="Q606" s="76"/>
      <c r="R606" s="76"/>
      <c r="S606" s="76"/>
      <c r="T606" s="76"/>
      <c r="U606" s="76"/>
      <c r="V606" s="76"/>
      <c r="W606" s="76"/>
      <c r="X606" s="76"/>
      <c r="Y606" s="76"/>
      <c r="Z606" s="76"/>
      <c r="AA606" s="76"/>
      <c r="AB606" s="76"/>
      <c r="AC606" s="76"/>
    </row>
    <row r="607" spans="1:29" x14ac:dyDescent="0.25">
      <c r="A607" s="133">
        <v>43822</v>
      </c>
      <c r="B607" s="134">
        <v>3.52</v>
      </c>
      <c r="C607" s="64">
        <f t="shared" si="18"/>
        <v>3.5200000000000002E-2</v>
      </c>
      <c r="D607" s="76"/>
      <c r="E607" s="33">
        <v>43822</v>
      </c>
      <c r="F607" s="27">
        <v>1.01</v>
      </c>
      <c r="G607" s="64">
        <f t="shared" si="19"/>
        <v>1.01E-2</v>
      </c>
      <c r="H607" s="76"/>
      <c r="I607" s="76"/>
      <c r="J607" s="76"/>
      <c r="K607" s="76"/>
      <c r="L607" s="76"/>
      <c r="M607" s="76"/>
      <c r="N607" s="76"/>
      <c r="O607" s="76"/>
      <c r="P607" s="76"/>
      <c r="Q607" s="76"/>
      <c r="R607" s="76"/>
      <c r="S607" s="76"/>
      <c r="T607" s="76"/>
      <c r="U607" s="76"/>
      <c r="V607" s="76"/>
      <c r="W607" s="76"/>
      <c r="X607" s="76"/>
      <c r="Y607" s="76"/>
      <c r="Z607" s="76"/>
      <c r="AA607" s="76"/>
      <c r="AB607" s="76"/>
      <c r="AC607" s="76"/>
    </row>
    <row r="608" spans="1:29" x14ac:dyDescent="0.25">
      <c r="A608" s="133">
        <v>43823</v>
      </c>
      <c r="B608" s="134">
        <v>3.53</v>
      </c>
      <c r="C608" s="64">
        <f t="shared" si="18"/>
        <v>3.5299999999999998E-2</v>
      </c>
      <c r="D608" s="76"/>
      <c r="E608" s="33">
        <v>43823</v>
      </c>
      <c r="F608" s="27">
        <v>1</v>
      </c>
      <c r="G608" s="64">
        <f t="shared" si="19"/>
        <v>0.01</v>
      </c>
      <c r="H608" s="76"/>
      <c r="I608" s="76"/>
      <c r="J608" s="76"/>
      <c r="K608" s="76"/>
      <c r="L608" s="76"/>
      <c r="M608" s="76"/>
      <c r="N608" s="76"/>
      <c r="O608" s="76"/>
      <c r="P608" s="76"/>
      <c r="Q608" s="76"/>
      <c r="R608" s="76"/>
      <c r="S608" s="76"/>
      <c r="T608" s="76"/>
      <c r="U608" s="76"/>
      <c r="V608" s="76"/>
      <c r="W608" s="76"/>
      <c r="X608" s="76"/>
      <c r="Y608" s="76"/>
      <c r="Z608" s="76"/>
      <c r="AA608" s="76"/>
      <c r="AB608" s="76"/>
      <c r="AC608" s="76"/>
    </row>
    <row r="609" spans="1:29" x14ac:dyDescent="0.25">
      <c r="A609" s="133">
        <v>43824</v>
      </c>
      <c r="B609" s="135">
        <v>0</v>
      </c>
      <c r="C609" s="64">
        <f t="shared" si="18"/>
        <v>0</v>
      </c>
      <c r="D609" s="76"/>
      <c r="E609" s="33">
        <v>43824</v>
      </c>
      <c r="F609" s="26">
        <v>0</v>
      </c>
      <c r="G609" s="64">
        <f t="shared" si="19"/>
        <v>0</v>
      </c>
      <c r="H609" s="76"/>
      <c r="I609" s="76"/>
      <c r="J609" s="76"/>
      <c r="K609" s="76"/>
      <c r="L609" s="76"/>
      <c r="M609" s="76"/>
      <c r="N609" s="76"/>
      <c r="O609" s="76"/>
      <c r="P609" s="76"/>
      <c r="Q609" s="76"/>
      <c r="R609" s="76"/>
      <c r="S609" s="76"/>
      <c r="T609" s="76"/>
      <c r="U609" s="76"/>
      <c r="V609" s="76"/>
      <c r="W609" s="76"/>
      <c r="X609" s="76"/>
      <c r="Y609" s="76"/>
      <c r="Z609" s="76"/>
      <c r="AA609" s="76"/>
      <c r="AB609" s="76"/>
      <c r="AC609" s="76"/>
    </row>
    <row r="610" spans="1:29" x14ac:dyDescent="0.25">
      <c r="A610" s="133">
        <v>43825</v>
      </c>
      <c r="B610" s="134">
        <v>3.53</v>
      </c>
      <c r="C610" s="64">
        <f t="shared" si="18"/>
        <v>3.5299999999999998E-2</v>
      </c>
      <c r="D610" s="76"/>
      <c r="E610" s="33">
        <v>43825</v>
      </c>
      <c r="F610" s="27">
        <v>1</v>
      </c>
      <c r="G610" s="64">
        <f t="shared" si="19"/>
        <v>0.01</v>
      </c>
      <c r="H610" s="76"/>
      <c r="I610" s="76"/>
      <c r="J610" s="76"/>
      <c r="K610" s="76"/>
      <c r="L610" s="76"/>
      <c r="M610" s="76"/>
      <c r="N610" s="76"/>
      <c r="O610" s="76"/>
      <c r="P610" s="76"/>
      <c r="Q610" s="76"/>
      <c r="R610" s="76"/>
      <c r="S610" s="76"/>
      <c r="T610" s="76"/>
      <c r="U610" s="76"/>
      <c r="V610" s="76"/>
      <c r="W610" s="76"/>
      <c r="X610" s="76"/>
      <c r="Y610" s="76"/>
      <c r="Z610" s="76"/>
      <c r="AA610" s="76"/>
      <c r="AB610" s="76"/>
      <c r="AC610" s="76"/>
    </row>
    <row r="611" spans="1:29" x14ac:dyDescent="0.25">
      <c r="A611" s="133">
        <v>43826</v>
      </c>
      <c r="B611" s="134">
        <v>3.56</v>
      </c>
      <c r="C611" s="64">
        <f t="shared" si="18"/>
        <v>3.56E-2</v>
      </c>
      <c r="D611" s="76"/>
      <c r="E611" s="33">
        <v>43826</v>
      </c>
      <c r="F611" s="27">
        <v>1</v>
      </c>
      <c r="G611" s="64">
        <f t="shared" si="19"/>
        <v>0.01</v>
      </c>
      <c r="H611" s="76"/>
      <c r="I611" s="76"/>
      <c r="J611" s="76"/>
      <c r="K611" s="76"/>
      <c r="L611" s="76"/>
      <c r="M611" s="76"/>
      <c r="N611" s="76"/>
      <c r="O611" s="76"/>
      <c r="P611" s="76"/>
      <c r="Q611" s="76"/>
      <c r="R611" s="76"/>
      <c r="S611" s="76"/>
      <c r="T611" s="76"/>
      <c r="U611" s="76"/>
      <c r="V611" s="76"/>
      <c r="W611" s="76"/>
      <c r="X611" s="76"/>
      <c r="Y611" s="76"/>
      <c r="Z611" s="76"/>
      <c r="AA611" s="76"/>
      <c r="AB611" s="76"/>
      <c r="AC611" s="76"/>
    </row>
    <row r="612" spans="1:29" x14ac:dyDescent="0.25">
      <c r="A612" s="133">
        <v>43829</v>
      </c>
      <c r="B612" s="134">
        <v>3.6</v>
      </c>
      <c r="C612" s="64">
        <f t="shared" si="18"/>
        <v>3.6000000000000004E-2</v>
      </c>
      <c r="D612" s="76"/>
      <c r="E612" s="33">
        <v>43829</v>
      </c>
      <c r="F612" s="27">
        <v>1</v>
      </c>
      <c r="G612" s="64">
        <f t="shared" si="19"/>
        <v>0.01</v>
      </c>
      <c r="H612" s="76"/>
      <c r="I612" s="76"/>
      <c r="J612" s="76"/>
      <c r="K612" s="76"/>
      <c r="L612" s="76"/>
      <c r="M612" s="76"/>
      <c r="N612" s="76"/>
      <c r="O612" s="76"/>
      <c r="P612" s="76"/>
      <c r="Q612" s="76"/>
      <c r="R612" s="76"/>
      <c r="S612" s="76"/>
      <c r="T612" s="76"/>
      <c r="U612" s="76"/>
      <c r="V612" s="76"/>
      <c r="W612" s="76"/>
      <c r="X612" s="76"/>
      <c r="Y612" s="76"/>
      <c r="Z612" s="76"/>
      <c r="AA612" s="76"/>
      <c r="AB612" s="76"/>
      <c r="AC612" s="76"/>
    </row>
    <row r="613" spans="1:29" x14ac:dyDescent="0.25">
      <c r="A613" s="133">
        <v>43830</v>
      </c>
      <c r="B613" s="134">
        <v>3.6</v>
      </c>
      <c r="C613" s="64">
        <f t="shared" si="18"/>
        <v>3.6000000000000004E-2</v>
      </c>
      <c r="D613" s="76"/>
      <c r="E613" s="33">
        <v>43830</v>
      </c>
      <c r="F613" s="27">
        <v>1.01</v>
      </c>
      <c r="G613" s="64">
        <f t="shared" si="19"/>
        <v>1.01E-2</v>
      </c>
      <c r="H613" s="76"/>
      <c r="I613" s="76"/>
      <c r="J613" s="76"/>
      <c r="K613" s="76"/>
      <c r="L613" s="76"/>
      <c r="M613" s="76"/>
      <c r="N613" s="76"/>
      <c r="O613" s="76"/>
      <c r="P613" s="76"/>
      <c r="Q613" s="76"/>
      <c r="R613" s="76"/>
      <c r="S613" s="76"/>
      <c r="T613" s="76"/>
      <c r="U613" s="76"/>
      <c r="V613" s="76"/>
      <c r="W613" s="76"/>
      <c r="X613" s="76"/>
      <c r="Y613" s="76"/>
      <c r="Z613" s="76"/>
      <c r="AA613" s="76"/>
      <c r="AB613" s="76"/>
      <c r="AC613" s="76"/>
    </row>
    <row r="614" spans="1:29" ht="15.75" thickBot="1" x14ac:dyDescent="0.3">
      <c r="A614" s="133">
        <v>43831</v>
      </c>
      <c r="B614" s="135">
        <v>0</v>
      </c>
      <c r="C614" s="64">
        <f t="shared" si="18"/>
        <v>0</v>
      </c>
      <c r="D614" s="76"/>
      <c r="E614" s="33">
        <v>43831</v>
      </c>
      <c r="F614" s="26">
        <v>0</v>
      </c>
      <c r="G614" s="64">
        <f t="shared" si="19"/>
        <v>0</v>
      </c>
      <c r="H614" s="76"/>
      <c r="I614" s="76"/>
      <c r="J614" s="76"/>
      <c r="K614" s="76"/>
      <c r="L614" s="76"/>
      <c r="M614" s="76"/>
      <c r="N614" s="76"/>
      <c r="O614" s="76"/>
      <c r="P614" s="76"/>
      <c r="Q614" s="76"/>
      <c r="R614" s="76"/>
      <c r="S614" s="76"/>
      <c r="T614" s="76"/>
      <c r="U614" s="76"/>
      <c r="V614" s="76"/>
      <c r="W614" s="76"/>
      <c r="X614" s="76"/>
      <c r="Y614" s="76"/>
      <c r="Z614" s="76"/>
      <c r="AA614" s="76"/>
      <c r="AB614" s="76"/>
      <c r="AC614" s="76"/>
    </row>
    <row r="615" spans="1:29" ht="15.75" thickBot="1" x14ac:dyDescent="0.3">
      <c r="A615" s="133">
        <v>43832</v>
      </c>
      <c r="B615" s="134">
        <v>3.56</v>
      </c>
      <c r="C615" s="64">
        <f t="shared" si="18"/>
        <v>3.56E-2</v>
      </c>
      <c r="D615" s="136">
        <v>44563</v>
      </c>
      <c r="E615" s="33">
        <v>43832</v>
      </c>
      <c r="F615" s="27">
        <v>1.01</v>
      </c>
      <c r="G615" s="64">
        <f t="shared" si="19"/>
        <v>1.01E-2</v>
      </c>
      <c r="H615" s="76"/>
      <c r="I615" s="6">
        <v>43832</v>
      </c>
      <c r="J615" s="6">
        <v>43832</v>
      </c>
      <c r="K615" s="7">
        <v>3257.85</v>
      </c>
      <c r="L615" s="76"/>
      <c r="M615" s="76"/>
      <c r="N615" s="76"/>
      <c r="O615" s="76"/>
      <c r="P615" s="76"/>
      <c r="Q615" s="76"/>
      <c r="R615" s="76"/>
      <c r="S615" s="76"/>
      <c r="T615" s="76"/>
      <c r="U615" s="76"/>
      <c r="V615" s="76"/>
      <c r="W615" s="76"/>
      <c r="X615" s="76"/>
      <c r="Y615" s="76"/>
      <c r="Z615" s="76"/>
      <c r="AA615" s="76"/>
      <c r="AB615" s="76"/>
      <c r="AC615" s="76"/>
    </row>
    <row r="616" spans="1:29" ht="15.75" thickBot="1" x14ac:dyDescent="0.3">
      <c r="A616" s="133">
        <v>43833</v>
      </c>
      <c r="B616" s="134">
        <v>3.61</v>
      </c>
      <c r="C616" s="64">
        <f t="shared" si="18"/>
        <v>3.61E-2</v>
      </c>
      <c r="D616" s="76"/>
      <c r="E616" s="33">
        <v>43833</v>
      </c>
      <c r="F616" s="27">
        <v>1.03</v>
      </c>
      <c r="G616" s="64">
        <f t="shared" si="19"/>
        <v>1.03E-2</v>
      </c>
      <c r="H616" s="76"/>
      <c r="I616" s="6">
        <v>43833</v>
      </c>
      <c r="J616" s="6"/>
      <c r="K616" s="7">
        <v>3234.85</v>
      </c>
      <c r="L616" s="76"/>
      <c r="M616" s="76"/>
      <c r="N616" s="76"/>
      <c r="O616" s="76"/>
      <c r="P616" s="76"/>
      <c r="Q616" s="76"/>
      <c r="R616" s="76"/>
      <c r="S616" s="76"/>
      <c r="T616" s="76"/>
      <c r="U616" s="76"/>
      <c r="V616" s="76"/>
      <c r="W616" s="76"/>
      <c r="X616" s="76"/>
      <c r="Y616" s="76"/>
      <c r="Z616" s="76"/>
      <c r="AA616" s="76"/>
      <c r="AB616" s="76"/>
      <c r="AC616" s="76"/>
    </row>
    <row r="617" spans="1:29" ht="15.75" thickBot="1" x14ac:dyDescent="0.3">
      <c r="A617" s="133">
        <v>43836</v>
      </c>
      <c r="B617" s="134">
        <v>3.57</v>
      </c>
      <c r="C617" s="64">
        <f t="shared" si="18"/>
        <v>3.5699999999999996E-2</v>
      </c>
      <c r="D617" s="76"/>
      <c r="E617" s="33">
        <v>43836</v>
      </c>
      <c r="F617" s="27">
        <v>1.03</v>
      </c>
      <c r="G617" s="64">
        <f t="shared" si="19"/>
        <v>1.03E-2</v>
      </c>
      <c r="H617" s="76"/>
      <c r="I617" s="6">
        <v>43836</v>
      </c>
      <c r="J617" s="6"/>
      <c r="K617" s="7">
        <v>3246.28</v>
      </c>
      <c r="L617" s="76"/>
      <c r="M617" s="76"/>
      <c r="N617" s="76"/>
      <c r="O617" s="76"/>
      <c r="P617" s="76"/>
      <c r="Q617" s="76"/>
      <c r="R617" s="76"/>
      <c r="S617" s="76"/>
      <c r="T617" s="76"/>
      <c r="U617" s="76"/>
      <c r="V617" s="76"/>
      <c r="W617" s="76"/>
      <c r="X617" s="76"/>
      <c r="Y617" s="76"/>
      <c r="Z617" s="76"/>
      <c r="AA617" s="76"/>
      <c r="AB617" s="76"/>
      <c r="AC617" s="76"/>
    </row>
    <row r="618" spans="1:29" ht="15.75" thickBot="1" x14ac:dyDescent="0.3">
      <c r="A618" s="133">
        <v>43837</v>
      </c>
      <c r="B618" s="134">
        <v>3.54</v>
      </c>
      <c r="C618" s="64">
        <f t="shared" si="18"/>
        <v>3.5400000000000001E-2</v>
      </c>
      <c r="D618" s="76"/>
      <c r="E618" s="33">
        <v>43837</v>
      </c>
      <c r="F618" s="27">
        <v>1.04</v>
      </c>
      <c r="G618" s="64">
        <f t="shared" si="19"/>
        <v>1.04E-2</v>
      </c>
      <c r="H618" s="76"/>
      <c r="I618" s="6">
        <v>43837</v>
      </c>
      <c r="J618" s="6"/>
      <c r="K618" s="7">
        <v>3237.18</v>
      </c>
      <c r="L618" s="76"/>
      <c r="M618" s="76"/>
      <c r="N618" s="76"/>
      <c r="O618" s="76"/>
      <c r="P618" s="76"/>
      <c r="Q618" s="76"/>
      <c r="R618" s="76"/>
      <c r="S618" s="76"/>
      <c r="T618" s="76"/>
      <c r="U618" s="76"/>
      <c r="V618" s="76"/>
      <c r="W618" s="76"/>
      <c r="X618" s="76"/>
      <c r="Y618" s="76"/>
      <c r="Z618" s="76"/>
      <c r="AA618" s="76"/>
      <c r="AB618" s="76"/>
      <c r="AC618" s="76"/>
    </row>
    <row r="619" spans="1:29" ht="15.75" thickBot="1" x14ac:dyDescent="0.3">
      <c r="A619" s="133">
        <v>43838</v>
      </c>
      <c r="B619" s="134">
        <v>3.5</v>
      </c>
      <c r="C619" s="64">
        <f t="shared" si="18"/>
        <v>3.5000000000000003E-2</v>
      </c>
      <c r="D619" s="76"/>
      <c r="E619" s="33">
        <v>43838</v>
      </c>
      <c r="F619" s="27">
        <v>1.03</v>
      </c>
      <c r="G619" s="64">
        <f t="shared" si="19"/>
        <v>1.03E-2</v>
      </c>
      <c r="H619" s="76"/>
      <c r="I619" s="6">
        <v>43838</v>
      </c>
      <c r="J619" s="6"/>
      <c r="K619" s="7">
        <v>3253.05</v>
      </c>
      <c r="L619" s="76"/>
      <c r="M619" s="76"/>
      <c r="N619" s="76"/>
      <c r="O619" s="76"/>
      <c r="P619" s="76"/>
      <c r="Q619" s="76"/>
      <c r="R619" s="76"/>
      <c r="S619" s="76"/>
      <c r="T619" s="76"/>
      <c r="U619" s="76"/>
      <c r="V619" s="76"/>
      <c r="W619" s="76"/>
      <c r="X619" s="76"/>
      <c r="Y619" s="76"/>
      <c r="Z619" s="76"/>
      <c r="AA619" s="76"/>
      <c r="AB619" s="76"/>
      <c r="AC619" s="76"/>
    </row>
    <row r="620" spans="1:29" ht="15.75" thickBot="1" x14ac:dyDescent="0.3">
      <c r="A620" s="133">
        <v>43839</v>
      </c>
      <c r="B620" s="134">
        <v>3.49</v>
      </c>
      <c r="C620" s="64">
        <f t="shared" si="18"/>
        <v>3.49E-2</v>
      </c>
      <c r="D620" s="76"/>
      <c r="E620" s="33">
        <v>43839</v>
      </c>
      <c r="F620" s="27">
        <v>1.02</v>
      </c>
      <c r="G620" s="64">
        <f t="shared" si="19"/>
        <v>1.0200000000000001E-2</v>
      </c>
      <c r="H620" s="76"/>
      <c r="I620" s="6">
        <v>43839</v>
      </c>
      <c r="J620" s="6"/>
      <c r="K620" s="7">
        <v>3274.7</v>
      </c>
      <c r="L620" s="76"/>
      <c r="M620" s="76"/>
      <c r="N620" s="76"/>
      <c r="O620" s="76"/>
      <c r="P620" s="76"/>
      <c r="Q620" s="76"/>
      <c r="R620" s="76"/>
      <c r="S620" s="76"/>
      <c r="T620" s="76"/>
      <c r="U620" s="76"/>
      <c r="V620" s="76"/>
      <c r="W620" s="76"/>
      <c r="X620" s="76"/>
      <c r="Y620" s="76"/>
      <c r="Z620" s="76"/>
      <c r="AA620" s="76"/>
      <c r="AB620" s="76"/>
      <c r="AC620" s="76"/>
    </row>
    <row r="621" spans="1:29" ht="15.75" thickBot="1" x14ac:dyDescent="0.3">
      <c r="A621" s="133">
        <v>43840</v>
      </c>
      <c r="B621" s="134">
        <v>3.48</v>
      </c>
      <c r="C621" s="64">
        <f t="shared" si="18"/>
        <v>3.4799999999999998E-2</v>
      </c>
      <c r="D621" s="76"/>
      <c r="E621" s="33">
        <v>43840</v>
      </c>
      <c r="F621" s="27">
        <v>1.01</v>
      </c>
      <c r="G621" s="64">
        <f t="shared" si="19"/>
        <v>1.01E-2</v>
      </c>
      <c r="H621" s="76"/>
      <c r="I621" s="6">
        <v>43840</v>
      </c>
      <c r="J621" s="6"/>
      <c r="K621" s="7">
        <v>3265.35</v>
      </c>
      <c r="L621" s="76"/>
      <c r="M621" s="76"/>
      <c r="N621" s="76"/>
      <c r="O621" s="76"/>
      <c r="P621" s="76"/>
      <c r="Q621" s="76"/>
      <c r="R621" s="76"/>
      <c r="S621" s="76"/>
      <c r="T621" s="76"/>
      <c r="U621" s="76"/>
      <c r="V621" s="76"/>
      <c r="W621" s="76"/>
      <c r="X621" s="76"/>
      <c r="Y621" s="76"/>
      <c r="Z621" s="76"/>
      <c r="AA621" s="76"/>
      <c r="AB621" s="76"/>
      <c r="AC621" s="76"/>
    </row>
    <row r="622" spans="1:29" ht="15.75" thickBot="1" x14ac:dyDescent="0.3">
      <c r="A622" s="133">
        <v>43843</v>
      </c>
      <c r="B622" s="134">
        <v>3.48</v>
      </c>
      <c r="C622" s="64">
        <f t="shared" si="18"/>
        <v>3.4799999999999998E-2</v>
      </c>
      <c r="D622" s="76"/>
      <c r="E622" s="33">
        <v>43843</v>
      </c>
      <c r="F622" s="27">
        <v>1.01</v>
      </c>
      <c r="G622" s="64">
        <f t="shared" si="19"/>
        <v>1.01E-2</v>
      </c>
      <c r="H622" s="76"/>
      <c r="I622" s="6">
        <v>43843</v>
      </c>
      <c r="J622" s="6"/>
      <c r="K622" s="7">
        <v>3288.13</v>
      </c>
      <c r="L622" s="76"/>
      <c r="M622" s="76"/>
      <c r="N622" s="76"/>
      <c r="O622" s="76"/>
      <c r="P622" s="76"/>
      <c r="Q622" s="76"/>
      <c r="R622" s="76"/>
      <c r="S622" s="76"/>
      <c r="T622" s="76"/>
      <c r="U622" s="76"/>
      <c r="V622" s="76"/>
      <c r="W622" s="76"/>
      <c r="X622" s="76"/>
      <c r="Y622" s="76"/>
      <c r="Z622" s="76"/>
      <c r="AA622" s="76"/>
      <c r="AB622" s="76"/>
      <c r="AC622" s="76"/>
    </row>
    <row r="623" spans="1:29" ht="15.75" thickBot="1" x14ac:dyDescent="0.3">
      <c r="A623" s="133">
        <v>43844</v>
      </c>
      <c r="B623" s="134">
        <v>3.45</v>
      </c>
      <c r="C623" s="64">
        <f t="shared" si="18"/>
        <v>3.4500000000000003E-2</v>
      </c>
      <c r="D623" s="76"/>
      <c r="E623" s="33">
        <v>43844</v>
      </c>
      <c r="F623" s="27">
        <v>1.02</v>
      </c>
      <c r="G623" s="64">
        <f t="shared" si="19"/>
        <v>1.0200000000000001E-2</v>
      </c>
      <c r="H623" s="76"/>
      <c r="I623" s="6">
        <v>43844</v>
      </c>
      <c r="J623" s="6"/>
      <c r="K623" s="7">
        <v>3283.15</v>
      </c>
      <c r="L623" s="76"/>
      <c r="M623" s="76"/>
      <c r="N623" s="76"/>
      <c r="O623" s="76"/>
      <c r="P623" s="76"/>
      <c r="Q623" s="76"/>
      <c r="R623" s="76"/>
      <c r="S623" s="76"/>
      <c r="T623" s="76"/>
      <c r="U623" s="76"/>
      <c r="V623" s="76"/>
      <c r="W623" s="76"/>
      <c r="X623" s="76"/>
      <c r="Y623" s="76"/>
      <c r="Z623" s="76"/>
      <c r="AA623" s="76"/>
      <c r="AB623" s="76"/>
      <c r="AC623" s="76"/>
    </row>
    <row r="624" spans="1:29" ht="15.75" thickBot="1" x14ac:dyDescent="0.3">
      <c r="A624" s="133">
        <v>43845</v>
      </c>
      <c r="B624" s="134">
        <v>3.44</v>
      </c>
      <c r="C624" s="64">
        <f t="shared" si="18"/>
        <v>3.44E-2</v>
      </c>
      <c r="D624" s="76"/>
      <c r="E624" s="33">
        <v>43845</v>
      </c>
      <c r="F624" s="27">
        <v>1.02</v>
      </c>
      <c r="G624" s="64">
        <f t="shared" si="19"/>
        <v>1.0200000000000001E-2</v>
      </c>
      <c r="H624" s="76"/>
      <c r="I624" s="6">
        <v>43845</v>
      </c>
      <c r="J624" s="6"/>
      <c r="K624" s="7">
        <v>3289.29</v>
      </c>
      <c r="L624" s="76"/>
      <c r="M624" s="76"/>
      <c r="N624" s="76"/>
      <c r="O624" s="76"/>
      <c r="P624" s="76"/>
      <c r="Q624" s="76"/>
      <c r="R624" s="76"/>
      <c r="S624" s="76"/>
      <c r="T624" s="76"/>
      <c r="U624" s="76"/>
      <c r="V624" s="76"/>
      <c r="W624" s="76"/>
      <c r="X624" s="76"/>
      <c r="Y624" s="76"/>
      <c r="Z624" s="76"/>
      <c r="AA624" s="76"/>
      <c r="AB624" s="76"/>
      <c r="AC624" s="76"/>
    </row>
    <row r="625" spans="1:29" ht="15.75" thickBot="1" x14ac:dyDescent="0.3">
      <c r="A625" s="133">
        <v>43846</v>
      </c>
      <c r="B625" s="134">
        <v>3.42</v>
      </c>
      <c r="C625" s="64">
        <f t="shared" si="18"/>
        <v>3.4200000000000001E-2</v>
      </c>
      <c r="D625" s="76"/>
      <c r="E625" s="33">
        <v>43846</v>
      </c>
      <c r="F625" s="27">
        <v>1.01</v>
      </c>
      <c r="G625" s="64">
        <f t="shared" si="19"/>
        <v>1.01E-2</v>
      </c>
      <c r="H625" s="76"/>
      <c r="I625" s="6">
        <v>43846</v>
      </c>
      <c r="J625" s="6"/>
      <c r="K625" s="7">
        <v>3316.81</v>
      </c>
      <c r="L625" s="76"/>
      <c r="M625" s="76"/>
      <c r="N625" s="76"/>
      <c r="O625" s="76"/>
      <c r="P625" s="76"/>
      <c r="Q625" s="76"/>
      <c r="R625" s="76"/>
      <c r="S625" s="76"/>
      <c r="T625" s="76"/>
      <c r="U625" s="76"/>
      <c r="V625" s="76"/>
      <c r="W625" s="76"/>
      <c r="X625" s="76"/>
      <c r="Y625" s="76"/>
      <c r="Z625" s="76"/>
      <c r="AA625" s="76"/>
      <c r="AB625" s="76"/>
      <c r="AC625" s="76"/>
    </row>
    <row r="626" spans="1:29" ht="15.75" thickBot="1" x14ac:dyDescent="0.3">
      <c r="A626" s="133">
        <v>43847</v>
      </c>
      <c r="B626" s="134">
        <v>3.39</v>
      </c>
      <c r="C626" s="64">
        <f t="shared" si="18"/>
        <v>3.39E-2</v>
      </c>
      <c r="D626" s="76"/>
      <c r="E626" s="33">
        <v>43847</v>
      </c>
      <c r="F626" s="27">
        <v>0.99</v>
      </c>
      <c r="G626" s="64">
        <f t="shared" si="19"/>
        <v>9.8999999999999991E-3</v>
      </c>
      <c r="H626" s="76"/>
      <c r="I626" s="6">
        <v>43847</v>
      </c>
      <c r="J626" s="6"/>
      <c r="K626" s="7">
        <v>3329.62</v>
      </c>
      <c r="L626" s="76"/>
      <c r="M626" s="76"/>
      <c r="N626" s="76"/>
      <c r="O626" s="76"/>
      <c r="P626" s="76"/>
      <c r="Q626" s="76"/>
      <c r="R626" s="76"/>
      <c r="S626" s="76"/>
      <c r="T626" s="76"/>
      <c r="U626" s="76"/>
      <c r="V626" s="76"/>
      <c r="W626" s="76"/>
      <c r="X626" s="76"/>
      <c r="Y626" s="76"/>
      <c r="Z626" s="76"/>
      <c r="AA626" s="76"/>
      <c r="AB626" s="76"/>
      <c r="AC626" s="76"/>
    </row>
    <row r="627" spans="1:29" ht="15.75" thickBot="1" x14ac:dyDescent="0.3">
      <c r="A627" s="133">
        <v>43850</v>
      </c>
      <c r="B627" s="134">
        <v>3.38</v>
      </c>
      <c r="C627" s="64">
        <f t="shared" si="18"/>
        <v>3.3799999999999997E-2</v>
      </c>
      <c r="D627" s="76"/>
      <c r="E627" s="33">
        <v>43850</v>
      </c>
      <c r="F627" s="27">
        <v>0.99</v>
      </c>
      <c r="G627" s="64">
        <f t="shared" si="19"/>
        <v>9.8999999999999991E-3</v>
      </c>
      <c r="H627" s="76"/>
      <c r="I627" s="6"/>
      <c r="J627" s="6"/>
      <c r="K627" s="7">
        <f>AVERAGE(K626,K629)</f>
        <v>3325.6849999999999</v>
      </c>
      <c r="L627" s="76"/>
      <c r="M627" s="76"/>
      <c r="N627" s="76"/>
      <c r="O627" s="76"/>
      <c r="P627" s="76"/>
      <c r="Q627" s="76"/>
      <c r="R627" s="76"/>
      <c r="S627" s="76"/>
      <c r="T627" s="76"/>
      <c r="U627" s="76"/>
      <c r="V627" s="76"/>
      <c r="W627" s="76"/>
      <c r="X627" s="76"/>
      <c r="Y627" s="76"/>
      <c r="Z627" s="76"/>
      <c r="AA627" s="76"/>
      <c r="AB627" s="76"/>
      <c r="AC627" s="76"/>
    </row>
    <row r="628" spans="1:29" ht="15.75" thickBot="1" x14ac:dyDescent="0.3">
      <c r="A628" s="133">
        <v>43851</v>
      </c>
      <c r="B628" s="134">
        <v>3.47</v>
      </c>
      <c r="C628" s="64">
        <f t="shared" si="18"/>
        <v>3.4700000000000002E-2</v>
      </c>
      <c r="D628" s="76"/>
      <c r="E628" s="33">
        <v>43851</v>
      </c>
      <c r="F628" s="27">
        <v>0.99</v>
      </c>
      <c r="G628" s="64">
        <f t="shared" si="19"/>
        <v>9.8999999999999991E-3</v>
      </c>
      <c r="H628" s="76"/>
      <c r="I628" s="6">
        <v>43851</v>
      </c>
      <c r="J628" s="6"/>
      <c r="K628" s="7">
        <v>3320.79</v>
      </c>
      <c r="L628" s="76"/>
      <c r="M628" s="76"/>
      <c r="N628" s="76"/>
      <c r="O628" s="76"/>
      <c r="P628" s="76"/>
      <c r="Q628" s="76"/>
      <c r="R628" s="76"/>
      <c r="S628" s="76"/>
      <c r="T628" s="76"/>
      <c r="U628" s="76"/>
      <c r="V628" s="76"/>
      <c r="W628" s="76"/>
      <c r="X628" s="76"/>
      <c r="Y628" s="76"/>
      <c r="Z628" s="76"/>
      <c r="AA628" s="76"/>
      <c r="AB628" s="76"/>
      <c r="AC628" s="76"/>
    </row>
    <row r="629" spans="1:29" ht="15.75" thickBot="1" x14ac:dyDescent="0.3">
      <c r="A629" s="133">
        <v>43852</v>
      </c>
      <c r="B629" s="134">
        <v>3.49</v>
      </c>
      <c r="C629" s="64">
        <f t="shared" si="18"/>
        <v>3.49E-2</v>
      </c>
      <c r="D629" s="76"/>
      <c r="E629" s="33">
        <v>43852</v>
      </c>
      <c r="F629" s="27">
        <v>0.99</v>
      </c>
      <c r="G629" s="64">
        <f t="shared" si="19"/>
        <v>9.8999999999999991E-3</v>
      </c>
      <c r="H629" s="76"/>
      <c r="I629" s="6">
        <v>43852</v>
      </c>
      <c r="J629" s="6"/>
      <c r="K629" s="7">
        <v>3321.75</v>
      </c>
      <c r="L629" s="76"/>
      <c r="M629" s="76"/>
      <c r="N629" s="76"/>
      <c r="O629" s="76"/>
      <c r="P629" s="76"/>
      <c r="Q629" s="76"/>
      <c r="R629" s="76"/>
      <c r="S629" s="76"/>
      <c r="T629" s="76"/>
      <c r="U629" s="76"/>
      <c r="V629" s="76"/>
      <c r="W629" s="76"/>
      <c r="X629" s="76"/>
      <c r="Y629" s="76"/>
      <c r="Z629" s="76"/>
      <c r="AA629" s="76"/>
      <c r="AB629" s="76"/>
      <c r="AC629" s="76"/>
    </row>
    <row r="630" spans="1:29" ht="15.75" thickBot="1" x14ac:dyDescent="0.3">
      <c r="A630" s="133">
        <v>43853</v>
      </c>
      <c r="B630" s="134">
        <v>3.58</v>
      </c>
      <c r="C630" s="64">
        <f t="shared" si="18"/>
        <v>3.5799999999999998E-2</v>
      </c>
      <c r="D630" s="76"/>
      <c r="E630" s="33">
        <v>43853</v>
      </c>
      <c r="F630" s="27">
        <v>1</v>
      </c>
      <c r="G630" s="64">
        <f t="shared" si="19"/>
        <v>0.01</v>
      </c>
      <c r="H630" s="76"/>
      <c r="I630" s="6">
        <v>43853</v>
      </c>
      <c r="J630" s="6"/>
      <c r="K630" s="7">
        <v>3325.54</v>
      </c>
      <c r="L630" s="76"/>
      <c r="M630" s="76"/>
      <c r="N630" s="76"/>
      <c r="O630" s="76"/>
      <c r="P630" s="76"/>
      <c r="Q630" s="76"/>
      <c r="R630" s="76"/>
      <c r="S630" s="76"/>
      <c r="T630" s="76"/>
      <c r="U630" s="76"/>
      <c r="V630" s="76"/>
      <c r="W630" s="76"/>
      <c r="X630" s="76"/>
      <c r="Y630" s="76"/>
      <c r="Z630" s="76"/>
      <c r="AA630" s="76"/>
      <c r="AB630" s="76"/>
      <c r="AC630" s="76"/>
    </row>
    <row r="631" spans="1:29" ht="15.75" thickBot="1" x14ac:dyDescent="0.3">
      <c r="A631" s="133">
        <v>43854</v>
      </c>
      <c r="B631" s="134">
        <v>3.68</v>
      </c>
      <c r="C631" s="64">
        <f t="shared" si="18"/>
        <v>3.6799999999999999E-2</v>
      </c>
      <c r="D631" s="76"/>
      <c r="E631" s="33">
        <v>43854</v>
      </c>
      <c r="F631" s="27">
        <v>1.01</v>
      </c>
      <c r="G631" s="64">
        <f t="shared" si="19"/>
        <v>1.01E-2</v>
      </c>
      <c r="H631" s="76"/>
      <c r="I631" s="6">
        <v>43854</v>
      </c>
      <c r="J631" s="6"/>
      <c r="K631" s="7">
        <v>3295.47</v>
      </c>
      <c r="L631" s="76"/>
      <c r="M631" s="76"/>
      <c r="N631" s="76"/>
      <c r="O631" s="76"/>
      <c r="P631" s="76"/>
      <c r="Q631" s="76"/>
      <c r="R631" s="76"/>
      <c r="S631" s="76"/>
      <c r="T631" s="76"/>
      <c r="U631" s="76"/>
      <c r="V631" s="76"/>
      <c r="W631" s="76"/>
      <c r="X631" s="76"/>
      <c r="Y631" s="76"/>
      <c r="Z631" s="76"/>
      <c r="AA631" s="76"/>
      <c r="AB631" s="76"/>
      <c r="AC631" s="76"/>
    </row>
    <row r="632" spans="1:29" ht="15.75" thickBot="1" x14ac:dyDescent="0.3">
      <c r="A632" s="133">
        <v>43857</v>
      </c>
      <c r="B632" s="134">
        <v>4.03</v>
      </c>
      <c r="C632" s="64">
        <f t="shared" si="18"/>
        <v>4.0300000000000002E-2</v>
      </c>
      <c r="D632" s="76"/>
      <c r="E632" s="33">
        <v>43857</v>
      </c>
      <c r="F632" s="27">
        <v>1.04</v>
      </c>
      <c r="G632" s="64">
        <f t="shared" si="19"/>
        <v>1.04E-2</v>
      </c>
      <c r="H632" s="76"/>
      <c r="I632" s="6">
        <v>43857</v>
      </c>
      <c r="J632" s="6"/>
      <c r="K632" s="7">
        <v>3243.63</v>
      </c>
      <c r="L632" s="76"/>
      <c r="M632" s="76"/>
      <c r="N632" s="76"/>
      <c r="O632" s="76"/>
      <c r="P632" s="76"/>
      <c r="Q632" s="76"/>
      <c r="R632" s="76"/>
      <c r="S632" s="76"/>
      <c r="T632" s="76"/>
      <c r="U632" s="76"/>
      <c r="V632" s="76"/>
      <c r="W632" s="76"/>
      <c r="X632" s="76"/>
      <c r="Y632" s="76"/>
      <c r="Z632" s="76"/>
      <c r="AA632" s="76"/>
      <c r="AB632" s="76"/>
      <c r="AC632" s="76"/>
    </row>
    <row r="633" spans="1:29" ht="15.75" thickBot="1" x14ac:dyDescent="0.3">
      <c r="A633" s="133">
        <v>43858</v>
      </c>
      <c r="B633" s="134">
        <v>3.86</v>
      </c>
      <c r="C633" s="64">
        <f t="shared" si="18"/>
        <v>3.8599999999999995E-2</v>
      </c>
      <c r="D633" s="76"/>
      <c r="E633" s="33">
        <v>43858</v>
      </c>
      <c r="F633" s="27">
        <v>1.04</v>
      </c>
      <c r="G633" s="64">
        <f t="shared" si="19"/>
        <v>1.04E-2</v>
      </c>
      <c r="H633" s="76"/>
      <c r="I633" s="6">
        <v>43858</v>
      </c>
      <c r="J633" s="6"/>
      <c r="K633" s="7">
        <v>3276.24</v>
      </c>
      <c r="L633" s="76"/>
      <c r="M633" s="76"/>
      <c r="N633" s="76"/>
      <c r="O633" s="76"/>
      <c r="P633" s="76"/>
      <c r="Q633" s="76"/>
      <c r="R633" s="76"/>
      <c r="S633" s="76"/>
      <c r="T633" s="76"/>
      <c r="U633" s="76"/>
      <c r="V633" s="76"/>
      <c r="W633" s="76"/>
      <c r="X633" s="76"/>
      <c r="Y633" s="76"/>
      <c r="Z633" s="76"/>
      <c r="AA633" s="76"/>
      <c r="AB633" s="76"/>
      <c r="AC633" s="76"/>
    </row>
    <row r="634" spans="1:29" ht="15.75" thickBot="1" x14ac:dyDescent="0.3">
      <c r="A634" s="133">
        <v>43859</v>
      </c>
      <c r="B634" s="134">
        <v>3.83</v>
      </c>
      <c r="C634" s="64">
        <f t="shared" si="18"/>
        <v>3.8300000000000001E-2</v>
      </c>
      <c r="D634" s="76"/>
      <c r="E634" s="33">
        <v>43859</v>
      </c>
      <c r="F634" s="27">
        <v>1.04</v>
      </c>
      <c r="G634" s="64">
        <f t="shared" si="19"/>
        <v>1.04E-2</v>
      </c>
      <c r="H634" s="76"/>
      <c r="I634" s="6">
        <v>43859</v>
      </c>
      <c r="J634" s="6"/>
      <c r="K634" s="7">
        <v>3273.4</v>
      </c>
      <c r="L634" s="76"/>
      <c r="M634" s="76"/>
      <c r="N634" s="76"/>
      <c r="O634" s="76"/>
      <c r="P634" s="76"/>
      <c r="Q634" s="76"/>
      <c r="R634" s="76"/>
      <c r="S634" s="76"/>
      <c r="T634" s="76"/>
      <c r="U634" s="76"/>
      <c r="V634" s="76"/>
      <c r="W634" s="76"/>
      <c r="X634" s="76"/>
      <c r="Y634" s="76"/>
      <c r="Z634" s="76"/>
      <c r="AA634" s="76"/>
      <c r="AB634" s="76"/>
      <c r="AC634" s="76"/>
    </row>
    <row r="635" spans="1:29" ht="15.75" thickBot="1" x14ac:dyDescent="0.3">
      <c r="A635" s="133">
        <v>43860</v>
      </c>
      <c r="B635" s="134">
        <v>3.95</v>
      </c>
      <c r="C635" s="64">
        <f t="shared" si="18"/>
        <v>3.95E-2</v>
      </c>
      <c r="D635" s="76"/>
      <c r="E635" s="33">
        <v>43860</v>
      </c>
      <c r="F635" s="27">
        <v>1.06</v>
      </c>
      <c r="G635" s="64">
        <f t="shared" si="19"/>
        <v>1.06E-2</v>
      </c>
      <c r="H635" s="76"/>
      <c r="I635" s="6">
        <v>43860</v>
      </c>
      <c r="J635" s="6"/>
      <c r="K635" s="7">
        <v>3283.66</v>
      </c>
      <c r="L635" s="76"/>
      <c r="M635" s="76"/>
      <c r="N635" s="76"/>
      <c r="O635" s="76"/>
      <c r="P635" s="76"/>
      <c r="Q635" s="76"/>
      <c r="R635" s="76"/>
      <c r="S635" s="76"/>
      <c r="T635" s="76"/>
      <c r="U635" s="76"/>
      <c r="V635" s="76"/>
      <c r="W635" s="76"/>
      <c r="X635" s="76"/>
      <c r="Y635" s="76"/>
      <c r="Z635" s="76"/>
      <c r="AA635" s="76"/>
      <c r="AB635" s="76"/>
      <c r="AC635" s="76"/>
    </row>
    <row r="636" spans="1:29" ht="15.75" thickBot="1" x14ac:dyDescent="0.3">
      <c r="A636" s="133">
        <v>43861</v>
      </c>
      <c r="B636" s="134">
        <v>4.03</v>
      </c>
      <c r="C636" s="64">
        <f t="shared" si="18"/>
        <v>4.0300000000000002E-2</v>
      </c>
      <c r="D636" s="76"/>
      <c r="E636" s="33">
        <v>43861</v>
      </c>
      <c r="F636" s="27">
        <v>1.0900000000000001</v>
      </c>
      <c r="G636" s="64">
        <f t="shared" si="19"/>
        <v>1.09E-2</v>
      </c>
      <c r="H636" s="76"/>
      <c r="I636" s="6">
        <v>43861</v>
      </c>
      <c r="J636" s="6"/>
      <c r="K636" s="7">
        <v>3225.52</v>
      </c>
      <c r="L636" s="76"/>
      <c r="M636" s="76"/>
      <c r="N636" s="76"/>
      <c r="O636" s="76"/>
      <c r="P636" s="76"/>
      <c r="Q636" s="76"/>
      <c r="R636" s="76"/>
      <c r="S636" s="76"/>
      <c r="T636" s="76"/>
      <c r="U636" s="76"/>
      <c r="V636" s="76"/>
      <c r="W636" s="76"/>
      <c r="X636" s="76"/>
      <c r="Y636" s="76"/>
      <c r="Z636" s="76"/>
      <c r="AA636" s="76"/>
      <c r="AB636" s="76"/>
      <c r="AC636" s="76"/>
    </row>
    <row r="637" spans="1:29" ht="15.75" thickBot="1" x14ac:dyDescent="0.3">
      <c r="A637" s="133">
        <v>43864</v>
      </c>
      <c r="B637" s="134">
        <v>3.97</v>
      </c>
      <c r="C637" s="64">
        <f t="shared" si="18"/>
        <v>3.9699999999999999E-2</v>
      </c>
      <c r="D637" s="136">
        <v>44595</v>
      </c>
      <c r="E637" s="33">
        <v>43864</v>
      </c>
      <c r="F637" s="27">
        <v>1.08</v>
      </c>
      <c r="G637" s="64">
        <f t="shared" si="19"/>
        <v>1.0800000000000001E-2</v>
      </c>
      <c r="H637" s="76"/>
      <c r="I637" s="6">
        <v>43864</v>
      </c>
      <c r="J637" s="6">
        <v>43864</v>
      </c>
      <c r="K637" s="7">
        <v>3248.92</v>
      </c>
      <c r="L637" s="76"/>
      <c r="M637" s="76"/>
      <c r="N637" s="76"/>
      <c r="O637" s="76"/>
      <c r="P637" s="76"/>
      <c r="Q637" s="76"/>
      <c r="R637" s="76"/>
      <c r="S637" s="76"/>
      <c r="T637" s="76"/>
      <c r="U637" s="76"/>
      <c r="V637" s="76"/>
      <c r="W637" s="76"/>
      <c r="X637" s="76"/>
      <c r="Y637" s="76"/>
      <c r="Z637" s="76"/>
      <c r="AA637" s="76"/>
      <c r="AB637" s="76"/>
      <c r="AC637" s="76"/>
    </row>
    <row r="638" spans="1:29" ht="15.75" thickBot="1" x14ac:dyDescent="0.3">
      <c r="A638" s="133">
        <v>43865</v>
      </c>
      <c r="B638" s="134">
        <v>3.85</v>
      </c>
      <c r="C638" s="64">
        <f t="shared" si="18"/>
        <v>3.85E-2</v>
      </c>
      <c r="D638" s="76"/>
      <c r="E638" s="33">
        <v>43865</v>
      </c>
      <c r="F638" s="27">
        <v>1.06</v>
      </c>
      <c r="G638" s="64">
        <f t="shared" si="19"/>
        <v>1.06E-2</v>
      </c>
      <c r="H638" s="76"/>
      <c r="I638" s="6">
        <v>43865</v>
      </c>
      <c r="J638" s="6"/>
      <c r="K638" s="7">
        <v>3297.59</v>
      </c>
      <c r="L638" s="76"/>
      <c r="M638" s="76"/>
      <c r="N638" s="76"/>
      <c r="O638" s="76"/>
      <c r="P638" s="76"/>
      <c r="Q638" s="76"/>
      <c r="R638" s="76"/>
      <c r="S638" s="76"/>
      <c r="T638" s="76"/>
      <c r="U638" s="76"/>
      <c r="V638" s="76"/>
      <c r="W638" s="76"/>
      <c r="X638" s="76"/>
      <c r="Y638" s="76"/>
      <c r="Z638" s="76"/>
      <c r="AA638" s="76"/>
      <c r="AB638" s="76"/>
      <c r="AC638" s="76"/>
    </row>
    <row r="639" spans="1:29" ht="15.75" thickBot="1" x14ac:dyDescent="0.3">
      <c r="A639" s="133">
        <v>43866</v>
      </c>
      <c r="B639" s="134">
        <v>3.75</v>
      </c>
      <c r="C639" s="64">
        <f t="shared" si="18"/>
        <v>3.7499999999999999E-2</v>
      </c>
      <c r="D639" s="76"/>
      <c r="E639" s="33">
        <v>43866</v>
      </c>
      <c r="F639" s="27">
        <v>1.05</v>
      </c>
      <c r="G639" s="64">
        <f t="shared" si="19"/>
        <v>1.0500000000000001E-2</v>
      </c>
      <c r="H639" s="76"/>
      <c r="I639" s="6">
        <v>43866</v>
      </c>
      <c r="J639" s="6"/>
      <c r="K639" s="7">
        <v>3334.69</v>
      </c>
      <c r="L639" s="76"/>
      <c r="M639" s="76"/>
      <c r="N639" s="76"/>
      <c r="O639" s="76"/>
      <c r="P639" s="76"/>
      <c r="Q639" s="76"/>
      <c r="R639" s="76"/>
      <c r="S639" s="76"/>
      <c r="T639" s="76"/>
      <c r="U639" s="76"/>
      <c r="V639" s="76"/>
      <c r="W639" s="76"/>
      <c r="X639" s="76"/>
      <c r="Y639" s="76"/>
      <c r="Z639" s="76"/>
      <c r="AA639" s="76"/>
      <c r="AB639" s="76"/>
      <c r="AC639" s="76"/>
    </row>
    <row r="640" spans="1:29" ht="15.75" thickBot="1" x14ac:dyDescent="0.3">
      <c r="A640" s="133">
        <v>43867</v>
      </c>
      <c r="B640" s="134">
        <v>3.7</v>
      </c>
      <c r="C640" s="64">
        <f t="shared" si="18"/>
        <v>3.7000000000000005E-2</v>
      </c>
      <c r="D640" s="76"/>
      <c r="E640" s="33">
        <v>43867</v>
      </c>
      <c r="F640" s="27">
        <v>1.03</v>
      </c>
      <c r="G640" s="64">
        <f t="shared" si="19"/>
        <v>1.03E-2</v>
      </c>
      <c r="H640" s="76"/>
      <c r="I640" s="6">
        <v>43867</v>
      </c>
      <c r="J640" s="6"/>
      <c r="K640" s="7">
        <v>3345.78</v>
      </c>
      <c r="L640" s="76"/>
      <c r="M640" s="76"/>
      <c r="N640" s="76"/>
      <c r="O640" s="76"/>
      <c r="P640" s="76"/>
      <c r="Q640" s="76"/>
      <c r="R640" s="76"/>
      <c r="S640" s="76"/>
      <c r="T640" s="76"/>
      <c r="U640" s="76"/>
      <c r="V640" s="76"/>
      <c r="W640" s="76"/>
      <c r="X640" s="76"/>
      <c r="Y640" s="76"/>
      <c r="Z640" s="76"/>
      <c r="AA640" s="76"/>
      <c r="AB640" s="76"/>
      <c r="AC640" s="76"/>
    </row>
    <row r="641" spans="1:29" ht="15.75" thickBot="1" x14ac:dyDescent="0.3">
      <c r="A641" s="133">
        <v>43868</v>
      </c>
      <c r="B641" s="134">
        <v>3.75</v>
      </c>
      <c r="C641" s="64">
        <f t="shared" si="18"/>
        <v>3.7499999999999999E-2</v>
      </c>
      <c r="D641" s="76"/>
      <c r="E641" s="33">
        <v>43868</v>
      </c>
      <c r="F641" s="27">
        <v>1.04</v>
      </c>
      <c r="G641" s="64">
        <f t="shared" si="19"/>
        <v>1.04E-2</v>
      </c>
      <c r="H641" s="76"/>
      <c r="I641" s="6">
        <v>43868</v>
      </c>
      <c r="J641" s="6"/>
      <c r="K641" s="7">
        <v>3327.71</v>
      </c>
      <c r="L641" s="76"/>
      <c r="M641" s="76"/>
      <c r="N641" s="76"/>
      <c r="O641" s="76"/>
      <c r="P641" s="76"/>
      <c r="Q641" s="76"/>
      <c r="R641" s="76"/>
      <c r="S641" s="76"/>
      <c r="T641" s="76"/>
      <c r="U641" s="76"/>
      <c r="V641" s="76"/>
      <c r="W641" s="76"/>
      <c r="X641" s="76"/>
      <c r="Y641" s="76"/>
      <c r="Z641" s="76"/>
      <c r="AA641" s="76"/>
      <c r="AB641" s="76"/>
      <c r="AC641" s="76"/>
    </row>
    <row r="642" spans="1:29" ht="15.75" thickBot="1" x14ac:dyDescent="0.3">
      <c r="A642" s="133">
        <v>43871</v>
      </c>
      <c r="B642" s="134">
        <v>3.75</v>
      </c>
      <c r="C642" s="64">
        <f t="shared" si="18"/>
        <v>3.7499999999999999E-2</v>
      </c>
      <c r="D642" s="76"/>
      <c r="E642" s="33">
        <v>43871</v>
      </c>
      <c r="F642" s="27">
        <v>1.04</v>
      </c>
      <c r="G642" s="64">
        <f t="shared" si="19"/>
        <v>1.04E-2</v>
      </c>
      <c r="H642" s="76"/>
      <c r="I642" s="6">
        <v>43871</v>
      </c>
      <c r="J642" s="6"/>
      <c r="K642" s="7">
        <v>3352.09</v>
      </c>
      <c r="L642" s="76"/>
      <c r="M642" s="76"/>
      <c r="N642" s="76"/>
      <c r="O642" s="76"/>
      <c r="P642" s="76"/>
      <c r="Q642" s="76"/>
      <c r="R642" s="76"/>
      <c r="S642" s="76"/>
      <c r="T642" s="76"/>
      <c r="U642" s="76"/>
      <c r="V642" s="76"/>
      <c r="W642" s="76"/>
      <c r="X642" s="76"/>
      <c r="Y642" s="76"/>
      <c r="Z642" s="76"/>
      <c r="AA642" s="76"/>
      <c r="AB642" s="76"/>
      <c r="AC642" s="76"/>
    </row>
    <row r="643" spans="1:29" ht="15.75" thickBot="1" x14ac:dyDescent="0.3">
      <c r="A643" s="133">
        <v>43872</v>
      </c>
      <c r="B643" s="134">
        <v>3.65</v>
      </c>
      <c r="C643" s="64">
        <f t="shared" si="18"/>
        <v>3.6499999999999998E-2</v>
      </c>
      <c r="D643" s="76"/>
      <c r="E643" s="33">
        <v>43872</v>
      </c>
      <c r="F643" s="27">
        <v>1.04</v>
      </c>
      <c r="G643" s="64">
        <f t="shared" si="19"/>
        <v>1.04E-2</v>
      </c>
      <c r="H643" s="76"/>
      <c r="I643" s="6">
        <v>43872</v>
      </c>
      <c r="J643" s="6"/>
      <c r="K643" s="7">
        <v>3357.75</v>
      </c>
      <c r="L643" s="76"/>
      <c r="M643" s="76"/>
      <c r="N643" s="76"/>
      <c r="O643" s="76"/>
      <c r="P643" s="76"/>
      <c r="Q643" s="76"/>
      <c r="R643" s="76"/>
      <c r="S643" s="76"/>
      <c r="T643" s="76"/>
      <c r="U643" s="76"/>
      <c r="V643" s="76"/>
      <c r="W643" s="76"/>
      <c r="X643" s="76"/>
      <c r="Y643" s="76"/>
      <c r="Z643" s="76"/>
      <c r="AA643" s="76"/>
      <c r="AB643" s="76"/>
      <c r="AC643" s="76"/>
    </row>
    <row r="644" spans="1:29" ht="15.75" thickBot="1" x14ac:dyDescent="0.3">
      <c r="A644" s="133">
        <v>43873</v>
      </c>
      <c r="B644" s="134">
        <v>3.59</v>
      </c>
      <c r="C644" s="64">
        <f t="shared" si="18"/>
        <v>3.5900000000000001E-2</v>
      </c>
      <c r="D644" s="76"/>
      <c r="E644" s="33">
        <v>43873</v>
      </c>
      <c r="F644" s="27">
        <v>1.02</v>
      </c>
      <c r="G644" s="64">
        <f t="shared" si="19"/>
        <v>1.0200000000000001E-2</v>
      </c>
      <c r="H644" s="76"/>
      <c r="I644" s="6">
        <v>43873</v>
      </c>
      <c r="J644" s="6"/>
      <c r="K644" s="7">
        <v>3379.45</v>
      </c>
      <c r="L644" s="76"/>
      <c r="M644" s="76"/>
      <c r="N644" s="76"/>
      <c r="O644" s="76"/>
      <c r="P644" s="76"/>
      <c r="Q644" s="76"/>
      <c r="R644" s="76"/>
      <c r="S644" s="76"/>
      <c r="T644" s="76"/>
      <c r="U644" s="76"/>
      <c r="V644" s="76"/>
      <c r="W644" s="76"/>
      <c r="X644" s="76"/>
      <c r="Y644" s="76"/>
      <c r="Z644" s="76"/>
      <c r="AA644" s="76"/>
      <c r="AB644" s="76"/>
      <c r="AC644" s="76"/>
    </row>
    <row r="645" spans="1:29" ht="15.75" thickBot="1" x14ac:dyDescent="0.3">
      <c r="A645" s="133">
        <v>43874</v>
      </c>
      <c r="B645" s="134">
        <v>3.57</v>
      </c>
      <c r="C645" s="64">
        <f t="shared" si="18"/>
        <v>3.5699999999999996E-2</v>
      </c>
      <c r="D645" s="76"/>
      <c r="E645" s="33">
        <v>43874</v>
      </c>
      <c r="F645" s="27">
        <v>1.02</v>
      </c>
      <c r="G645" s="64">
        <f t="shared" si="19"/>
        <v>1.0200000000000001E-2</v>
      </c>
      <c r="H645" s="76"/>
      <c r="I645" s="6">
        <v>43874</v>
      </c>
      <c r="J645" s="6"/>
      <c r="K645" s="7">
        <v>3373.94</v>
      </c>
      <c r="L645" s="76"/>
      <c r="M645" s="76"/>
      <c r="N645" s="76"/>
      <c r="O645" s="76"/>
      <c r="P645" s="76"/>
      <c r="Q645" s="76"/>
      <c r="R645" s="76"/>
      <c r="S645" s="76"/>
      <c r="T645" s="76"/>
      <c r="U645" s="76"/>
      <c r="V645" s="76"/>
      <c r="W645" s="76"/>
      <c r="X645" s="76"/>
      <c r="Y645" s="76"/>
      <c r="Z645" s="76"/>
      <c r="AA645" s="76"/>
      <c r="AB645" s="76"/>
      <c r="AC645" s="76"/>
    </row>
    <row r="646" spans="1:29" ht="15.75" thickBot="1" x14ac:dyDescent="0.3">
      <c r="A646" s="133">
        <v>43875</v>
      </c>
      <c r="B646" s="134">
        <v>3.56</v>
      </c>
      <c r="C646" s="64">
        <f t="shared" si="18"/>
        <v>3.56E-2</v>
      </c>
      <c r="D646" s="76"/>
      <c r="E646" s="33">
        <v>43875</v>
      </c>
      <c r="F646" s="27">
        <v>1.02</v>
      </c>
      <c r="G646" s="64">
        <f t="shared" si="19"/>
        <v>1.0200000000000001E-2</v>
      </c>
      <c r="H646" s="76"/>
      <c r="I646" s="6">
        <v>43875</v>
      </c>
      <c r="J646" s="6"/>
      <c r="K646" s="7">
        <v>3380.16</v>
      </c>
      <c r="L646" s="76"/>
      <c r="M646" s="76"/>
      <c r="N646" s="76"/>
      <c r="O646" s="76"/>
      <c r="P646" s="76"/>
      <c r="Q646" s="76"/>
      <c r="R646" s="76"/>
      <c r="S646" s="76"/>
      <c r="T646" s="76"/>
      <c r="U646" s="76"/>
      <c r="V646" s="76"/>
      <c r="W646" s="76"/>
      <c r="X646" s="76"/>
      <c r="Y646" s="76"/>
      <c r="Z646" s="76"/>
      <c r="AA646" s="76"/>
      <c r="AB646" s="76"/>
      <c r="AC646" s="76"/>
    </row>
    <row r="647" spans="1:29" ht="15.75" thickBot="1" x14ac:dyDescent="0.3">
      <c r="A647" s="133">
        <v>43878</v>
      </c>
      <c r="B647" s="134">
        <v>3.56</v>
      </c>
      <c r="C647" s="64">
        <f t="shared" si="18"/>
        <v>3.56E-2</v>
      </c>
      <c r="D647" s="76"/>
      <c r="E647" s="33">
        <v>43878</v>
      </c>
      <c r="F647" s="27">
        <v>1.02</v>
      </c>
      <c r="G647" s="64">
        <f t="shared" si="19"/>
        <v>1.0200000000000001E-2</v>
      </c>
      <c r="H647" s="76"/>
      <c r="I647" s="6"/>
      <c r="J647" s="6"/>
      <c r="K647" s="7">
        <f>AVERAGE(K646,K649)</f>
        <v>3383.1549999999997</v>
      </c>
      <c r="L647" s="76"/>
      <c r="M647" s="76"/>
      <c r="N647" s="76"/>
      <c r="O647" s="76"/>
      <c r="P647" s="76"/>
      <c r="Q647" s="76"/>
      <c r="R647" s="76"/>
      <c r="S647" s="76"/>
      <c r="T647" s="76"/>
      <c r="U647" s="76"/>
      <c r="V647" s="76"/>
      <c r="W647" s="76"/>
      <c r="X647" s="76"/>
      <c r="Y647" s="76"/>
      <c r="Z647" s="76"/>
      <c r="AA647" s="76"/>
      <c r="AB647" s="76"/>
      <c r="AC647" s="76"/>
    </row>
    <row r="648" spans="1:29" ht="15.75" thickBot="1" x14ac:dyDescent="0.3">
      <c r="A648" s="133">
        <v>43879</v>
      </c>
      <c r="B648" s="134">
        <v>3.61</v>
      </c>
      <c r="C648" s="64">
        <f t="shared" si="18"/>
        <v>3.61E-2</v>
      </c>
      <c r="D648" s="76"/>
      <c r="E648" s="33">
        <v>43879</v>
      </c>
      <c r="F648" s="27">
        <v>1.02</v>
      </c>
      <c r="G648" s="64">
        <f t="shared" si="19"/>
        <v>1.0200000000000001E-2</v>
      </c>
      <c r="H648" s="76"/>
      <c r="I648" s="6">
        <v>43879</v>
      </c>
      <c r="J648" s="6"/>
      <c r="K648" s="7">
        <v>3370.29</v>
      </c>
      <c r="L648" s="76"/>
      <c r="M648" s="76"/>
      <c r="N648" s="76"/>
      <c r="O648" s="76"/>
      <c r="P648" s="76"/>
      <c r="Q648" s="76"/>
      <c r="R648" s="76"/>
      <c r="S648" s="76"/>
      <c r="T648" s="76"/>
      <c r="U648" s="76"/>
      <c r="V648" s="76"/>
      <c r="W648" s="76"/>
      <c r="X648" s="76"/>
      <c r="Y648" s="76"/>
      <c r="Z648" s="76"/>
      <c r="AA648" s="76"/>
      <c r="AB648" s="76"/>
      <c r="AC648" s="76"/>
    </row>
    <row r="649" spans="1:29" ht="15.75" thickBot="1" x14ac:dyDescent="0.3">
      <c r="A649" s="133">
        <v>43880</v>
      </c>
      <c r="B649" s="134">
        <v>3.57</v>
      </c>
      <c r="C649" s="64">
        <f t="shared" si="18"/>
        <v>3.5699999999999996E-2</v>
      </c>
      <c r="D649" s="136">
        <v>44611</v>
      </c>
      <c r="E649" s="33">
        <v>43880</v>
      </c>
      <c r="F649" s="27">
        <v>1.02</v>
      </c>
      <c r="G649" s="64">
        <f t="shared" si="19"/>
        <v>1.0200000000000001E-2</v>
      </c>
      <c r="H649" s="76"/>
      <c r="I649" s="6">
        <v>43880</v>
      </c>
      <c r="J649" s="6">
        <f>I649</f>
        <v>43880</v>
      </c>
      <c r="K649" s="37">
        <v>3386.15</v>
      </c>
      <c r="L649" s="76"/>
      <c r="M649" s="76"/>
      <c r="N649" s="76"/>
      <c r="O649" s="76"/>
      <c r="P649" s="76"/>
      <c r="Q649" s="76"/>
      <c r="R649" s="76"/>
      <c r="S649" s="76"/>
      <c r="T649" s="76"/>
      <c r="U649" s="76"/>
      <c r="V649" s="76"/>
      <c r="W649" s="76"/>
      <c r="X649" s="76"/>
      <c r="Y649" s="76"/>
      <c r="Z649" s="76"/>
      <c r="AA649" s="76"/>
      <c r="AB649" s="76"/>
      <c r="AC649" s="76"/>
    </row>
    <row r="650" spans="1:29" ht="15.75" thickBot="1" x14ac:dyDescent="0.3">
      <c r="A650" s="133">
        <v>43881</v>
      </c>
      <c r="B650" s="134">
        <v>3.62</v>
      </c>
      <c r="C650" s="64">
        <f t="shared" si="18"/>
        <v>3.6200000000000003E-2</v>
      </c>
      <c r="D650" s="76"/>
      <c r="E650" s="33">
        <v>43881</v>
      </c>
      <c r="F650" s="27">
        <v>1.04</v>
      </c>
      <c r="G650" s="64">
        <f t="shared" si="19"/>
        <v>1.04E-2</v>
      </c>
      <c r="H650" s="76"/>
      <c r="I650" s="6">
        <v>43881</v>
      </c>
      <c r="J650" s="6">
        <f t="shared" ref="J650:J652" si="20">I650</f>
        <v>43881</v>
      </c>
      <c r="K650" s="7">
        <v>3373.23</v>
      </c>
      <c r="L650" s="76"/>
      <c r="M650" s="76"/>
      <c r="N650" s="76"/>
      <c r="O650" s="76"/>
      <c r="P650" s="76"/>
      <c r="Q650" s="76"/>
      <c r="R650" s="76"/>
      <c r="S650" s="76"/>
      <c r="T650" s="76"/>
      <c r="U650" s="76"/>
      <c r="V650" s="76"/>
      <c r="W650" s="76"/>
      <c r="X650" s="76"/>
      <c r="Y650" s="76"/>
      <c r="Z650" s="76"/>
      <c r="AA650" s="76"/>
      <c r="AB650" s="76"/>
      <c r="AC650" s="76"/>
    </row>
    <row r="651" spans="1:29" ht="15.75" thickBot="1" x14ac:dyDescent="0.3">
      <c r="A651" s="133">
        <v>43882</v>
      </c>
      <c r="B651" s="134">
        <v>3.66</v>
      </c>
      <c r="C651" s="64">
        <f t="shared" si="18"/>
        <v>3.6600000000000001E-2</v>
      </c>
      <c r="D651" s="76"/>
      <c r="E651" s="33">
        <v>43882</v>
      </c>
      <c r="F651" s="27">
        <v>1.05</v>
      </c>
      <c r="G651" s="64">
        <f t="shared" si="19"/>
        <v>1.0500000000000001E-2</v>
      </c>
      <c r="H651" s="76"/>
      <c r="I651" s="6">
        <v>43882</v>
      </c>
      <c r="J651" s="6">
        <f t="shared" si="20"/>
        <v>43882</v>
      </c>
      <c r="K651" s="7">
        <v>3337.75</v>
      </c>
      <c r="L651" s="76"/>
      <c r="M651" s="76"/>
      <c r="N651" s="76"/>
      <c r="O651" s="76"/>
      <c r="P651" s="76"/>
      <c r="Q651" s="76"/>
      <c r="R651" s="76"/>
      <c r="S651" s="76"/>
      <c r="T651" s="76"/>
      <c r="U651" s="76"/>
      <c r="V651" s="76"/>
      <c r="W651" s="76"/>
      <c r="X651" s="76"/>
      <c r="Y651" s="76"/>
      <c r="Z651" s="76"/>
      <c r="AA651" s="76"/>
      <c r="AB651" s="76"/>
      <c r="AC651" s="76"/>
    </row>
    <row r="652" spans="1:29" ht="15.75" thickBot="1" x14ac:dyDescent="0.3">
      <c r="A652" s="133">
        <v>43885</v>
      </c>
      <c r="B652" s="134">
        <v>4.03</v>
      </c>
      <c r="C652" s="64">
        <f t="shared" si="18"/>
        <v>4.0300000000000002E-2</v>
      </c>
      <c r="D652" s="76"/>
      <c r="E652" s="33">
        <v>43885</v>
      </c>
      <c r="F652" s="27">
        <v>1.1000000000000001</v>
      </c>
      <c r="G652" s="64">
        <f t="shared" si="19"/>
        <v>1.1000000000000001E-2</v>
      </c>
      <c r="H652" s="76"/>
      <c r="I652" s="6">
        <v>43885</v>
      </c>
      <c r="J652" s="6">
        <f t="shared" si="20"/>
        <v>43885</v>
      </c>
      <c r="K652" s="7">
        <v>3225.89</v>
      </c>
      <c r="L652" s="76"/>
      <c r="M652" s="76"/>
      <c r="N652" s="76"/>
      <c r="O652" s="76"/>
      <c r="P652" s="76"/>
      <c r="Q652" s="76"/>
      <c r="R652" s="76"/>
      <c r="S652" s="76"/>
      <c r="T652" s="76"/>
      <c r="U652" s="76"/>
      <c r="V652" s="76"/>
      <c r="W652" s="76"/>
      <c r="X652" s="76"/>
      <c r="Y652" s="76"/>
      <c r="Z652" s="76"/>
      <c r="AA652" s="76"/>
      <c r="AB652" s="76"/>
      <c r="AC652" s="76"/>
    </row>
    <row r="653" spans="1:29" ht="15.75" thickBot="1" x14ac:dyDescent="0.3">
      <c r="A653" s="133">
        <v>43886</v>
      </c>
      <c r="B653" s="134">
        <v>4.18</v>
      </c>
      <c r="C653" s="64">
        <f t="shared" si="18"/>
        <v>4.1799999999999997E-2</v>
      </c>
      <c r="D653" s="76"/>
      <c r="E653" s="33">
        <v>43886</v>
      </c>
      <c r="F653" s="27">
        <v>1.1299999999999999</v>
      </c>
      <c r="G653" s="64">
        <f t="shared" si="19"/>
        <v>1.1299999999999999E-2</v>
      </c>
      <c r="H653" s="76"/>
      <c r="I653" s="6">
        <v>43886</v>
      </c>
      <c r="J653" s="6">
        <v>43886</v>
      </c>
      <c r="K653" s="7">
        <v>3128.21</v>
      </c>
      <c r="L653" s="76"/>
      <c r="M653" s="76"/>
      <c r="N653" s="76"/>
      <c r="O653" s="76"/>
      <c r="P653" s="76"/>
      <c r="Q653" s="76"/>
      <c r="R653" s="76"/>
      <c r="S653" s="76"/>
      <c r="T653" s="76"/>
      <c r="U653" s="76"/>
      <c r="V653" s="76"/>
      <c r="W653" s="76"/>
      <c r="X653" s="76"/>
      <c r="Y653" s="76"/>
      <c r="Z653" s="76"/>
      <c r="AA653" s="76"/>
      <c r="AB653" s="76"/>
      <c r="AC653" s="76"/>
    </row>
    <row r="654" spans="1:29" ht="15.75" thickBot="1" x14ac:dyDescent="0.3">
      <c r="A654" s="133">
        <v>43887</v>
      </c>
      <c r="B654" s="134">
        <v>4.2699999999999996</v>
      </c>
      <c r="C654" s="64">
        <f t="shared" si="18"/>
        <v>4.2699999999999995E-2</v>
      </c>
      <c r="D654" s="76"/>
      <c r="E654" s="33">
        <v>43887</v>
      </c>
      <c r="F654" s="27">
        <v>1.1499999999999999</v>
      </c>
      <c r="G654" s="64">
        <f t="shared" si="19"/>
        <v>1.15E-2</v>
      </c>
      <c r="H654" s="76"/>
      <c r="I654" s="6">
        <v>43887</v>
      </c>
      <c r="J654" s="6">
        <v>43887</v>
      </c>
      <c r="K654" s="7">
        <v>3116.39</v>
      </c>
      <c r="L654" s="76"/>
      <c r="M654" s="76"/>
      <c r="N654" s="76"/>
      <c r="O654" s="76"/>
      <c r="P654" s="76"/>
      <c r="Q654" s="76"/>
      <c r="R654" s="76"/>
      <c r="S654" s="76"/>
      <c r="T654" s="76"/>
      <c r="U654" s="76"/>
      <c r="V654" s="76"/>
      <c r="W654" s="76"/>
      <c r="X654" s="76"/>
      <c r="Y654" s="76"/>
      <c r="Z654" s="76"/>
      <c r="AA654" s="76"/>
      <c r="AB654" s="76"/>
      <c r="AC654" s="76"/>
    </row>
    <row r="655" spans="1:29" ht="15.75" thickBot="1" x14ac:dyDescent="0.3">
      <c r="A655" s="133">
        <v>43888</v>
      </c>
      <c r="B655" s="134">
        <v>4.62</v>
      </c>
      <c r="C655" s="64">
        <f t="shared" si="18"/>
        <v>4.6199999999999998E-2</v>
      </c>
      <c r="D655" s="76"/>
      <c r="E655" s="33">
        <v>43888</v>
      </c>
      <c r="F655" s="27">
        <v>1.21</v>
      </c>
      <c r="G655" s="64">
        <f t="shared" si="19"/>
        <v>1.21E-2</v>
      </c>
      <c r="H655" s="76"/>
      <c r="I655" s="6">
        <v>43888</v>
      </c>
      <c r="J655" s="6">
        <v>43888</v>
      </c>
      <c r="K655" s="7">
        <v>2978.76</v>
      </c>
      <c r="L655" s="76"/>
      <c r="M655" s="76"/>
      <c r="N655" s="76"/>
      <c r="O655" s="76"/>
      <c r="P655" s="76"/>
      <c r="Q655" s="76"/>
      <c r="R655" s="76"/>
      <c r="S655" s="76"/>
      <c r="T655" s="76"/>
      <c r="U655" s="76"/>
      <c r="V655" s="76"/>
      <c r="W655" s="76"/>
      <c r="X655" s="76"/>
      <c r="Y655" s="76"/>
      <c r="Z655" s="76"/>
      <c r="AA655" s="76"/>
      <c r="AB655" s="76"/>
      <c r="AC655" s="76"/>
    </row>
    <row r="656" spans="1:29" ht="15.75" thickBot="1" x14ac:dyDescent="0.3">
      <c r="A656" s="133">
        <v>43889</v>
      </c>
      <c r="B656" s="134">
        <v>5.04</v>
      </c>
      <c r="C656" s="64">
        <f t="shared" si="18"/>
        <v>5.04E-2</v>
      </c>
      <c r="D656" s="76"/>
      <c r="E656" s="33">
        <v>43889</v>
      </c>
      <c r="F656" s="27">
        <v>1.31</v>
      </c>
      <c r="G656" s="64">
        <f t="shared" si="19"/>
        <v>1.3100000000000001E-2</v>
      </c>
      <c r="H656" s="76"/>
      <c r="I656" s="6">
        <v>43889</v>
      </c>
      <c r="J656" s="6">
        <v>43889</v>
      </c>
      <c r="K656" s="7">
        <v>2954.22</v>
      </c>
      <c r="L656" s="76"/>
      <c r="M656" s="76"/>
      <c r="N656" s="76"/>
      <c r="O656" s="76"/>
      <c r="P656" s="76"/>
      <c r="Q656" s="76"/>
      <c r="R656" s="76"/>
      <c r="S656" s="76"/>
      <c r="T656" s="76"/>
      <c r="U656" s="76"/>
      <c r="V656" s="76"/>
      <c r="W656" s="76"/>
      <c r="X656" s="76"/>
      <c r="Y656" s="76"/>
      <c r="Z656" s="76"/>
      <c r="AA656" s="76"/>
      <c r="AB656" s="76"/>
      <c r="AC656" s="76"/>
    </row>
    <row r="657" spans="1:29" ht="15.75" thickBot="1" x14ac:dyDescent="0.3">
      <c r="A657" s="133">
        <v>43890</v>
      </c>
      <c r="B657" s="134">
        <v>5.0599999999999996</v>
      </c>
      <c r="C657" s="64">
        <f t="shared" si="18"/>
        <v>5.0599999999999999E-2</v>
      </c>
      <c r="D657" s="76"/>
      <c r="E657" s="33">
        <v>43890</v>
      </c>
      <c r="F657" s="27">
        <v>1.3</v>
      </c>
      <c r="G657" s="64">
        <f t="shared" si="19"/>
        <v>1.3000000000000001E-2</v>
      </c>
      <c r="H657" s="76"/>
      <c r="I657" s="6"/>
      <c r="J657" s="6"/>
      <c r="K657" s="7">
        <f>AVERAGE(K656,K659)</f>
        <v>2978.7950000000001</v>
      </c>
      <c r="L657" s="76"/>
      <c r="M657" s="76"/>
      <c r="N657" s="76"/>
      <c r="O657" s="76"/>
      <c r="P657" s="76"/>
      <c r="Q657" s="76"/>
      <c r="R657" s="76"/>
      <c r="S657" s="76"/>
      <c r="T657" s="76"/>
      <c r="U657" s="76"/>
      <c r="V657" s="76"/>
      <c r="W657" s="76"/>
      <c r="X657" s="76"/>
      <c r="Y657" s="76"/>
      <c r="Z657" s="76"/>
      <c r="AA657" s="76"/>
      <c r="AB657" s="76"/>
      <c r="AC657" s="76"/>
    </row>
    <row r="658" spans="1:29" ht="15.75" thickBot="1" x14ac:dyDescent="0.3">
      <c r="A658" s="133">
        <v>43892</v>
      </c>
      <c r="B658" s="134">
        <v>4.97</v>
      </c>
      <c r="C658" s="64">
        <f t="shared" ref="C658:C721" si="21">B658/100</f>
        <v>4.9699999999999994E-2</v>
      </c>
      <c r="D658" s="136">
        <v>44623</v>
      </c>
      <c r="E658" s="33">
        <v>43892</v>
      </c>
      <c r="F658" s="27">
        <v>1.33</v>
      </c>
      <c r="G658" s="64">
        <f t="shared" ref="G658:G721" si="22">F658/100</f>
        <v>1.3300000000000001E-2</v>
      </c>
      <c r="H658" s="76"/>
      <c r="I658" s="6">
        <v>43892</v>
      </c>
      <c r="J658" s="6">
        <v>43892</v>
      </c>
      <c r="K658" s="7">
        <v>3090.23</v>
      </c>
      <c r="L658" s="76"/>
      <c r="M658" s="76"/>
      <c r="N658" s="76"/>
      <c r="O658" s="76"/>
      <c r="P658" s="76"/>
      <c r="Q658" s="76"/>
      <c r="R658" s="76"/>
      <c r="S658" s="76"/>
      <c r="T658" s="76"/>
      <c r="U658" s="76"/>
      <c r="V658" s="76"/>
      <c r="W658" s="76"/>
      <c r="X658" s="76"/>
      <c r="Y658" s="76"/>
      <c r="Z658" s="76"/>
      <c r="AA658" s="76"/>
      <c r="AB658" s="76"/>
      <c r="AC658" s="76"/>
    </row>
    <row r="659" spans="1:29" ht="15.75" thickBot="1" x14ac:dyDescent="0.3">
      <c r="A659" s="133">
        <v>43893</v>
      </c>
      <c r="B659" s="134">
        <v>4.84</v>
      </c>
      <c r="C659" s="64">
        <f t="shared" si="21"/>
        <v>4.8399999999999999E-2</v>
      </c>
      <c r="D659" s="76"/>
      <c r="E659" s="33">
        <v>43893</v>
      </c>
      <c r="F659" s="27">
        <v>1.32</v>
      </c>
      <c r="G659" s="64">
        <f t="shared" si="22"/>
        <v>1.32E-2</v>
      </c>
      <c r="H659" s="76"/>
      <c r="I659" s="6">
        <v>43893</v>
      </c>
      <c r="J659" s="6">
        <v>43893</v>
      </c>
      <c r="K659" s="7">
        <v>3003.37</v>
      </c>
      <c r="L659" s="76"/>
      <c r="M659" s="76"/>
      <c r="N659" s="76"/>
      <c r="O659" s="76"/>
      <c r="P659" s="76"/>
      <c r="Q659" s="76"/>
      <c r="R659" s="76"/>
      <c r="S659" s="76"/>
      <c r="T659" s="76"/>
      <c r="U659" s="76"/>
      <c r="V659" s="76"/>
      <c r="W659" s="76"/>
      <c r="X659" s="76"/>
      <c r="Y659" s="76"/>
      <c r="Z659" s="76"/>
      <c r="AA659" s="76"/>
      <c r="AB659" s="76"/>
      <c r="AC659" s="76"/>
    </row>
    <row r="660" spans="1:29" ht="15.75" thickBot="1" x14ac:dyDescent="0.3">
      <c r="A660" s="133">
        <v>43894</v>
      </c>
      <c r="B660" s="134">
        <v>4.75</v>
      </c>
      <c r="C660" s="64">
        <f t="shared" si="21"/>
        <v>4.7500000000000001E-2</v>
      </c>
      <c r="D660" s="76"/>
      <c r="E660" s="33">
        <v>43894</v>
      </c>
      <c r="F660" s="27">
        <v>1.32</v>
      </c>
      <c r="G660" s="64">
        <f t="shared" si="22"/>
        <v>1.32E-2</v>
      </c>
      <c r="H660" s="76"/>
      <c r="I660" s="6">
        <v>43894</v>
      </c>
      <c r="J660" s="6">
        <v>43894</v>
      </c>
      <c r="K660" s="7">
        <v>3130.12</v>
      </c>
      <c r="L660" s="76"/>
      <c r="M660" s="76"/>
      <c r="N660" s="76"/>
      <c r="O660" s="76"/>
      <c r="P660" s="76"/>
      <c r="Q660" s="76"/>
      <c r="R660" s="76"/>
      <c r="S660" s="76"/>
      <c r="T660" s="76"/>
      <c r="U660" s="76"/>
      <c r="V660" s="76"/>
      <c r="W660" s="76"/>
      <c r="X660" s="76"/>
      <c r="Y660" s="76"/>
      <c r="Z660" s="76"/>
      <c r="AA660" s="76"/>
      <c r="AB660" s="76"/>
      <c r="AC660" s="76"/>
    </row>
    <row r="661" spans="1:29" ht="15.75" thickBot="1" x14ac:dyDescent="0.3">
      <c r="A661" s="133">
        <v>43895</v>
      </c>
      <c r="B661" s="134">
        <v>5.05</v>
      </c>
      <c r="C661" s="64">
        <f t="shared" si="21"/>
        <v>5.0499999999999996E-2</v>
      </c>
      <c r="D661" s="76"/>
      <c r="E661" s="33">
        <v>43895</v>
      </c>
      <c r="F661" s="27">
        <v>1.35</v>
      </c>
      <c r="G661" s="64">
        <f t="shared" si="22"/>
        <v>1.3500000000000002E-2</v>
      </c>
      <c r="H661" s="76"/>
      <c r="I661" s="6">
        <v>43895</v>
      </c>
      <c r="J661" s="6">
        <v>43895</v>
      </c>
      <c r="K661" s="7">
        <v>3023.94</v>
      </c>
      <c r="L661" s="76"/>
      <c r="M661" s="76"/>
      <c r="N661" s="76"/>
      <c r="O661" s="76"/>
      <c r="P661" s="76"/>
      <c r="Q661" s="76"/>
      <c r="R661" s="76"/>
      <c r="S661" s="76"/>
      <c r="T661" s="76"/>
      <c r="U661" s="76"/>
      <c r="V661" s="76"/>
      <c r="W661" s="76"/>
      <c r="X661" s="76"/>
      <c r="Y661" s="76"/>
      <c r="Z661" s="76"/>
      <c r="AA661" s="76"/>
      <c r="AB661" s="76"/>
      <c r="AC661" s="76"/>
    </row>
    <row r="662" spans="1:29" ht="15.75" thickBot="1" x14ac:dyDescent="0.3">
      <c r="A662" s="133">
        <v>43896</v>
      </c>
      <c r="B662" s="134">
        <v>5.64</v>
      </c>
      <c r="C662" s="64">
        <f t="shared" si="21"/>
        <v>5.6399999999999999E-2</v>
      </c>
      <c r="D662" s="76"/>
      <c r="E662" s="33">
        <v>43896</v>
      </c>
      <c r="F662" s="27">
        <v>1.49</v>
      </c>
      <c r="G662" s="64">
        <f t="shared" si="22"/>
        <v>1.49E-2</v>
      </c>
      <c r="H662" s="76"/>
      <c r="I662" s="6">
        <v>43896</v>
      </c>
      <c r="J662" s="6">
        <v>43896</v>
      </c>
      <c r="K662" s="7">
        <v>2972.37</v>
      </c>
      <c r="L662" s="76"/>
      <c r="M662" s="76"/>
      <c r="N662" s="76"/>
      <c r="O662" s="76"/>
      <c r="P662" s="76"/>
      <c r="Q662" s="76"/>
      <c r="R662" s="76"/>
      <c r="S662" s="76"/>
      <c r="T662" s="76"/>
      <c r="U662" s="76"/>
      <c r="V662" s="76"/>
      <c r="W662" s="76"/>
      <c r="X662" s="76"/>
      <c r="Y662" s="76"/>
      <c r="Z662" s="76"/>
      <c r="AA662" s="76"/>
      <c r="AB662" s="76"/>
      <c r="AC662" s="76"/>
    </row>
    <row r="663" spans="1:29" ht="15.75" thickBot="1" x14ac:dyDescent="0.3">
      <c r="A663" s="133">
        <v>43899</v>
      </c>
      <c r="B663" s="134">
        <v>6.68</v>
      </c>
      <c r="C663" s="64">
        <f t="shared" si="21"/>
        <v>6.6799999999999998E-2</v>
      </c>
      <c r="D663" s="76"/>
      <c r="E663" s="33">
        <v>43899</v>
      </c>
      <c r="F663" s="27">
        <v>1.88</v>
      </c>
      <c r="G663" s="64">
        <f t="shared" si="22"/>
        <v>1.8799999999999997E-2</v>
      </c>
      <c r="H663" s="76"/>
      <c r="I663" s="6">
        <v>43899</v>
      </c>
      <c r="J663" s="6">
        <v>43899</v>
      </c>
      <c r="K663" s="7">
        <v>2746.56</v>
      </c>
      <c r="L663" s="76"/>
      <c r="M663" s="76"/>
      <c r="N663" s="76"/>
      <c r="O663" s="76"/>
      <c r="P663" s="76"/>
      <c r="Q663" s="76"/>
      <c r="R663" s="76"/>
      <c r="S663" s="76"/>
      <c r="T663" s="76"/>
      <c r="U663" s="76"/>
      <c r="V663" s="76"/>
      <c r="W663" s="76"/>
      <c r="X663" s="76"/>
      <c r="Y663" s="76"/>
      <c r="Z663" s="76"/>
      <c r="AA663" s="76"/>
      <c r="AB663" s="76"/>
      <c r="AC663" s="76"/>
    </row>
    <row r="664" spans="1:29" ht="15.75" thickBot="1" x14ac:dyDescent="0.3">
      <c r="A664" s="133">
        <v>43900</v>
      </c>
      <c r="B664" s="134">
        <v>6.38</v>
      </c>
      <c r="C664" s="64">
        <f t="shared" si="21"/>
        <v>6.3799999999999996E-2</v>
      </c>
      <c r="D664" s="76"/>
      <c r="E664" s="33">
        <v>43900</v>
      </c>
      <c r="F664" s="27">
        <v>1.87</v>
      </c>
      <c r="G664" s="64">
        <f t="shared" si="22"/>
        <v>1.8700000000000001E-2</v>
      </c>
      <c r="H664" s="76"/>
      <c r="I664" s="6">
        <v>43900</v>
      </c>
      <c r="J664" s="6">
        <v>43900</v>
      </c>
      <c r="K664" s="7">
        <v>2882.23</v>
      </c>
      <c r="L664" s="76"/>
      <c r="M664" s="76"/>
      <c r="N664" s="76"/>
      <c r="O664" s="76"/>
      <c r="P664" s="76"/>
      <c r="Q664" s="76"/>
      <c r="R664" s="76"/>
      <c r="S664" s="76"/>
      <c r="T664" s="76"/>
      <c r="U664" s="76"/>
      <c r="V664" s="76"/>
      <c r="W664" s="76"/>
      <c r="X664" s="76"/>
      <c r="Y664" s="76"/>
      <c r="Z664" s="76"/>
      <c r="AA664" s="76"/>
      <c r="AB664" s="76"/>
      <c r="AC664" s="76"/>
    </row>
    <row r="665" spans="1:29" ht="15.75" thickBot="1" x14ac:dyDescent="0.3">
      <c r="A665" s="133">
        <v>43901</v>
      </c>
      <c r="B665" s="134">
        <v>6.61</v>
      </c>
      <c r="C665" s="64">
        <f t="shared" si="21"/>
        <v>6.6100000000000006E-2</v>
      </c>
      <c r="D665" s="76"/>
      <c r="E665" s="33">
        <v>43901</v>
      </c>
      <c r="F665" s="27">
        <v>1.96</v>
      </c>
      <c r="G665" s="64">
        <f t="shared" si="22"/>
        <v>1.9599999999999999E-2</v>
      </c>
      <c r="H665" s="76"/>
      <c r="I665" s="6">
        <v>43901</v>
      </c>
      <c r="J665" s="6">
        <v>43901</v>
      </c>
      <c r="K665" s="7">
        <v>2741.38</v>
      </c>
      <c r="L665" s="76"/>
      <c r="M665" s="76"/>
      <c r="N665" s="76"/>
      <c r="O665" s="76"/>
      <c r="P665" s="76"/>
      <c r="Q665" s="76"/>
      <c r="R665" s="76"/>
      <c r="S665" s="76"/>
      <c r="T665" s="76"/>
      <c r="U665" s="76"/>
      <c r="V665" s="76"/>
      <c r="W665" s="76"/>
      <c r="X665" s="76"/>
      <c r="Y665" s="76"/>
      <c r="Z665" s="76"/>
      <c r="AA665" s="76"/>
      <c r="AB665" s="76"/>
      <c r="AC665" s="76"/>
    </row>
    <row r="666" spans="1:29" ht="15.75" thickBot="1" x14ac:dyDescent="0.3">
      <c r="A666" s="133">
        <v>43902</v>
      </c>
      <c r="B666" s="134">
        <v>7.42</v>
      </c>
      <c r="C666" s="64">
        <f t="shared" si="21"/>
        <v>7.4200000000000002E-2</v>
      </c>
      <c r="D666" s="76"/>
      <c r="E666" s="33">
        <v>43902</v>
      </c>
      <c r="F666" s="27">
        <v>2.2200000000000002</v>
      </c>
      <c r="G666" s="64">
        <f t="shared" si="22"/>
        <v>2.2200000000000001E-2</v>
      </c>
      <c r="H666" s="76"/>
      <c r="I666" s="6">
        <v>43902</v>
      </c>
      <c r="J666" s="6">
        <v>43902</v>
      </c>
      <c r="K666" s="7">
        <v>2480.64</v>
      </c>
      <c r="L666" s="76"/>
      <c r="M666" s="76"/>
      <c r="N666" s="76"/>
      <c r="O666" s="76"/>
      <c r="P666" s="76"/>
      <c r="Q666" s="76"/>
      <c r="R666" s="76"/>
      <c r="S666" s="76"/>
      <c r="T666" s="76"/>
      <c r="U666" s="76"/>
      <c r="V666" s="76"/>
      <c r="W666" s="76"/>
      <c r="X666" s="76"/>
      <c r="Y666" s="76"/>
      <c r="Z666" s="76"/>
      <c r="AA666" s="76"/>
      <c r="AB666" s="76"/>
      <c r="AC666" s="76"/>
    </row>
    <row r="667" spans="1:29" ht="15.75" thickBot="1" x14ac:dyDescent="0.3">
      <c r="A667" s="133">
        <v>43903</v>
      </c>
      <c r="B667" s="134">
        <v>7.31</v>
      </c>
      <c r="C667" s="64">
        <f t="shared" si="21"/>
        <v>7.3099999999999998E-2</v>
      </c>
      <c r="D667" s="76"/>
      <c r="E667" s="33">
        <v>43903</v>
      </c>
      <c r="F667" s="27">
        <v>2.29</v>
      </c>
      <c r="G667" s="64">
        <f t="shared" si="22"/>
        <v>2.29E-2</v>
      </c>
      <c r="H667" s="76"/>
      <c r="I667" s="6">
        <v>43903</v>
      </c>
      <c r="J667" s="6">
        <v>43903</v>
      </c>
      <c r="K667" s="7">
        <v>2711.02</v>
      </c>
      <c r="L667" s="76"/>
      <c r="M667" s="76"/>
      <c r="N667" s="76"/>
      <c r="O667" s="76"/>
      <c r="P667" s="76"/>
      <c r="Q667" s="76"/>
      <c r="R667" s="76"/>
      <c r="S667" s="76"/>
      <c r="T667" s="76"/>
      <c r="U667" s="76"/>
      <c r="V667" s="76"/>
      <c r="W667" s="76"/>
      <c r="X667" s="76"/>
      <c r="Y667" s="76"/>
      <c r="Z667" s="76"/>
      <c r="AA667" s="76"/>
      <c r="AB667" s="76"/>
      <c r="AC667" s="76"/>
    </row>
    <row r="668" spans="1:29" ht="15.75" thickBot="1" x14ac:dyDescent="0.3">
      <c r="A668" s="133">
        <v>43906</v>
      </c>
      <c r="B668" s="134">
        <v>8.3800000000000008</v>
      </c>
      <c r="C668" s="64">
        <f t="shared" si="21"/>
        <v>8.3800000000000013E-2</v>
      </c>
      <c r="D668" s="76"/>
      <c r="E668" s="33">
        <v>43906</v>
      </c>
      <c r="F668" s="27">
        <v>2.5499999999999998</v>
      </c>
      <c r="G668" s="64">
        <f t="shared" si="22"/>
        <v>2.5499999999999998E-2</v>
      </c>
      <c r="H668" s="76"/>
      <c r="I668" s="6">
        <v>43906</v>
      </c>
      <c r="J668" s="6">
        <v>43906</v>
      </c>
      <c r="K668" s="7">
        <v>2386.13</v>
      </c>
      <c r="L668" s="76"/>
      <c r="M668" s="76"/>
      <c r="N668" s="76"/>
      <c r="O668" s="76"/>
      <c r="P668" s="76"/>
      <c r="Q668" s="76"/>
      <c r="R668" s="76"/>
      <c r="S668" s="76"/>
      <c r="T668" s="76"/>
      <c r="U668" s="76"/>
      <c r="V668" s="76"/>
      <c r="W668" s="76"/>
      <c r="X668" s="76"/>
      <c r="Y668" s="76"/>
      <c r="Z668" s="76"/>
      <c r="AA668" s="76"/>
      <c r="AB668" s="76"/>
      <c r="AC668" s="76"/>
    </row>
    <row r="669" spans="1:29" ht="15.75" thickBot="1" x14ac:dyDescent="0.3">
      <c r="A669" s="133">
        <v>43907</v>
      </c>
      <c r="B669" s="134">
        <v>8.41</v>
      </c>
      <c r="C669" s="64">
        <f t="shared" si="21"/>
        <v>8.4100000000000008E-2</v>
      </c>
      <c r="D669" s="76"/>
      <c r="E669" s="33">
        <v>43907</v>
      </c>
      <c r="F669" s="27">
        <v>2.72</v>
      </c>
      <c r="G669" s="64">
        <f t="shared" si="22"/>
        <v>2.7200000000000002E-2</v>
      </c>
      <c r="H669" s="76"/>
      <c r="I669" s="6">
        <v>43907</v>
      </c>
      <c r="J669" s="6">
        <v>43907</v>
      </c>
      <c r="K669" s="7">
        <v>2529.19</v>
      </c>
      <c r="L669" s="76"/>
      <c r="M669" s="76"/>
      <c r="N669" s="76"/>
      <c r="O669" s="76"/>
      <c r="P669" s="76"/>
      <c r="Q669" s="76"/>
      <c r="R669" s="76"/>
      <c r="S669" s="76"/>
      <c r="T669" s="76"/>
      <c r="U669" s="76"/>
      <c r="V669" s="76"/>
      <c r="W669" s="76"/>
      <c r="X669" s="76"/>
      <c r="Y669" s="76"/>
      <c r="Z669" s="76"/>
      <c r="AA669" s="76"/>
      <c r="AB669" s="76"/>
      <c r="AC669" s="76"/>
    </row>
    <row r="670" spans="1:29" ht="15.75" thickBot="1" x14ac:dyDescent="0.3">
      <c r="A670" s="133">
        <v>43908</v>
      </c>
      <c r="B670" s="134">
        <v>9.0399999999999991</v>
      </c>
      <c r="C670" s="64">
        <f t="shared" si="21"/>
        <v>9.0399999999999994E-2</v>
      </c>
      <c r="D670" s="76"/>
      <c r="E670" s="33">
        <v>43908</v>
      </c>
      <c r="F670" s="27">
        <v>3.03</v>
      </c>
      <c r="G670" s="64">
        <f t="shared" si="22"/>
        <v>3.0299999999999997E-2</v>
      </c>
      <c r="H670" s="76"/>
      <c r="I670" s="6">
        <v>43908</v>
      </c>
      <c r="J670" s="6">
        <v>43908</v>
      </c>
      <c r="K670" s="7">
        <v>2398.1</v>
      </c>
      <c r="L670" s="76"/>
      <c r="M670" s="76"/>
      <c r="N670" s="76"/>
      <c r="O670" s="76"/>
      <c r="P670" s="76"/>
      <c r="Q670" s="76"/>
      <c r="R670" s="76"/>
      <c r="S670" s="76"/>
      <c r="T670" s="76"/>
      <c r="U670" s="76"/>
      <c r="V670" s="76"/>
      <c r="W670" s="76"/>
      <c r="X670" s="76"/>
      <c r="Y670" s="76"/>
      <c r="Z670" s="76"/>
      <c r="AA670" s="76"/>
      <c r="AB670" s="76"/>
      <c r="AC670" s="76"/>
    </row>
    <row r="671" spans="1:29" ht="15.75" thickBot="1" x14ac:dyDescent="0.3">
      <c r="A671" s="133">
        <v>43909</v>
      </c>
      <c r="B671" s="134">
        <v>9.82</v>
      </c>
      <c r="C671" s="64">
        <f t="shared" si="21"/>
        <v>9.820000000000001E-2</v>
      </c>
      <c r="D671" s="76"/>
      <c r="E671" s="33">
        <v>43909</v>
      </c>
      <c r="F671" s="27">
        <v>3.51</v>
      </c>
      <c r="G671" s="64">
        <f t="shared" si="22"/>
        <v>3.5099999999999999E-2</v>
      </c>
      <c r="H671" s="76"/>
      <c r="I671" s="6">
        <v>43909</v>
      </c>
      <c r="J671" s="6">
        <v>43909</v>
      </c>
      <c r="K671" s="7">
        <v>2409.39</v>
      </c>
      <c r="L671" s="76"/>
      <c r="M671" s="76"/>
      <c r="N671" s="76"/>
      <c r="O671" s="76"/>
      <c r="P671" s="76"/>
      <c r="Q671" s="76"/>
      <c r="R671" s="76"/>
      <c r="S671" s="76"/>
      <c r="T671" s="76"/>
      <c r="U671" s="76"/>
      <c r="V671" s="76"/>
      <c r="W671" s="76"/>
      <c r="X671" s="76"/>
      <c r="Y671" s="76"/>
      <c r="Z671" s="76"/>
      <c r="AA671" s="76"/>
      <c r="AB671" s="76"/>
      <c r="AC671" s="76"/>
    </row>
    <row r="672" spans="1:29" ht="15.75" thickBot="1" x14ac:dyDescent="0.3">
      <c r="A672" s="133">
        <v>43910</v>
      </c>
      <c r="B672" s="134">
        <v>10.09</v>
      </c>
      <c r="C672" s="64">
        <f t="shared" si="21"/>
        <v>0.1009</v>
      </c>
      <c r="D672" s="76"/>
      <c r="E672" s="33">
        <v>43910</v>
      </c>
      <c r="F672" s="27">
        <v>3.87</v>
      </c>
      <c r="G672" s="64">
        <f t="shared" si="22"/>
        <v>3.8699999999999998E-2</v>
      </c>
      <c r="H672" s="76"/>
      <c r="I672" s="6">
        <v>43910</v>
      </c>
      <c r="J672" s="6">
        <v>43910</v>
      </c>
      <c r="K672" s="7">
        <v>2304.92</v>
      </c>
      <c r="L672" s="76"/>
      <c r="M672" s="76"/>
      <c r="N672" s="76"/>
      <c r="O672" s="76"/>
      <c r="P672" s="76"/>
      <c r="Q672" s="76"/>
      <c r="R672" s="76"/>
      <c r="S672" s="76"/>
      <c r="T672" s="76"/>
      <c r="U672" s="76"/>
      <c r="V672" s="76"/>
      <c r="W672" s="76"/>
      <c r="X672" s="76"/>
      <c r="Y672" s="76"/>
      <c r="Z672" s="76"/>
      <c r="AA672" s="76"/>
      <c r="AB672" s="76"/>
      <c r="AC672" s="76"/>
    </row>
    <row r="673" spans="1:29" ht="15.75" thickBot="1" x14ac:dyDescent="0.3">
      <c r="A673" s="133">
        <v>43913</v>
      </c>
      <c r="B673" s="134">
        <v>10.87</v>
      </c>
      <c r="C673" s="64">
        <f t="shared" si="21"/>
        <v>0.10869999999999999</v>
      </c>
      <c r="D673" s="136">
        <v>44643</v>
      </c>
      <c r="E673" s="33">
        <v>43913</v>
      </c>
      <c r="F673" s="27">
        <v>4.01</v>
      </c>
      <c r="G673" s="64">
        <f t="shared" si="22"/>
        <v>4.0099999999999997E-2</v>
      </c>
      <c r="H673" s="76"/>
      <c r="I673" s="6">
        <v>43913</v>
      </c>
      <c r="J673" s="6">
        <v>43913</v>
      </c>
      <c r="K673" s="7">
        <v>2237.4</v>
      </c>
      <c r="L673" s="76"/>
      <c r="M673" s="76"/>
      <c r="N673" s="76"/>
      <c r="O673" s="76"/>
      <c r="P673" s="76"/>
      <c r="Q673" s="76"/>
      <c r="R673" s="76"/>
      <c r="S673" s="76"/>
      <c r="T673" s="76"/>
      <c r="U673" s="76"/>
      <c r="V673" s="76"/>
      <c r="W673" s="76"/>
      <c r="X673" s="76"/>
      <c r="Y673" s="76"/>
      <c r="Z673" s="76"/>
      <c r="AA673" s="76"/>
      <c r="AB673" s="76"/>
      <c r="AC673" s="76"/>
    </row>
    <row r="674" spans="1:29" ht="15.75" thickBot="1" x14ac:dyDescent="0.3">
      <c r="A674" s="133">
        <v>43914</v>
      </c>
      <c r="B674" s="134">
        <v>10.55</v>
      </c>
      <c r="C674" s="64">
        <f t="shared" si="21"/>
        <v>0.10550000000000001</v>
      </c>
      <c r="D674" s="76"/>
      <c r="E674" s="33">
        <v>43914</v>
      </c>
      <c r="F674" s="27">
        <v>3.82</v>
      </c>
      <c r="G674" s="64">
        <f t="shared" si="22"/>
        <v>3.8199999999999998E-2</v>
      </c>
      <c r="H674" s="76"/>
      <c r="I674" s="6">
        <v>43914</v>
      </c>
      <c r="J674" s="6">
        <v>43914</v>
      </c>
      <c r="K674" s="7">
        <v>2447.33</v>
      </c>
      <c r="L674" s="76"/>
      <c r="M674" s="76"/>
      <c r="N674" s="76"/>
      <c r="O674" s="76"/>
      <c r="P674" s="76"/>
      <c r="Q674" s="76"/>
      <c r="R674" s="76"/>
      <c r="S674" s="76"/>
      <c r="T674" s="76"/>
      <c r="U674" s="76"/>
      <c r="V674" s="76"/>
      <c r="W674" s="76"/>
      <c r="X674" s="76"/>
      <c r="Y674" s="76"/>
      <c r="Z674" s="76"/>
      <c r="AA674" s="76"/>
      <c r="AB674" s="76"/>
      <c r="AC674" s="76"/>
    </row>
    <row r="675" spans="1:29" ht="15.75" thickBot="1" x14ac:dyDescent="0.3">
      <c r="A675" s="133">
        <v>43915</v>
      </c>
      <c r="B675" s="134">
        <v>10.11</v>
      </c>
      <c r="C675" s="64">
        <f t="shared" si="21"/>
        <v>0.1011</v>
      </c>
      <c r="D675" s="76"/>
      <c r="E675" s="33">
        <v>43915</v>
      </c>
      <c r="F675" s="27">
        <v>3.54</v>
      </c>
      <c r="G675" s="64">
        <f t="shared" si="22"/>
        <v>3.5400000000000001E-2</v>
      </c>
      <c r="H675" s="76"/>
      <c r="I675" s="6">
        <v>43915</v>
      </c>
      <c r="J675" s="6">
        <v>43915</v>
      </c>
      <c r="K675" s="7">
        <v>2475.56</v>
      </c>
      <c r="L675" s="76"/>
      <c r="M675" s="76"/>
      <c r="N675" s="76"/>
      <c r="O675" s="76"/>
      <c r="P675" s="76"/>
      <c r="Q675" s="76"/>
      <c r="R675" s="76"/>
      <c r="S675" s="76"/>
      <c r="T675" s="76"/>
      <c r="U675" s="76"/>
      <c r="V675" s="76"/>
      <c r="W675" s="76"/>
      <c r="X675" s="76"/>
      <c r="Y675" s="76"/>
      <c r="Z675" s="76"/>
      <c r="AA675" s="76"/>
      <c r="AB675" s="76"/>
      <c r="AC675" s="76"/>
    </row>
    <row r="676" spans="1:29" ht="15.75" thickBot="1" x14ac:dyDescent="0.3">
      <c r="A676" s="133">
        <v>43916</v>
      </c>
      <c r="B676" s="134">
        <v>9.2899999999999991</v>
      </c>
      <c r="C676" s="64">
        <f t="shared" si="21"/>
        <v>9.2899999999999996E-2</v>
      </c>
      <c r="D676" s="76"/>
      <c r="E676" s="33">
        <v>43916</v>
      </c>
      <c r="F676" s="27">
        <v>3.33</v>
      </c>
      <c r="G676" s="64">
        <f t="shared" si="22"/>
        <v>3.3300000000000003E-2</v>
      </c>
      <c r="H676" s="76"/>
      <c r="I676" s="6">
        <v>43916</v>
      </c>
      <c r="J676" s="6">
        <v>43916</v>
      </c>
      <c r="K676" s="7">
        <v>2630.07</v>
      </c>
      <c r="L676" s="76"/>
      <c r="M676" s="76"/>
      <c r="N676" s="76"/>
      <c r="O676" s="76"/>
      <c r="P676" s="76"/>
      <c r="Q676" s="76"/>
      <c r="R676" s="76"/>
      <c r="S676" s="76"/>
      <c r="T676" s="76"/>
      <c r="U676" s="76"/>
      <c r="V676" s="76"/>
      <c r="W676" s="76"/>
      <c r="X676" s="76"/>
      <c r="Y676" s="76"/>
      <c r="Z676" s="76"/>
      <c r="AA676" s="76"/>
      <c r="AB676" s="76"/>
      <c r="AC676" s="76"/>
    </row>
    <row r="677" spans="1:29" ht="15.75" thickBot="1" x14ac:dyDescent="0.3">
      <c r="A677" s="133">
        <v>43917</v>
      </c>
      <c r="B677" s="134">
        <v>8.99</v>
      </c>
      <c r="C677" s="64">
        <f t="shared" si="21"/>
        <v>8.9900000000000008E-2</v>
      </c>
      <c r="D677" s="76"/>
      <c r="E677" s="33">
        <v>43917</v>
      </c>
      <c r="F677" s="27">
        <v>3.24</v>
      </c>
      <c r="G677" s="64">
        <f t="shared" si="22"/>
        <v>3.2400000000000005E-2</v>
      </c>
      <c r="H677" s="76"/>
      <c r="I677" s="6">
        <v>43917</v>
      </c>
      <c r="J677" s="6">
        <v>43917</v>
      </c>
      <c r="K677" s="7">
        <v>2541.4699999999998</v>
      </c>
      <c r="L677" s="76"/>
      <c r="M677" s="76"/>
      <c r="N677" s="76"/>
      <c r="O677" s="76"/>
      <c r="P677" s="76"/>
      <c r="Q677" s="76"/>
      <c r="R677" s="76"/>
      <c r="S677" s="76"/>
      <c r="T677" s="76"/>
      <c r="U677" s="76"/>
      <c r="V677" s="76"/>
      <c r="W677" s="76"/>
      <c r="X677" s="76"/>
      <c r="Y677" s="76"/>
      <c r="Z677" s="76"/>
      <c r="AA677" s="76"/>
      <c r="AB677" s="76"/>
      <c r="AC677" s="76"/>
    </row>
    <row r="678" spans="1:29" ht="15.75" thickBot="1" x14ac:dyDescent="0.3">
      <c r="A678" s="133">
        <v>43920</v>
      </c>
      <c r="B678" s="134">
        <v>8.82</v>
      </c>
      <c r="C678" s="64">
        <f t="shared" si="21"/>
        <v>8.8200000000000001E-2</v>
      </c>
      <c r="D678" s="76"/>
      <c r="E678" s="33">
        <v>43920</v>
      </c>
      <c r="F678" s="27">
        <v>3.15</v>
      </c>
      <c r="G678" s="64">
        <f t="shared" si="22"/>
        <v>3.15E-2</v>
      </c>
      <c r="H678" s="76"/>
      <c r="I678" s="6">
        <v>43920</v>
      </c>
      <c r="J678" s="6">
        <v>43920</v>
      </c>
      <c r="K678" s="7">
        <v>2626.65</v>
      </c>
      <c r="L678" s="76"/>
      <c r="M678" s="76"/>
      <c r="N678" s="76"/>
      <c r="O678" s="76"/>
      <c r="P678" s="76"/>
      <c r="Q678" s="76"/>
      <c r="R678" s="76"/>
      <c r="S678" s="76"/>
      <c r="T678" s="76"/>
      <c r="U678" s="76"/>
      <c r="V678" s="76"/>
      <c r="W678" s="76"/>
      <c r="X678" s="76"/>
      <c r="Y678" s="76"/>
      <c r="Z678" s="76"/>
      <c r="AA678" s="76"/>
      <c r="AB678" s="76"/>
      <c r="AC678" s="76"/>
    </row>
    <row r="679" spans="1:29" ht="15.75" thickBot="1" x14ac:dyDescent="0.3">
      <c r="A679" s="133">
        <v>43921</v>
      </c>
      <c r="B679" s="134">
        <v>8.77</v>
      </c>
      <c r="C679" s="64">
        <f t="shared" si="21"/>
        <v>8.77E-2</v>
      </c>
      <c r="D679" s="76"/>
      <c r="E679" s="33">
        <v>43921</v>
      </c>
      <c r="F679" s="27">
        <v>3.05</v>
      </c>
      <c r="G679" s="64">
        <f t="shared" si="22"/>
        <v>3.0499999999999999E-2</v>
      </c>
      <c r="H679" s="76"/>
      <c r="I679" s="6">
        <v>43921</v>
      </c>
      <c r="J679" s="6">
        <v>43921</v>
      </c>
      <c r="K679" s="7">
        <v>2584.59</v>
      </c>
      <c r="L679" s="76"/>
      <c r="M679" s="76"/>
      <c r="N679" s="76"/>
      <c r="O679" s="76"/>
      <c r="P679" s="76"/>
      <c r="Q679" s="76"/>
      <c r="R679" s="76"/>
      <c r="S679" s="76"/>
      <c r="T679" s="76"/>
      <c r="U679" s="76"/>
      <c r="V679" s="76"/>
      <c r="W679" s="76"/>
      <c r="X679" s="76"/>
      <c r="Y679" s="76"/>
      <c r="Z679" s="76"/>
      <c r="AA679" s="76"/>
      <c r="AB679" s="76"/>
      <c r="AC679" s="76"/>
    </row>
    <row r="680" spans="1:29" ht="15.75" thickBot="1" x14ac:dyDescent="0.3">
      <c r="A680" s="133">
        <v>43922</v>
      </c>
      <c r="B680" s="134">
        <v>9.11</v>
      </c>
      <c r="C680" s="64">
        <f t="shared" si="21"/>
        <v>9.11E-2</v>
      </c>
      <c r="D680" s="136">
        <v>44652</v>
      </c>
      <c r="E680" s="33">
        <v>43922</v>
      </c>
      <c r="F680" s="27">
        <v>3.05</v>
      </c>
      <c r="G680" s="64">
        <f t="shared" si="22"/>
        <v>3.0499999999999999E-2</v>
      </c>
      <c r="H680" s="76"/>
      <c r="I680" s="6">
        <v>43922</v>
      </c>
      <c r="J680" s="6">
        <v>43922</v>
      </c>
      <c r="K680" s="7">
        <v>2470.5</v>
      </c>
      <c r="L680" s="76"/>
      <c r="M680" s="76"/>
      <c r="N680" s="76"/>
      <c r="O680" s="76"/>
      <c r="P680" s="76"/>
      <c r="Q680" s="76"/>
      <c r="R680" s="76"/>
      <c r="S680" s="76"/>
      <c r="T680" s="76"/>
      <c r="U680" s="76"/>
      <c r="V680" s="76"/>
      <c r="W680" s="76"/>
      <c r="X680" s="76"/>
      <c r="Y680" s="76"/>
      <c r="Z680" s="76"/>
      <c r="AA680" s="76"/>
      <c r="AB680" s="76"/>
      <c r="AC680" s="76"/>
    </row>
    <row r="681" spans="1:29" ht="15.75" thickBot="1" x14ac:dyDescent="0.3">
      <c r="A681" s="133">
        <v>43923</v>
      </c>
      <c r="B681" s="134">
        <v>9.17</v>
      </c>
      <c r="C681" s="64">
        <f t="shared" si="21"/>
        <v>9.1700000000000004E-2</v>
      </c>
      <c r="D681" s="76"/>
      <c r="E681" s="33">
        <v>43923</v>
      </c>
      <c r="F681" s="27">
        <v>3.06</v>
      </c>
      <c r="G681" s="64">
        <f t="shared" si="22"/>
        <v>3.0600000000000002E-2</v>
      </c>
      <c r="H681" s="76"/>
      <c r="I681" s="6">
        <v>43923</v>
      </c>
      <c r="J681" s="6">
        <v>43923</v>
      </c>
      <c r="K681" s="7">
        <v>2526.9</v>
      </c>
      <c r="L681" s="76"/>
      <c r="M681" s="76"/>
      <c r="N681" s="76"/>
      <c r="O681" s="76"/>
      <c r="P681" s="76"/>
      <c r="Q681" s="76"/>
      <c r="R681" s="76"/>
      <c r="S681" s="76"/>
      <c r="T681" s="76"/>
      <c r="U681" s="76"/>
      <c r="V681" s="76"/>
      <c r="W681" s="76"/>
      <c r="X681" s="76"/>
      <c r="Y681" s="76"/>
      <c r="Z681" s="76"/>
      <c r="AA681" s="76"/>
      <c r="AB681" s="76"/>
      <c r="AC681" s="76"/>
    </row>
    <row r="682" spans="1:29" ht="15.75" thickBot="1" x14ac:dyDescent="0.3">
      <c r="A682" s="133">
        <v>43924</v>
      </c>
      <c r="B682" s="134">
        <v>9.43</v>
      </c>
      <c r="C682" s="64">
        <f t="shared" si="21"/>
        <v>9.4299999999999995E-2</v>
      </c>
      <c r="D682" s="76"/>
      <c r="E682" s="33">
        <v>43924</v>
      </c>
      <c r="F682" s="27">
        <v>3.08</v>
      </c>
      <c r="G682" s="64">
        <f t="shared" si="22"/>
        <v>3.0800000000000001E-2</v>
      </c>
      <c r="H682" s="76"/>
      <c r="I682" s="6">
        <v>43924</v>
      </c>
      <c r="J682" s="6">
        <v>43924</v>
      </c>
      <c r="K682" s="7">
        <v>2488.65</v>
      </c>
      <c r="L682" s="76"/>
      <c r="M682" s="76"/>
      <c r="N682" s="76"/>
      <c r="O682" s="76"/>
      <c r="P682" s="76"/>
      <c r="Q682" s="76"/>
      <c r="R682" s="76"/>
      <c r="S682" s="76"/>
      <c r="T682" s="76"/>
      <c r="U682" s="76"/>
      <c r="V682" s="76"/>
      <c r="W682" s="76"/>
      <c r="X682" s="76"/>
      <c r="Y682" s="76"/>
      <c r="Z682" s="76"/>
      <c r="AA682" s="76"/>
      <c r="AB682" s="76"/>
      <c r="AC682" s="76"/>
    </row>
    <row r="683" spans="1:29" ht="15.75" thickBot="1" x14ac:dyDescent="0.3">
      <c r="A683" s="133">
        <v>43927</v>
      </c>
      <c r="B683" s="134">
        <v>9.26</v>
      </c>
      <c r="C683" s="64">
        <f t="shared" si="21"/>
        <v>9.2600000000000002E-2</v>
      </c>
      <c r="D683" s="76"/>
      <c r="E683" s="33">
        <v>43927</v>
      </c>
      <c r="F683" s="27">
        <v>3.03</v>
      </c>
      <c r="G683" s="64">
        <f t="shared" si="22"/>
        <v>3.0299999999999997E-2</v>
      </c>
      <c r="H683" s="76"/>
      <c r="I683" s="6">
        <v>43927</v>
      </c>
      <c r="J683" s="6">
        <v>43927</v>
      </c>
      <c r="K683" s="7">
        <v>2663.68</v>
      </c>
      <c r="L683" s="76"/>
      <c r="M683" s="76"/>
      <c r="N683" s="76"/>
      <c r="O683" s="76"/>
      <c r="P683" s="76"/>
      <c r="Q683" s="76"/>
      <c r="R683" s="76"/>
      <c r="S683" s="76"/>
      <c r="T683" s="76"/>
      <c r="U683" s="76"/>
      <c r="V683" s="76"/>
      <c r="W683" s="76"/>
      <c r="X683" s="76"/>
      <c r="Y683" s="76"/>
      <c r="Z683" s="76"/>
      <c r="AA683" s="76"/>
      <c r="AB683" s="76"/>
      <c r="AC683" s="76"/>
    </row>
    <row r="684" spans="1:29" ht="15.75" thickBot="1" x14ac:dyDescent="0.3">
      <c r="A684" s="133">
        <v>43928</v>
      </c>
      <c r="B684" s="134">
        <v>8.8800000000000008</v>
      </c>
      <c r="C684" s="64">
        <f t="shared" si="21"/>
        <v>8.8800000000000004E-2</v>
      </c>
      <c r="D684" s="76"/>
      <c r="E684" s="33">
        <v>43928</v>
      </c>
      <c r="F684" s="27">
        <v>2.92</v>
      </c>
      <c r="G684" s="64">
        <f t="shared" si="22"/>
        <v>2.92E-2</v>
      </c>
      <c r="H684" s="76"/>
      <c r="I684" s="6">
        <v>43928</v>
      </c>
      <c r="J684" s="6">
        <v>43928</v>
      </c>
      <c r="K684" s="7">
        <v>2659.41</v>
      </c>
      <c r="L684" s="76"/>
      <c r="M684" s="76"/>
      <c r="N684" s="76"/>
      <c r="O684" s="76"/>
      <c r="P684" s="76"/>
      <c r="Q684" s="76"/>
      <c r="R684" s="76"/>
      <c r="S684" s="76"/>
      <c r="T684" s="76"/>
      <c r="U684" s="76"/>
      <c r="V684" s="76"/>
      <c r="W684" s="76"/>
      <c r="X684" s="76"/>
      <c r="Y684" s="76"/>
      <c r="Z684" s="76"/>
      <c r="AA684" s="76"/>
      <c r="AB684" s="76"/>
      <c r="AC684" s="76"/>
    </row>
    <row r="685" spans="1:29" ht="15.75" thickBot="1" x14ac:dyDescent="0.3">
      <c r="A685" s="133">
        <v>43929</v>
      </c>
      <c r="B685" s="134">
        <v>8.81</v>
      </c>
      <c r="C685" s="64">
        <f t="shared" si="21"/>
        <v>8.8100000000000012E-2</v>
      </c>
      <c r="D685" s="76"/>
      <c r="E685" s="33">
        <v>43929</v>
      </c>
      <c r="F685" s="27">
        <v>2.83</v>
      </c>
      <c r="G685" s="64">
        <f t="shared" si="22"/>
        <v>2.8300000000000002E-2</v>
      </c>
      <c r="H685" s="76"/>
      <c r="I685" s="6">
        <v>43929</v>
      </c>
      <c r="J685" s="6">
        <v>43929</v>
      </c>
      <c r="K685" s="7">
        <v>2749.98</v>
      </c>
      <c r="L685" s="76"/>
      <c r="M685" s="76"/>
      <c r="N685" s="76"/>
      <c r="O685" s="76"/>
      <c r="P685" s="76"/>
      <c r="Q685" s="76"/>
      <c r="R685" s="76"/>
      <c r="S685" s="76"/>
      <c r="T685" s="76"/>
      <c r="U685" s="76"/>
      <c r="V685" s="76"/>
      <c r="W685" s="76"/>
      <c r="X685" s="76"/>
      <c r="Y685" s="76"/>
      <c r="Z685" s="76"/>
      <c r="AA685" s="76"/>
      <c r="AB685" s="76"/>
      <c r="AC685" s="76"/>
    </row>
    <row r="686" spans="1:29" ht="15.75" thickBot="1" x14ac:dyDescent="0.3">
      <c r="A686" s="133">
        <v>43930</v>
      </c>
      <c r="B686" s="134">
        <v>7.96</v>
      </c>
      <c r="C686" s="64">
        <f t="shared" si="21"/>
        <v>7.9600000000000004E-2</v>
      </c>
      <c r="D686" s="76"/>
      <c r="E686" s="33">
        <v>43930</v>
      </c>
      <c r="F686" s="27">
        <v>2.61</v>
      </c>
      <c r="G686" s="64">
        <f t="shared" si="22"/>
        <v>2.6099999999999998E-2</v>
      </c>
      <c r="H686" s="76"/>
      <c r="I686" s="6">
        <v>43930</v>
      </c>
      <c r="J686" s="6">
        <v>43930</v>
      </c>
      <c r="K686" s="7">
        <v>2789.82</v>
      </c>
      <c r="L686" s="76"/>
      <c r="M686" s="76"/>
      <c r="N686" s="76"/>
      <c r="O686" s="76"/>
      <c r="P686" s="76"/>
      <c r="Q686" s="76"/>
      <c r="R686" s="76"/>
      <c r="S686" s="76"/>
      <c r="T686" s="76"/>
      <c r="U686" s="76"/>
      <c r="V686" s="76"/>
      <c r="W686" s="76"/>
      <c r="X686" s="76"/>
      <c r="Y686" s="76"/>
      <c r="Z686" s="76"/>
      <c r="AA686" s="76"/>
      <c r="AB686" s="76"/>
      <c r="AC686" s="76"/>
    </row>
    <row r="687" spans="1:29" ht="15.75" thickBot="1" x14ac:dyDescent="0.3">
      <c r="A687" s="133">
        <v>43934</v>
      </c>
      <c r="B687" s="134">
        <v>7.7</v>
      </c>
      <c r="C687" s="64">
        <f t="shared" si="21"/>
        <v>7.6999999999999999E-2</v>
      </c>
      <c r="D687" s="76"/>
      <c r="E687" s="33">
        <v>43934</v>
      </c>
      <c r="F687" s="27">
        <v>2.46</v>
      </c>
      <c r="G687" s="64">
        <f t="shared" si="22"/>
        <v>2.46E-2</v>
      </c>
      <c r="H687" s="76"/>
      <c r="I687" s="6">
        <v>43934</v>
      </c>
      <c r="J687" s="6">
        <v>43934</v>
      </c>
      <c r="K687" s="7">
        <v>2761.63</v>
      </c>
      <c r="L687" s="76"/>
      <c r="M687" s="76"/>
      <c r="N687" s="76"/>
      <c r="O687" s="76"/>
      <c r="P687" s="76"/>
      <c r="Q687" s="76"/>
      <c r="R687" s="76"/>
      <c r="S687" s="76"/>
      <c r="T687" s="76"/>
      <c r="U687" s="76"/>
      <c r="V687" s="76"/>
      <c r="W687" s="76"/>
      <c r="X687" s="76"/>
      <c r="Y687" s="76"/>
      <c r="Z687" s="76"/>
      <c r="AA687" s="76"/>
      <c r="AB687" s="76"/>
      <c r="AC687" s="76"/>
    </row>
    <row r="688" spans="1:29" ht="15.75" thickBot="1" x14ac:dyDescent="0.3">
      <c r="A688" s="133">
        <v>43935</v>
      </c>
      <c r="B688" s="134">
        <v>7.35</v>
      </c>
      <c r="C688" s="64">
        <f t="shared" si="21"/>
        <v>7.3499999999999996E-2</v>
      </c>
      <c r="D688" s="76"/>
      <c r="E688" s="33">
        <v>43935</v>
      </c>
      <c r="F688" s="27">
        <v>2.35</v>
      </c>
      <c r="G688" s="64">
        <f t="shared" si="22"/>
        <v>2.35E-2</v>
      </c>
      <c r="H688" s="76"/>
      <c r="I688" s="6">
        <v>43935</v>
      </c>
      <c r="J688" s="6">
        <v>43935</v>
      </c>
      <c r="K688" s="7">
        <v>2846.06</v>
      </c>
      <c r="L688" s="76"/>
      <c r="M688" s="76"/>
      <c r="N688" s="76"/>
      <c r="O688" s="76"/>
      <c r="P688" s="76"/>
      <c r="Q688" s="76"/>
      <c r="R688" s="76"/>
      <c r="S688" s="76"/>
      <c r="T688" s="76"/>
      <c r="U688" s="76"/>
      <c r="V688" s="76"/>
      <c r="W688" s="76"/>
      <c r="X688" s="76"/>
      <c r="Y688" s="76"/>
      <c r="Z688" s="76"/>
      <c r="AA688" s="76"/>
      <c r="AB688" s="76"/>
      <c r="AC688" s="76"/>
    </row>
    <row r="689" spans="1:29" ht="15.75" thickBot="1" x14ac:dyDescent="0.3">
      <c r="A689" s="133">
        <v>43936</v>
      </c>
      <c r="B689" s="134">
        <v>7.64</v>
      </c>
      <c r="C689" s="64">
        <f t="shared" si="21"/>
        <v>7.6399999999999996E-2</v>
      </c>
      <c r="D689" s="136">
        <v>44666</v>
      </c>
      <c r="E689" s="33">
        <v>43936</v>
      </c>
      <c r="F689" s="27">
        <v>2.38</v>
      </c>
      <c r="G689" s="64">
        <f t="shared" si="22"/>
        <v>2.3799999999999998E-2</v>
      </c>
      <c r="H689" s="76"/>
      <c r="I689" s="6">
        <v>43936</v>
      </c>
      <c r="J689" s="6">
        <v>43936</v>
      </c>
      <c r="K689" s="7">
        <v>2783.36</v>
      </c>
      <c r="L689" s="76"/>
      <c r="M689" s="76"/>
      <c r="N689" s="76"/>
      <c r="O689" s="76"/>
      <c r="P689" s="76"/>
      <c r="Q689" s="76"/>
      <c r="R689" s="76"/>
      <c r="S689" s="76"/>
      <c r="T689" s="76"/>
      <c r="U689" s="76"/>
      <c r="V689" s="76"/>
      <c r="W689" s="76"/>
      <c r="X689" s="76"/>
      <c r="Y689" s="76"/>
      <c r="Z689" s="76"/>
      <c r="AA689" s="76"/>
      <c r="AB689" s="76"/>
      <c r="AC689" s="76"/>
    </row>
    <row r="690" spans="1:29" ht="15.75" thickBot="1" x14ac:dyDescent="0.3">
      <c r="A690" s="133">
        <v>43937</v>
      </c>
      <c r="B690" s="134">
        <v>7.58</v>
      </c>
      <c r="C690" s="64">
        <f t="shared" si="21"/>
        <v>7.5800000000000006E-2</v>
      </c>
      <c r="D690" s="76"/>
      <c r="E690" s="33">
        <v>43937</v>
      </c>
      <c r="F690" s="27">
        <v>2.36</v>
      </c>
      <c r="G690" s="64">
        <f t="shared" si="22"/>
        <v>2.3599999999999999E-2</v>
      </c>
      <c r="H690" s="76"/>
      <c r="I690" s="6">
        <v>43937</v>
      </c>
      <c r="J690" s="6">
        <v>43937</v>
      </c>
      <c r="K690" s="7">
        <v>2799.55</v>
      </c>
      <c r="L690" s="76"/>
      <c r="M690" s="76"/>
      <c r="N690" s="76"/>
      <c r="O690" s="76"/>
      <c r="P690" s="76"/>
      <c r="Q690" s="76"/>
      <c r="R690" s="76"/>
      <c r="S690" s="76"/>
      <c r="T690" s="76"/>
      <c r="U690" s="76"/>
      <c r="V690" s="76"/>
      <c r="W690" s="76"/>
      <c r="X690" s="76"/>
      <c r="Y690" s="76"/>
      <c r="Z690" s="76"/>
      <c r="AA690" s="76"/>
      <c r="AB690" s="76"/>
      <c r="AC690" s="76"/>
    </row>
    <row r="691" spans="1:29" ht="15.75" thickBot="1" x14ac:dyDescent="0.3">
      <c r="A691" s="133">
        <v>43938</v>
      </c>
      <c r="B691" s="134">
        <v>7.31</v>
      </c>
      <c r="C691" s="64">
        <f t="shared" si="21"/>
        <v>7.3099999999999998E-2</v>
      </c>
      <c r="D691" s="76"/>
      <c r="E691" s="33">
        <v>43938</v>
      </c>
      <c r="F691" s="27">
        <v>2.34</v>
      </c>
      <c r="G691" s="64">
        <f t="shared" si="22"/>
        <v>2.3399999999999997E-2</v>
      </c>
      <c r="H691" s="76"/>
      <c r="I691" s="6">
        <v>43938</v>
      </c>
      <c r="J691" s="6">
        <v>43938</v>
      </c>
      <c r="K691" s="7">
        <v>2874.56</v>
      </c>
      <c r="L691" s="76"/>
      <c r="M691" s="76"/>
      <c r="N691" s="76"/>
      <c r="O691" s="76"/>
      <c r="P691" s="76"/>
      <c r="Q691" s="76"/>
      <c r="R691" s="76"/>
      <c r="S691" s="76"/>
      <c r="T691" s="76"/>
      <c r="U691" s="76"/>
      <c r="V691" s="76"/>
      <c r="W691" s="76"/>
      <c r="X691" s="76"/>
      <c r="Y691" s="76"/>
      <c r="Z691" s="76"/>
      <c r="AA691" s="76"/>
      <c r="AB691" s="76"/>
      <c r="AC691" s="76"/>
    </row>
    <row r="692" spans="1:29" ht="15.75" thickBot="1" x14ac:dyDescent="0.3">
      <c r="A692" s="133">
        <v>43941</v>
      </c>
      <c r="B692" s="134">
        <v>7.52</v>
      </c>
      <c r="C692" s="64">
        <f t="shared" si="21"/>
        <v>7.5199999999999989E-2</v>
      </c>
      <c r="D692" s="76"/>
      <c r="E692" s="33">
        <v>43941</v>
      </c>
      <c r="F692" s="27">
        <v>2.36</v>
      </c>
      <c r="G692" s="64">
        <f t="shared" si="22"/>
        <v>2.3599999999999999E-2</v>
      </c>
      <c r="H692" s="76"/>
      <c r="I692" s="6">
        <v>43941</v>
      </c>
      <c r="J692" s="6">
        <v>43941</v>
      </c>
      <c r="K692" s="7">
        <v>2823.16</v>
      </c>
      <c r="L692" s="76"/>
      <c r="M692" s="76"/>
      <c r="N692" s="76"/>
      <c r="O692" s="76"/>
      <c r="P692" s="76"/>
      <c r="Q692" s="76"/>
      <c r="R692" s="76"/>
      <c r="S692" s="76"/>
      <c r="T692" s="76"/>
      <c r="U692" s="76"/>
      <c r="V692" s="76"/>
      <c r="W692" s="76"/>
      <c r="X692" s="76"/>
      <c r="Y692" s="76"/>
      <c r="Z692" s="76"/>
      <c r="AA692" s="76"/>
      <c r="AB692" s="76"/>
      <c r="AC692" s="76"/>
    </row>
    <row r="693" spans="1:29" ht="15.75" thickBot="1" x14ac:dyDescent="0.3">
      <c r="A693" s="133">
        <v>43942</v>
      </c>
      <c r="B693" s="134">
        <v>7.9</v>
      </c>
      <c r="C693" s="64">
        <f t="shared" si="21"/>
        <v>7.9000000000000001E-2</v>
      </c>
      <c r="D693" s="76"/>
      <c r="E693" s="33">
        <v>43942</v>
      </c>
      <c r="F693" s="27">
        <v>2.41</v>
      </c>
      <c r="G693" s="64">
        <f t="shared" si="22"/>
        <v>2.41E-2</v>
      </c>
      <c r="H693" s="76"/>
      <c r="I693" s="6">
        <v>43942</v>
      </c>
      <c r="J693" s="6">
        <v>43942</v>
      </c>
      <c r="K693" s="7">
        <v>2736.56</v>
      </c>
      <c r="L693" s="76"/>
      <c r="M693" s="76"/>
      <c r="N693" s="76"/>
      <c r="O693" s="76"/>
      <c r="P693" s="76"/>
      <c r="Q693" s="76"/>
      <c r="R693" s="76"/>
      <c r="S693" s="76"/>
      <c r="T693" s="76"/>
      <c r="U693" s="76"/>
      <c r="V693" s="76"/>
      <c r="W693" s="76"/>
      <c r="X693" s="76"/>
      <c r="Y693" s="76"/>
      <c r="Z693" s="76"/>
      <c r="AA693" s="76"/>
      <c r="AB693" s="76"/>
      <c r="AC693" s="76"/>
    </row>
    <row r="694" spans="1:29" ht="15.75" thickBot="1" x14ac:dyDescent="0.3">
      <c r="A694" s="133">
        <v>43943</v>
      </c>
      <c r="B694" s="134">
        <v>7.85</v>
      </c>
      <c r="C694" s="64">
        <f t="shared" si="21"/>
        <v>7.85E-2</v>
      </c>
      <c r="D694" s="76"/>
      <c r="E694" s="33">
        <v>43943</v>
      </c>
      <c r="F694" s="27">
        <v>2.39</v>
      </c>
      <c r="G694" s="64">
        <f t="shared" si="22"/>
        <v>2.3900000000000001E-2</v>
      </c>
      <c r="H694" s="76"/>
      <c r="I694" s="6">
        <v>43943</v>
      </c>
      <c r="J694" s="6">
        <v>43943</v>
      </c>
      <c r="K694" s="7">
        <v>2799.31</v>
      </c>
      <c r="L694" s="76"/>
      <c r="M694" s="76"/>
      <c r="N694" s="76"/>
      <c r="O694" s="76"/>
      <c r="P694" s="76"/>
      <c r="Q694" s="76"/>
      <c r="R694" s="76"/>
      <c r="S694" s="76"/>
      <c r="T694" s="76"/>
      <c r="U694" s="76"/>
      <c r="V694" s="76"/>
      <c r="W694" s="76"/>
      <c r="X694" s="76"/>
      <c r="Y694" s="76"/>
      <c r="Z694" s="76"/>
      <c r="AA694" s="76"/>
      <c r="AB694" s="76"/>
      <c r="AC694" s="76"/>
    </row>
    <row r="695" spans="1:29" ht="15.75" thickBot="1" x14ac:dyDescent="0.3">
      <c r="A695" s="133">
        <v>43944</v>
      </c>
      <c r="B695" s="134">
        <v>7.87</v>
      </c>
      <c r="C695" s="64">
        <f t="shared" si="21"/>
        <v>7.8700000000000006E-2</v>
      </c>
      <c r="D695" s="76"/>
      <c r="E695" s="33">
        <v>43944</v>
      </c>
      <c r="F695" s="27">
        <v>2.36</v>
      </c>
      <c r="G695" s="64">
        <f t="shared" si="22"/>
        <v>2.3599999999999999E-2</v>
      </c>
      <c r="H695" s="76"/>
      <c r="I695" s="6">
        <v>43944</v>
      </c>
      <c r="J695" s="6">
        <v>43944</v>
      </c>
      <c r="K695" s="7">
        <v>2797.8</v>
      </c>
      <c r="L695" s="76"/>
      <c r="M695" s="76"/>
      <c r="N695" s="76"/>
      <c r="O695" s="76"/>
      <c r="P695" s="76"/>
      <c r="Q695" s="76"/>
      <c r="R695" s="76"/>
      <c r="S695" s="76"/>
      <c r="T695" s="76"/>
      <c r="U695" s="76"/>
      <c r="V695" s="76"/>
      <c r="W695" s="76"/>
      <c r="X695" s="76"/>
      <c r="Y695" s="76"/>
      <c r="Z695" s="76"/>
      <c r="AA695" s="76"/>
      <c r="AB695" s="76"/>
      <c r="AC695" s="76"/>
    </row>
    <row r="696" spans="1:29" ht="15.75" thickBot="1" x14ac:dyDescent="0.3">
      <c r="A696" s="133">
        <v>43945</v>
      </c>
      <c r="B696" s="134">
        <v>8.0299999999999994</v>
      </c>
      <c r="C696" s="64">
        <f t="shared" si="21"/>
        <v>8.0299999999999996E-2</v>
      </c>
      <c r="D696" s="76"/>
      <c r="E696" s="33">
        <v>43945</v>
      </c>
      <c r="F696" s="27">
        <v>2.36</v>
      </c>
      <c r="G696" s="64">
        <f t="shared" si="22"/>
        <v>2.3599999999999999E-2</v>
      </c>
      <c r="H696" s="76"/>
      <c r="I696" s="6">
        <v>43945</v>
      </c>
      <c r="J696" s="6">
        <v>43945</v>
      </c>
      <c r="K696" s="7">
        <v>2836.74</v>
      </c>
      <c r="L696" s="76"/>
      <c r="M696" s="76"/>
      <c r="N696" s="76"/>
      <c r="O696" s="76"/>
      <c r="P696" s="76"/>
      <c r="Q696" s="76"/>
      <c r="R696" s="76"/>
      <c r="S696" s="76"/>
      <c r="T696" s="76"/>
      <c r="U696" s="76"/>
      <c r="V696" s="76"/>
      <c r="W696" s="76"/>
      <c r="X696" s="76"/>
      <c r="Y696" s="76"/>
      <c r="Z696" s="76"/>
      <c r="AA696" s="76"/>
      <c r="AB696" s="76"/>
      <c r="AC696" s="76"/>
    </row>
    <row r="697" spans="1:29" ht="15.75" thickBot="1" x14ac:dyDescent="0.3">
      <c r="A697" s="133">
        <v>43948</v>
      </c>
      <c r="B697" s="134">
        <v>8.01</v>
      </c>
      <c r="C697" s="64">
        <f t="shared" si="21"/>
        <v>8.0100000000000005E-2</v>
      </c>
      <c r="D697" s="76"/>
      <c r="E697" s="33">
        <v>43948</v>
      </c>
      <c r="F697" s="27">
        <v>2.34</v>
      </c>
      <c r="G697" s="64">
        <f t="shared" si="22"/>
        <v>2.3399999999999997E-2</v>
      </c>
      <c r="H697" s="76"/>
      <c r="I697" s="6">
        <v>43948</v>
      </c>
      <c r="J697" s="6">
        <v>43948</v>
      </c>
      <c r="K697" s="7">
        <v>2878.48</v>
      </c>
      <c r="L697" s="76"/>
      <c r="M697" s="76"/>
      <c r="N697" s="76"/>
      <c r="O697" s="76"/>
      <c r="P697" s="76"/>
      <c r="Q697" s="76"/>
      <c r="R697" s="76"/>
      <c r="S697" s="76"/>
      <c r="T697" s="76"/>
      <c r="U697" s="76"/>
      <c r="V697" s="76"/>
      <c r="W697" s="76"/>
      <c r="X697" s="76"/>
      <c r="Y697" s="76"/>
      <c r="Z697" s="76"/>
      <c r="AA697" s="76"/>
      <c r="AB697" s="76"/>
      <c r="AC697" s="76"/>
    </row>
    <row r="698" spans="1:29" ht="15.75" thickBot="1" x14ac:dyDescent="0.3">
      <c r="A698" s="133">
        <v>43949</v>
      </c>
      <c r="B698" s="134">
        <v>8.02</v>
      </c>
      <c r="C698" s="64">
        <f t="shared" si="21"/>
        <v>8.0199999999999994E-2</v>
      </c>
      <c r="D698" s="76"/>
      <c r="E698" s="33">
        <v>43949</v>
      </c>
      <c r="F698" s="27">
        <v>2.34</v>
      </c>
      <c r="G698" s="64">
        <f t="shared" si="22"/>
        <v>2.3399999999999997E-2</v>
      </c>
      <c r="H698" s="76"/>
      <c r="I698" s="6">
        <v>43949</v>
      </c>
      <c r="J698" s="6">
        <v>43949</v>
      </c>
      <c r="K698" s="7">
        <v>2863.39</v>
      </c>
      <c r="L698" s="76"/>
      <c r="M698" s="76"/>
      <c r="N698" s="76"/>
      <c r="O698" s="76"/>
      <c r="P698" s="76"/>
      <c r="Q698" s="76"/>
      <c r="R698" s="76"/>
      <c r="S698" s="76"/>
      <c r="T698" s="76"/>
      <c r="U698" s="76"/>
      <c r="V698" s="76"/>
      <c r="W698" s="76"/>
      <c r="X698" s="76"/>
      <c r="Y698" s="76"/>
      <c r="Z698" s="76"/>
      <c r="AA698" s="76"/>
      <c r="AB698" s="76"/>
      <c r="AC698" s="76"/>
    </row>
    <row r="699" spans="1:29" ht="15.75" thickBot="1" x14ac:dyDescent="0.3">
      <c r="A699" s="133">
        <v>43950</v>
      </c>
      <c r="B699" s="134">
        <v>7.87</v>
      </c>
      <c r="C699" s="64">
        <f t="shared" si="21"/>
        <v>7.8700000000000006E-2</v>
      </c>
      <c r="D699" s="76"/>
      <c r="E699" s="33">
        <v>43950</v>
      </c>
      <c r="F699" s="27">
        <v>2.31</v>
      </c>
      <c r="G699" s="64">
        <f t="shared" si="22"/>
        <v>2.3099999999999999E-2</v>
      </c>
      <c r="H699" s="76"/>
      <c r="I699" s="6">
        <v>43950</v>
      </c>
      <c r="J699" s="6">
        <v>43950</v>
      </c>
      <c r="K699" s="7">
        <v>2939.51</v>
      </c>
      <c r="L699" s="76"/>
      <c r="M699" s="76"/>
      <c r="N699" s="76"/>
      <c r="O699" s="76"/>
      <c r="P699" s="76"/>
      <c r="Q699" s="76"/>
      <c r="R699" s="76"/>
      <c r="S699" s="76"/>
      <c r="T699" s="76"/>
      <c r="U699" s="76"/>
      <c r="V699" s="76"/>
      <c r="W699" s="76"/>
      <c r="X699" s="76"/>
      <c r="Y699" s="76"/>
      <c r="Z699" s="76"/>
      <c r="AA699" s="76"/>
      <c r="AB699" s="76"/>
      <c r="AC699" s="76"/>
    </row>
    <row r="700" spans="1:29" ht="15.75" thickBot="1" x14ac:dyDescent="0.3">
      <c r="A700" s="133">
        <v>43951</v>
      </c>
      <c r="B700" s="134">
        <v>7.63</v>
      </c>
      <c r="C700" s="64">
        <f t="shared" si="21"/>
        <v>7.6299999999999993E-2</v>
      </c>
      <c r="D700" s="76"/>
      <c r="E700" s="33">
        <v>43951</v>
      </c>
      <c r="F700" s="27">
        <v>2.17</v>
      </c>
      <c r="G700" s="64">
        <f t="shared" si="22"/>
        <v>2.1700000000000001E-2</v>
      </c>
      <c r="H700" s="76"/>
      <c r="I700" s="6">
        <v>43951</v>
      </c>
      <c r="J700" s="6">
        <v>43951</v>
      </c>
      <c r="K700" s="7">
        <v>2912.43</v>
      </c>
      <c r="L700" s="76"/>
      <c r="M700" s="76"/>
      <c r="N700" s="76"/>
      <c r="O700" s="76"/>
      <c r="P700" s="76"/>
      <c r="Q700" s="76"/>
      <c r="R700" s="76"/>
      <c r="S700" s="76"/>
      <c r="T700" s="76"/>
      <c r="U700" s="76"/>
      <c r="V700" s="76"/>
      <c r="W700" s="76"/>
      <c r="X700" s="76"/>
      <c r="Y700" s="76"/>
      <c r="Z700" s="76"/>
      <c r="AA700" s="76"/>
      <c r="AB700" s="76"/>
      <c r="AC700" s="76"/>
    </row>
    <row r="701" spans="1:29" ht="15.75" thickBot="1" x14ac:dyDescent="0.3">
      <c r="A701" s="133">
        <v>43952</v>
      </c>
      <c r="B701" s="134">
        <v>7.7</v>
      </c>
      <c r="C701" s="64">
        <f t="shared" si="21"/>
        <v>7.6999999999999999E-2</v>
      </c>
      <c r="D701" s="136">
        <v>44682</v>
      </c>
      <c r="E701" s="33">
        <v>43952</v>
      </c>
      <c r="F701" s="27">
        <v>2.1800000000000002</v>
      </c>
      <c r="G701" s="64">
        <f t="shared" si="22"/>
        <v>2.18E-2</v>
      </c>
      <c r="H701" s="76"/>
      <c r="I701" s="6">
        <v>43952</v>
      </c>
      <c r="J701" s="6">
        <v>43952</v>
      </c>
      <c r="K701" s="7">
        <v>2830.71</v>
      </c>
      <c r="L701" s="76"/>
      <c r="M701" s="76"/>
      <c r="N701" s="76"/>
      <c r="O701" s="76"/>
      <c r="P701" s="76"/>
      <c r="Q701" s="76"/>
      <c r="R701" s="76"/>
      <c r="S701" s="76"/>
      <c r="T701" s="76"/>
      <c r="U701" s="76"/>
      <c r="V701" s="76"/>
      <c r="W701" s="76"/>
      <c r="X701" s="76"/>
      <c r="Y701" s="76"/>
      <c r="Z701" s="76"/>
      <c r="AA701" s="76"/>
      <c r="AB701" s="76"/>
      <c r="AC701" s="76"/>
    </row>
    <row r="702" spans="1:29" ht="15.75" thickBot="1" x14ac:dyDescent="0.3">
      <c r="A702" s="133">
        <v>43955</v>
      </c>
      <c r="B702" s="134">
        <v>7.79</v>
      </c>
      <c r="C702" s="64">
        <f t="shared" si="21"/>
        <v>7.7899999999999997E-2</v>
      </c>
      <c r="D702" s="76"/>
      <c r="E702" s="33">
        <v>43955</v>
      </c>
      <c r="F702" s="27">
        <v>2.2000000000000002</v>
      </c>
      <c r="G702" s="64">
        <f t="shared" si="22"/>
        <v>2.2000000000000002E-2</v>
      </c>
      <c r="H702" s="76"/>
      <c r="I702" s="6">
        <v>43955</v>
      </c>
      <c r="J702" s="6"/>
      <c r="K702" s="7">
        <v>2842.74</v>
      </c>
      <c r="L702" s="76"/>
      <c r="M702" s="76"/>
      <c r="N702" s="76"/>
      <c r="O702" s="76"/>
      <c r="P702" s="76"/>
      <c r="Q702" s="76"/>
      <c r="R702" s="76"/>
      <c r="S702" s="76"/>
      <c r="T702" s="76"/>
      <c r="U702" s="76"/>
      <c r="V702" s="76"/>
      <c r="W702" s="76"/>
      <c r="X702" s="76"/>
      <c r="Y702" s="76"/>
      <c r="Z702" s="76"/>
      <c r="AA702" s="76"/>
      <c r="AB702" s="76"/>
      <c r="AC702" s="76"/>
    </row>
    <row r="703" spans="1:29" ht="15.75" thickBot="1" x14ac:dyDescent="0.3">
      <c r="A703" s="133">
        <v>43956</v>
      </c>
      <c r="B703" s="134">
        <v>7.6</v>
      </c>
      <c r="C703" s="64">
        <f t="shared" si="21"/>
        <v>7.5999999999999998E-2</v>
      </c>
      <c r="D703" s="76"/>
      <c r="E703" s="33">
        <v>43956</v>
      </c>
      <c r="F703" s="27">
        <v>2.1800000000000002</v>
      </c>
      <c r="G703" s="64">
        <f t="shared" si="22"/>
        <v>2.18E-2</v>
      </c>
      <c r="H703" s="76"/>
      <c r="I703" s="6">
        <v>43956</v>
      </c>
      <c r="J703" s="6"/>
      <c r="K703" s="7">
        <v>2868.44</v>
      </c>
      <c r="L703" s="76"/>
      <c r="M703" s="76"/>
      <c r="N703" s="76"/>
      <c r="O703" s="76"/>
      <c r="P703" s="76"/>
      <c r="Q703" s="76"/>
      <c r="R703" s="76"/>
      <c r="S703" s="76"/>
      <c r="T703" s="76"/>
      <c r="U703" s="76"/>
      <c r="V703" s="76"/>
      <c r="W703" s="76"/>
      <c r="X703" s="76"/>
      <c r="Y703" s="76"/>
      <c r="Z703" s="76"/>
      <c r="AA703" s="76"/>
      <c r="AB703" s="76"/>
      <c r="AC703" s="76"/>
    </row>
    <row r="704" spans="1:29" ht="15.75" thickBot="1" x14ac:dyDescent="0.3">
      <c r="A704" s="133">
        <v>43957</v>
      </c>
      <c r="B704" s="134">
        <v>7.6</v>
      </c>
      <c r="C704" s="64">
        <f t="shared" si="21"/>
        <v>7.5999999999999998E-2</v>
      </c>
      <c r="D704" s="76"/>
      <c r="E704" s="33">
        <v>43957</v>
      </c>
      <c r="F704" s="27">
        <v>2.1800000000000002</v>
      </c>
      <c r="G704" s="64">
        <f t="shared" si="22"/>
        <v>2.18E-2</v>
      </c>
      <c r="H704" s="76"/>
      <c r="I704" s="6">
        <v>43957</v>
      </c>
      <c r="J704" s="6"/>
      <c r="K704" s="7">
        <v>2848.42</v>
      </c>
      <c r="L704" s="76"/>
      <c r="M704" s="76"/>
      <c r="N704" s="76"/>
      <c r="O704" s="76"/>
      <c r="P704" s="76"/>
      <c r="Q704" s="76"/>
      <c r="R704" s="76"/>
      <c r="S704" s="76"/>
      <c r="T704" s="76"/>
      <c r="U704" s="76"/>
      <c r="V704" s="76"/>
      <c r="W704" s="76"/>
      <c r="X704" s="76"/>
      <c r="Y704" s="76"/>
      <c r="Z704" s="76"/>
      <c r="AA704" s="76"/>
      <c r="AB704" s="76"/>
      <c r="AC704" s="76"/>
    </row>
    <row r="705" spans="1:29" ht="15.75" thickBot="1" x14ac:dyDescent="0.3">
      <c r="A705" s="133">
        <v>43958</v>
      </c>
      <c r="B705" s="134">
        <v>7.6</v>
      </c>
      <c r="C705" s="64">
        <f t="shared" si="21"/>
        <v>7.5999999999999998E-2</v>
      </c>
      <c r="D705" s="76"/>
      <c r="E705" s="33">
        <v>43958</v>
      </c>
      <c r="F705" s="27">
        <v>2.21</v>
      </c>
      <c r="G705" s="64">
        <f t="shared" si="22"/>
        <v>2.2099999999999998E-2</v>
      </c>
      <c r="H705" s="76"/>
      <c r="I705" s="6">
        <v>43958</v>
      </c>
      <c r="J705" s="6"/>
      <c r="K705" s="7">
        <v>2881.19</v>
      </c>
      <c r="L705" s="76"/>
      <c r="M705" s="76"/>
      <c r="N705" s="76"/>
      <c r="O705" s="76"/>
      <c r="P705" s="76"/>
      <c r="Q705" s="76"/>
      <c r="R705" s="76"/>
      <c r="S705" s="76"/>
      <c r="T705" s="76"/>
      <c r="U705" s="76"/>
      <c r="V705" s="76"/>
      <c r="W705" s="76"/>
      <c r="X705" s="76"/>
      <c r="Y705" s="76"/>
      <c r="Z705" s="76"/>
      <c r="AA705" s="76"/>
      <c r="AB705" s="76"/>
      <c r="AC705" s="76"/>
    </row>
    <row r="706" spans="1:29" ht="15.75" thickBot="1" x14ac:dyDescent="0.3">
      <c r="A706" s="133">
        <v>43959</v>
      </c>
      <c r="B706" s="134">
        <v>7.52</v>
      </c>
      <c r="C706" s="64">
        <f t="shared" si="21"/>
        <v>7.5199999999999989E-2</v>
      </c>
      <c r="D706" s="76"/>
      <c r="E706" s="33">
        <v>43959</v>
      </c>
      <c r="F706" s="27">
        <v>2.2200000000000002</v>
      </c>
      <c r="G706" s="64">
        <f t="shared" si="22"/>
        <v>2.2200000000000001E-2</v>
      </c>
      <c r="H706" s="76"/>
      <c r="I706" s="6">
        <v>43959</v>
      </c>
      <c r="J706" s="6"/>
      <c r="K706" s="7">
        <v>2929.8</v>
      </c>
      <c r="L706" s="76"/>
      <c r="M706" s="76"/>
      <c r="N706" s="76"/>
      <c r="O706" s="76"/>
      <c r="P706" s="76"/>
      <c r="Q706" s="76"/>
      <c r="R706" s="76"/>
      <c r="S706" s="76"/>
      <c r="T706" s="76"/>
      <c r="U706" s="76"/>
      <c r="V706" s="76"/>
      <c r="W706" s="76"/>
      <c r="X706" s="76"/>
      <c r="Y706" s="76"/>
      <c r="Z706" s="76"/>
      <c r="AA706" s="76"/>
      <c r="AB706" s="76"/>
      <c r="AC706" s="76"/>
    </row>
    <row r="707" spans="1:29" ht="15.75" thickBot="1" x14ac:dyDescent="0.3">
      <c r="A707" s="133">
        <v>43962</v>
      </c>
      <c r="B707" s="134">
        <v>7.51</v>
      </c>
      <c r="C707" s="64">
        <f t="shared" si="21"/>
        <v>7.51E-2</v>
      </c>
      <c r="D707" s="76"/>
      <c r="E707" s="33">
        <v>43962</v>
      </c>
      <c r="F707" s="27">
        <v>2.23</v>
      </c>
      <c r="G707" s="64">
        <f t="shared" si="22"/>
        <v>2.23E-2</v>
      </c>
      <c r="H707" s="76"/>
      <c r="I707" s="6">
        <v>43962</v>
      </c>
      <c r="J707" s="6"/>
      <c r="K707" s="7">
        <v>2930.19</v>
      </c>
      <c r="L707" s="76"/>
      <c r="M707" s="76"/>
      <c r="N707" s="76"/>
      <c r="O707" s="76"/>
      <c r="P707" s="76"/>
      <c r="Q707" s="76"/>
      <c r="R707" s="76"/>
      <c r="S707" s="76"/>
      <c r="T707" s="76"/>
      <c r="U707" s="76"/>
      <c r="V707" s="76"/>
      <c r="W707" s="76"/>
      <c r="X707" s="76"/>
      <c r="Y707" s="76"/>
      <c r="Z707" s="76"/>
      <c r="AA707" s="76"/>
      <c r="AB707" s="76"/>
      <c r="AC707" s="76"/>
    </row>
    <row r="708" spans="1:29" ht="15.75" thickBot="1" x14ac:dyDescent="0.3">
      <c r="A708" s="133">
        <v>43963</v>
      </c>
      <c r="B708" s="134">
        <v>7.42</v>
      </c>
      <c r="C708" s="64">
        <f t="shared" si="21"/>
        <v>7.4200000000000002E-2</v>
      </c>
      <c r="D708" s="76"/>
      <c r="E708" s="33">
        <v>43963</v>
      </c>
      <c r="F708" s="27">
        <v>2.2200000000000002</v>
      </c>
      <c r="G708" s="64">
        <f t="shared" si="22"/>
        <v>2.2200000000000001E-2</v>
      </c>
      <c r="H708" s="76"/>
      <c r="I708" s="6">
        <v>43963</v>
      </c>
      <c r="J708" s="6"/>
      <c r="K708" s="7">
        <v>2870.12</v>
      </c>
      <c r="L708" s="76"/>
      <c r="M708" s="76"/>
      <c r="N708" s="76"/>
      <c r="O708" s="76"/>
      <c r="P708" s="76"/>
      <c r="Q708" s="76"/>
      <c r="R708" s="76"/>
      <c r="S708" s="76"/>
      <c r="T708" s="76"/>
      <c r="U708" s="76"/>
      <c r="V708" s="76"/>
      <c r="W708" s="76"/>
      <c r="X708" s="76"/>
      <c r="Y708" s="76"/>
      <c r="Z708" s="76"/>
      <c r="AA708" s="76"/>
      <c r="AB708" s="76"/>
      <c r="AC708" s="76"/>
    </row>
    <row r="709" spans="1:29" ht="15.75" thickBot="1" x14ac:dyDescent="0.3">
      <c r="A709" s="133">
        <v>43964</v>
      </c>
      <c r="B709" s="134">
        <v>7.61</v>
      </c>
      <c r="C709" s="64">
        <f t="shared" si="21"/>
        <v>7.6100000000000001E-2</v>
      </c>
      <c r="D709" s="76"/>
      <c r="E709" s="33">
        <v>43964</v>
      </c>
      <c r="F709" s="27">
        <v>2.21</v>
      </c>
      <c r="G709" s="64">
        <f t="shared" si="22"/>
        <v>2.2099999999999998E-2</v>
      </c>
      <c r="H709" s="76"/>
      <c r="I709" s="6">
        <v>43964</v>
      </c>
      <c r="J709" s="6"/>
      <c r="K709" s="7">
        <v>2820</v>
      </c>
      <c r="L709" s="76"/>
      <c r="M709" s="76"/>
      <c r="N709" s="76"/>
      <c r="O709" s="76"/>
      <c r="P709" s="76"/>
      <c r="Q709" s="76"/>
      <c r="R709" s="76"/>
      <c r="S709" s="76"/>
      <c r="T709" s="76"/>
      <c r="U709" s="76"/>
      <c r="V709" s="76"/>
      <c r="W709" s="76"/>
      <c r="X709" s="76"/>
      <c r="Y709" s="76"/>
      <c r="Z709" s="76"/>
      <c r="AA709" s="76"/>
      <c r="AB709" s="76"/>
      <c r="AC709" s="76"/>
    </row>
    <row r="710" spans="1:29" ht="15.75" thickBot="1" x14ac:dyDescent="0.3">
      <c r="A710" s="133">
        <v>43965</v>
      </c>
      <c r="B710" s="134">
        <v>7.77</v>
      </c>
      <c r="C710" s="64">
        <f t="shared" si="21"/>
        <v>7.7699999999999991E-2</v>
      </c>
      <c r="D710" s="76"/>
      <c r="E710" s="33">
        <v>43965</v>
      </c>
      <c r="F710" s="27">
        <v>2.21</v>
      </c>
      <c r="G710" s="64">
        <f t="shared" si="22"/>
        <v>2.2099999999999998E-2</v>
      </c>
      <c r="H710" s="76"/>
      <c r="I710" s="6">
        <v>43965</v>
      </c>
      <c r="J710" s="6"/>
      <c r="K710" s="7">
        <v>2852.5</v>
      </c>
      <c r="L710" s="76"/>
      <c r="M710" s="76"/>
      <c r="N710" s="76"/>
      <c r="O710" s="76"/>
      <c r="P710" s="76"/>
      <c r="Q710" s="76"/>
      <c r="R710" s="76"/>
      <c r="S710" s="76"/>
      <c r="T710" s="76"/>
      <c r="U710" s="76"/>
      <c r="V710" s="76"/>
      <c r="W710" s="76"/>
      <c r="X710" s="76"/>
      <c r="Y710" s="76"/>
      <c r="Z710" s="76"/>
      <c r="AA710" s="76"/>
      <c r="AB710" s="76"/>
      <c r="AC710" s="76"/>
    </row>
    <row r="711" spans="1:29" ht="15.75" thickBot="1" x14ac:dyDescent="0.3">
      <c r="A711" s="133">
        <v>43966</v>
      </c>
      <c r="B711" s="134">
        <v>7.78</v>
      </c>
      <c r="C711" s="64">
        <f t="shared" si="21"/>
        <v>7.7800000000000008E-2</v>
      </c>
      <c r="D711" s="136">
        <v>44696</v>
      </c>
      <c r="E711" s="33">
        <v>43966</v>
      </c>
      <c r="F711" s="27">
        <v>2.2000000000000002</v>
      </c>
      <c r="G711" s="64">
        <f t="shared" si="22"/>
        <v>2.2000000000000002E-2</v>
      </c>
      <c r="H711" s="76"/>
      <c r="I711" s="6">
        <v>43966</v>
      </c>
      <c r="J711" s="6"/>
      <c r="K711" s="7">
        <v>2863.7</v>
      </c>
      <c r="L711" s="76"/>
      <c r="M711" s="76"/>
      <c r="N711" s="76"/>
      <c r="O711" s="76"/>
      <c r="P711" s="76"/>
      <c r="Q711" s="76"/>
      <c r="R711" s="76"/>
      <c r="S711" s="76"/>
      <c r="T711" s="76"/>
      <c r="U711" s="76"/>
      <c r="V711" s="76"/>
      <c r="W711" s="76"/>
      <c r="X711" s="76"/>
      <c r="Y711" s="76"/>
      <c r="Z711" s="76"/>
      <c r="AA711" s="76"/>
      <c r="AB711" s="76"/>
      <c r="AC711" s="76"/>
    </row>
    <row r="712" spans="1:29" ht="15.75" thickBot="1" x14ac:dyDescent="0.3">
      <c r="A712" s="133">
        <v>43969</v>
      </c>
      <c r="B712" s="134">
        <v>7.41</v>
      </c>
      <c r="C712" s="64">
        <f t="shared" si="21"/>
        <v>7.4099999999999999E-2</v>
      </c>
      <c r="D712" s="76"/>
      <c r="E712" s="33">
        <v>43969</v>
      </c>
      <c r="F712" s="27">
        <v>2.12</v>
      </c>
      <c r="G712" s="64">
        <f t="shared" si="22"/>
        <v>2.12E-2</v>
      </c>
      <c r="H712" s="76"/>
      <c r="I712" s="6">
        <v>43969</v>
      </c>
      <c r="J712" s="6"/>
      <c r="K712" s="7">
        <v>2953.91</v>
      </c>
      <c r="L712" s="76"/>
      <c r="M712" s="76"/>
      <c r="N712" s="76"/>
      <c r="O712" s="76"/>
      <c r="P712" s="76"/>
      <c r="Q712" s="76"/>
      <c r="R712" s="76"/>
      <c r="S712" s="76"/>
      <c r="T712" s="76"/>
      <c r="U712" s="76"/>
      <c r="V712" s="76"/>
      <c r="W712" s="76"/>
      <c r="X712" s="76"/>
      <c r="Y712" s="76"/>
      <c r="Z712" s="76"/>
      <c r="AA712" s="76"/>
      <c r="AB712" s="76"/>
      <c r="AC712" s="76"/>
    </row>
    <row r="713" spans="1:29" ht="15.75" thickBot="1" x14ac:dyDescent="0.3">
      <c r="A713" s="133">
        <v>43970</v>
      </c>
      <c r="B713" s="134">
        <v>7.35</v>
      </c>
      <c r="C713" s="64">
        <f t="shared" si="21"/>
        <v>7.3499999999999996E-2</v>
      </c>
      <c r="D713" s="76"/>
      <c r="E713" s="33">
        <v>43970</v>
      </c>
      <c r="F713" s="27">
        <v>2.06</v>
      </c>
      <c r="G713" s="64">
        <f t="shared" si="22"/>
        <v>2.06E-2</v>
      </c>
      <c r="H713" s="76"/>
      <c r="I713" s="6">
        <v>43970</v>
      </c>
      <c r="J713" s="6"/>
      <c r="K713" s="7">
        <v>2922.94</v>
      </c>
      <c r="L713" s="76"/>
      <c r="M713" s="76"/>
      <c r="N713" s="76"/>
      <c r="O713" s="76"/>
      <c r="P713" s="76"/>
      <c r="Q713" s="76"/>
      <c r="R713" s="76"/>
      <c r="S713" s="76"/>
      <c r="T713" s="76"/>
      <c r="U713" s="76"/>
      <c r="V713" s="76"/>
      <c r="W713" s="76"/>
      <c r="X713" s="76"/>
      <c r="Y713" s="76"/>
      <c r="Z713" s="76"/>
      <c r="AA713" s="76"/>
      <c r="AB713" s="76"/>
      <c r="AC713" s="76"/>
    </row>
    <row r="714" spans="1:29" ht="15.75" thickBot="1" x14ac:dyDescent="0.3">
      <c r="A714" s="133">
        <v>43971</v>
      </c>
      <c r="B714" s="134">
        <v>7.16</v>
      </c>
      <c r="C714" s="64">
        <f t="shared" si="21"/>
        <v>7.1599999999999997E-2</v>
      </c>
      <c r="D714" s="76"/>
      <c r="E714" s="33">
        <v>43971</v>
      </c>
      <c r="F714" s="27">
        <v>2.0099999999999998</v>
      </c>
      <c r="G714" s="64">
        <f t="shared" si="22"/>
        <v>2.0099999999999996E-2</v>
      </c>
      <c r="H714" s="76"/>
      <c r="I714" s="6">
        <v>43971</v>
      </c>
      <c r="J714" s="6"/>
      <c r="K714" s="7">
        <v>2971.61</v>
      </c>
      <c r="L714" s="76"/>
      <c r="M714" s="76"/>
      <c r="N714" s="76"/>
      <c r="O714" s="76"/>
      <c r="P714" s="76"/>
      <c r="Q714" s="76"/>
      <c r="R714" s="76"/>
      <c r="S714" s="76"/>
      <c r="T714" s="76"/>
      <c r="U714" s="76"/>
      <c r="V714" s="76"/>
      <c r="W714" s="76"/>
      <c r="X714" s="76"/>
      <c r="Y714" s="76"/>
      <c r="Z714" s="76"/>
      <c r="AA714" s="76"/>
      <c r="AB714" s="76"/>
      <c r="AC714" s="76"/>
    </row>
    <row r="715" spans="1:29" ht="15.75" thickBot="1" x14ac:dyDescent="0.3">
      <c r="A715" s="133">
        <v>43972</v>
      </c>
      <c r="B715" s="134">
        <v>7.08</v>
      </c>
      <c r="C715" s="64">
        <f t="shared" si="21"/>
        <v>7.0800000000000002E-2</v>
      </c>
      <c r="D715" s="76"/>
      <c r="E715" s="33">
        <v>43972</v>
      </c>
      <c r="F715" s="27">
        <v>1.98</v>
      </c>
      <c r="G715" s="64">
        <f t="shared" si="22"/>
        <v>1.9799999999999998E-2</v>
      </c>
      <c r="H715" s="76"/>
      <c r="I715" s="6">
        <v>43972</v>
      </c>
      <c r="J715" s="6"/>
      <c r="K715" s="7">
        <v>2948.51</v>
      </c>
      <c r="L715" s="76"/>
      <c r="M715" s="76"/>
      <c r="N715" s="76"/>
      <c r="O715" s="76"/>
      <c r="P715" s="76"/>
      <c r="Q715" s="76"/>
      <c r="R715" s="76"/>
      <c r="S715" s="76"/>
      <c r="T715" s="76"/>
      <c r="U715" s="76"/>
      <c r="V715" s="76"/>
      <c r="W715" s="76"/>
      <c r="X715" s="76"/>
      <c r="Y715" s="76"/>
      <c r="Z715" s="76"/>
      <c r="AA715" s="76"/>
      <c r="AB715" s="76"/>
      <c r="AC715" s="76"/>
    </row>
    <row r="716" spans="1:29" ht="15.75" thickBot="1" x14ac:dyDescent="0.3">
      <c r="A716" s="133">
        <v>43973</v>
      </c>
      <c r="B716" s="134">
        <v>7.06</v>
      </c>
      <c r="C716" s="64">
        <f t="shared" si="21"/>
        <v>7.0599999999999996E-2</v>
      </c>
      <c r="D716" s="76"/>
      <c r="E716" s="33">
        <v>43973</v>
      </c>
      <c r="F716" s="27">
        <v>1.97</v>
      </c>
      <c r="G716" s="64">
        <f t="shared" si="22"/>
        <v>1.9699999999999999E-2</v>
      </c>
      <c r="H716" s="76"/>
      <c r="I716" s="6">
        <v>43973</v>
      </c>
      <c r="J716" s="6"/>
      <c r="K716" s="7">
        <v>2955.45</v>
      </c>
      <c r="L716" s="76"/>
      <c r="M716" s="76"/>
      <c r="N716" s="76"/>
      <c r="O716" s="76"/>
      <c r="P716" s="76"/>
      <c r="Q716" s="76"/>
      <c r="R716" s="76"/>
      <c r="S716" s="76"/>
      <c r="T716" s="76"/>
      <c r="U716" s="76"/>
      <c r="V716" s="76"/>
      <c r="W716" s="76"/>
      <c r="X716" s="76"/>
      <c r="Y716" s="76"/>
      <c r="Z716" s="76"/>
      <c r="AA716" s="76"/>
      <c r="AB716" s="76"/>
      <c r="AC716" s="76"/>
    </row>
    <row r="717" spans="1:29" ht="15.75" thickBot="1" x14ac:dyDescent="0.3">
      <c r="A717" s="133">
        <v>43976</v>
      </c>
      <c r="B717" s="134">
        <v>7.06</v>
      </c>
      <c r="C717" s="64">
        <f t="shared" si="21"/>
        <v>7.0599999999999996E-2</v>
      </c>
      <c r="D717" s="76"/>
      <c r="E717" s="33">
        <v>43976</v>
      </c>
      <c r="F717" s="27">
        <v>1.96</v>
      </c>
      <c r="G717" s="64">
        <f t="shared" si="22"/>
        <v>1.9599999999999999E-2</v>
      </c>
      <c r="H717" s="76"/>
      <c r="I717" s="6"/>
      <c r="J717" s="6"/>
      <c r="K717" s="7">
        <f>AVERAGE(K716,K718)</f>
        <v>2973.6099999999997</v>
      </c>
      <c r="L717" s="76"/>
      <c r="M717" s="76"/>
      <c r="N717" s="76"/>
      <c r="O717" s="76"/>
      <c r="P717" s="76"/>
      <c r="Q717" s="76"/>
      <c r="R717" s="76"/>
      <c r="S717" s="76"/>
      <c r="T717" s="76"/>
      <c r="U717" s="76"/>
      <c r="V717" s="76"/>
      <c r="W717" s="76"/>
      <c r="X717" s="76"/>
      <c r="Y717" s="76"/>
      <c r="Z717" s="76"/>
      <c r="AA717" s="76"/>
      <c r="AB717" s="76"/>
      <c r="AC717" s="76"/>
    </row>
    <row r="718" spans="1:29" ht="15.75" thickBot="1" x14ac:dyDescent="0.3">
      <c r="A718" s="133">
        <v>43977</v>
      </c>
      <c r="B718" s="134">
        <v>6.75</v>
      </c>
      <c r="C718" s="64">
        <f t="shared" si="21"/>
        <v>6.7500000000000004E-2</v>
      </c>
      <c r="D718" s="76"/>
      <c r="E718" s="33">
        <v>43977</v>
      </c>
      <c r="F718" s="27">
        <v>1.92</v>
      </c>
      <c r="G718" s="64">
        <f t="shared" si="22"/>
        <v>1.9199999999999998E-2</v>
      </c>
      <c r="H718" s="76"/>
      <c r="I718" s="6">
        <v>43977</v>
      </c>
      <c r="J718" s="6"/>
      <c r="K718" s="7">
        <v>2991.77</v>
      </c>
      <c r="L718" s="76"/>
      <c r="M718" s="76"/>
      <c r="N718" s="76"/>
      <c r="O718" s="76"/>
      <c r="P718" s="76"/>
      <c r="Q718" s="76"/>
      <c r="R718" s="76"/>
      <c r="S718" s="76"/>
      <c r="T718" s="76"/>
      <c r="U718" s="76"/>
      <c r="V718" s="76"/>
      <c r="W718" s="76"/>
      <c r="X718" s="76"/>
      <c r="Y718" s="76"/>
      <c r="Z718" s="76"/>
      <c r="AA718" s="76"/>
      <c r="AB718" s="76"/>
      <c r="AC718" s="76"/>
    </row>
    <row r="719" spans="1:29" ht="15.75" thickBot="1" x14ac:dyDescent="0.3">
      <c r="A719" s="133">
        <v>43978</v>
      </c>
      <c r="B719" s="134">
        <v>6.7</v>
      </c>
      <c r="C719" s="64">
        <f t="shared" si="21"/>
        <v>6.7000000000000004E-2</v>
      </c>
      <c r="D719" s="76"/>
      <c r="E719" s="33">
        <v>43978</v>
      </c>
      <c r="F719" s="27">
        <v>1.9</v>
      </c>
      <c r="G719" s="64">
        <f t="shared" si="22"/>
        <v>1.9E-2</v>
      </c>
      <c r="H719" s="76"/>
      <c r="I719" s="6">
        <v>43978</v>
      </c>
      <c r="J719" s="6"/>
      <c r="K719" s="7">
        <v>3036.13</v>
      </c>
      <c r="L719" s="76"/>
      <c r="M719" s="76"/>
      <c r="N719" s="76"/>
      <c r="O719" s="76"/>
      <c r="P719" s="76"/>
      <c r="Q719" s="76"/>
      <c r="R719" s="76"/>
      <c r="S719" s="76"/>
      <c r="T719" s="76"/>
      <c r="U719" s="76"/>
      <c r="V719" s="76"/>
      <c r="W719" s="76"/>
      <c r="X719" s="76"/>
      <c r="Y719" s="76"/>
      <c r="Z719" s="76"/>
      <c r="AA719" s="76"/>
      <c r="AB719" s="76"/>
      <c r="AC719" s="76"/>
    </row>
    <row r="720" spans="1:29" ht="15.75" thickBot="1" x14ac:dyDescent="0.3">
      <c r="A720" s="133">
        <v>43979</v>
      </c>
      <c r="B720" s="134">
        <v>6.6</v>
      </c>
      <c r="C720" s="64">
        <f t="shared" si="21"/>
        <v>6.6000000000000003E-2</v>
      </c>
      <c r="D720" s="76"/>
      <c r="E720" s="33">
        <v>43979</v>
      </c>
      <c r="F720" s="27">
        <v>1.87</v>
      </c>
      <c r="G720" s="64">
        <f t="shared" si="22"/>
        <v>1.8700000000000001E-2</v>
      </c>
      <c r="H720" s="76"/>
      <c r="I720" s="6">
        <v>43979</v>
      </c>
      <c r="J720" s="6"/>
      <c r="K720" s="7">
        <v>3029.73</v>
      </c>
      <c r="L720" s="76"/>
      <c r="M720" s="76"/>
      <c r="N720" s="76"/>
      <c r="O720" s="76"/>
      <c r="P720" s="76"/>
      <c r="Q720" s="76"/>
      <c r="R720" s="76"/>
      <c r="S720" s="76"/>
      <c r="T720" s="76"/>
      <c r="U720" s="76"/>
      <c r="V720" s="76"/>
      <c r="W720" s="76"/>
      <c r="X720" s="76"/>
      <c r="Y720" s="76"/>
      <c r="Z720" s="76"/>
      <c r="AA720" s="76"/>
      <c r="AB720" s="76"/>
      <c r="AC720" s="76"/>
    </row>
    <row r="721" spans="1:29" x14ac:dyDescent="0.25">
      <c r="A721" s="133">
        <v>43980</v>
      </c>
      <c r="B721" s="134">
        <v>6.71</v>
      </c>
      <c r="C721" s="64">
        <f t="shared" si="21"/>
        <v>6.7099999999999993E-2</v>
      </c>
      <c r="D721" s="76"/>
      <c r="E721" s="33">
        <v>43980</v>
      </c>
      <c r="F721" s="27">
        <v>1.85</v>
      </c>
      <c r="G721" s="64">
        <f t="shared" si="22"/>
        <v>1.8500000000000003E-2</v>
      </c>
      <c r="H721" s="76"/>
      <c r="I721" s="6">
        <v>43980</v>
      </c>
      <c r="J721" s="6"/>
      <c r="K721" s="7">
        <v>3044.31</v>
      </c>
      <c r="L721" s="76"/>
      <c r="M721" s="76"/>
      <c r="N721" s="76"/>
      <c r="O721" s="76"/>
      <c r="P721" s="76"/>
      <c r="Q721" s="76"/>
      <c r="R721" s="76"/>
      <c r="S721" s="76"/>
      <c r="T721" s="76"/>
      <c r="U721" s="76"/>
      <c r="V721" s="76"/>
      <c r="W721" s="76"/>
      <c r="X721" s="76"/>
      <c r="Y721" s="76"/>
      <c r="Z721" s="76"/>
      <c r="AA721" s="76"/>
      <c r="AB721" s="76"/>
      <c r="AC721" s="76"/>
    </row>
    <row r="722" spans="1:29" ht="15.75" thickBot="1" x14ac:dyDescent="0.3">
      <c r="A722" s="133">
        <v>43982</v>
      </c>
      <c r="B722" s="134">
        <v>6.54</v>
      </c>
      <c r="C722" s="64">
        <f t="shared" ref="C722:C785" si="23">B722/100</f>
        <v>6.54E-2</v>
      </c>
      <c r="D722" s="76"/>
      <c r="E722" s="33">
        <v>43982</v>
      </c>
      <c r="F722" s="27">
        <v>1.87</v>
      </c>
      <c r="G722" s="64">
        <f t="shared" ref="G722:G785" si="24">F722/100</f>
        <v>1.8700000000000001E-2</v>
      </c>
      <c r="H722" s="76"/>
      <c r="I722" s="171">
        <v>43982</v>
      </c>
      <c r="K722" s="172">
        <f>AVERAGE(K721,K723)</f>
        <v>3050.02</v>
      </c>
      <c r="L722" s="76"/>
      <c r="M722" s="76"/>
      <c r="N722" s="76"/>
      <c r="O722" s="76"/>
      <c r="P722" s="76"/>
      <c r="Q722" s="76"/>
      <c r="R722" s="76"/>
      <c r="S722" s="76"/>
      <c r="T722" s="76"/>
      <c r="U722" s="76"/>
      <c r="V722" s="76"/>
      <c r="W722" s="76"/>
      <c r="X722" s="76"/>
      <c r="Y722" s="76"/>
      <c r="Z722" s="76"/>
      <c r="AA722" s="76"/>
      <c r="AB722" s="76"/>
      <c r="AC722" s="76"/>
    </row>
    <row r="723" spans="1:29" x14ac:dyDescent="0.25">
      <c r="A723" s="133">
        <v>43983</v>
      </c>
      <c r="B723" s="134">
        <v>6.43</v>
      </c>
      <c r="C723" s="64">
        <f t="shared" si="23"/>
        <v>6.4299999999999996E-2</v>
      </c>
      <c r="D723" s="136">
        <v>44713</v>
      </c>
      <c r="E723" s="33">
        <v>43983</v>
      </c>
      <c r="F723" s="27">
        <v>1.85</v>
      </c>
      <c r="G723" s="64">
        <f t="shared" si="24"/>
        <v>1.8500000000000003E-2</v>
      </c>
      <c r="H723" s="76"/>
      <c r="I723" s="6">
        <v>43983</v>
      </c>
      <c r="J723" s="6">
        <v>43983</v>
      </c>
      <c r="K723" s="7">
        <v>3055.73</v>
      </c>
      <c r="L723" s="76"/>
      <c r="M723" s="76"/>
      <c r="N723" s="76"/>
      <c r="O723" s="76"/>
      <c r="P723" s="76"/>
      <c r="Q723" s="76"/>
      <c r="R723" s="76"/>
      <c r="S723" s="76"/>
      <c r="T723" s="76"/>
      <c r="U723" s="76"/>
      <c r="V723" s="76"/>
      <c r="W723" s="76"/>
      <c r="X723" s="76"/>
      <c r="Y723" s="76"/>
      <c r="Z723" s="76"/>
      <c r="AA723" s="76"/>
      <c r="AB723" s="76"/>
      <c r="AC723" s="76"/>
    </row>
    <row r="724" spans="1:29" x14ac:dyDescent="0.25">
      <c r="A724" s="133">
        <v>43984</v>
      </c>
      <c r="B724" s="134">
        <v>6.18</v>
      </c>
      <c r="C724" s="64">
        <f t="shared" si="23"/>
        <v>6.1799999999999994E-2</v>
      </c>
      <c r="D724" s="76"/>
      <c r="E724" s="33">
        <v>43984</v>
      </c>
      <c r="F724" s="27">
        <v>1.81</v>
      </c>
      <c r="G724" s="64">
        <f t="shared" si="24"/>
        <v>1.8100000000000002E-2</v>
      </c>
      <c r="H724" s="76"/>
      <c r="I724" s="64"/>
      <c r="J724" s="64"/>
      <c r="K724" s="76"/>
      <c r="L724" s="76"/>
      <c r="M724" s="76"/>
      <c r="N724" s="76"/>
      <c r="O724" s="76"/>
      <c r="P724" s="76"/>
      <c r="Q724" s="76"/>
      <c r="R724" s="76"/>
      <c r="S724" s="76"/>
      <c r="T724" s="76"/>
      <c r="U724" s="76"/>
      <c r="V724" s="76"/>
      <c r="W724" s="76"/>
      <c r="X724" s="76"/>
      <c r="Y724" s="76"/>
      <c r="Z724" s="76"/>
      <c r="AA724" s="76"/>
      <c r="AB724" s="76"/>
      <c r="AC724" s="76"/>
    </row>
    <row r="725" spans="1:29" x14ac:dyDescent="0.25">
      <c r="A725" s="133">
        <v>43985</v>
      </c>
      <c r="B725" s="134">
        <v>5.8</v>
      </c>
      <c r="C725" s="64">
        <f t="shared" si="23"/>
        <v>5.7999999999999996E-2</v>
      </c>
      <c r="D725" s="76"/>
      <c r="E725" s="33">
        <v>43985</v>
      </c>
      <c r="F725" s="27">
        <v>1.74</v>
      </c>
      <c r="G725" s="64">
        <f t="shared" si="24"/>
        <v>1.7399999999999999E-2</v>
      </c>
      <c r="H725" s="76"/>
      <c r="I725" s="64"/>
      <c r="J725" s="64"/>
      <c r="K725" s="76"/>
      <c r="L725" s="76"/>
      <c r="M725" s="76"/>
      <c r="N725" s="76"/>
      <c r="O725" s="76"/>
      <c r="P725" s="76"/>
      <c r="Q725" s="76"/>
      <c r="R725" s="76"/>
      <c r="S725" s="76"/>
      <c r="T725" s="76"/>
      <c r="U725" s="76"/>
      <c r="V725" s="76"/>
      <c r="W725" s="76"/>
      <c r="X725" s="76"/>
      <c r="Y725" s="76"/>
      <c r="Z725" s="76"/>
      <c r="AA725" s="76"/>
      <c r="AB725" s="76"/>
      <c r="AC725" s="76"/>
    </row>
    <row r="726" spans="1:29" x14ac:dyDescent="0.25">
      <c r="A726" s="133">
        <v>43986</v>
      </c>
      <c r="B726" s="134">
        <v>5.83</v>
      </c>
      <c r="C726" s="64">
        <f t="shared" si="23"/>
        <v>5.8299999999999998E-2</v>
      </c>
      <c r="D726" s="76"/>
      <c r="E726" s="33">
        <v>43986</v>
      </c>
      <c r="F726" s="27">
        <v>1.7</v>
      </c>
      <c r="G726" s="64">
        <f t="shared" si="24"/>
        <v>1.7000000000000001E-2</v>
      </c>
      <c r="H726" s="76"/>
      <c r="I726" s="64"/>
      <c r="J726" s="64"/>
      <c r="K726" s="76"/>
      <c r="L726" s="76"/>
      <c r="M726" s="76"/>
      <c r="N726" s="76"/>
      <c r="O726" s="76"/>
      <c r="P726" s="76"/>
      <c r="Q726" s="76"/>
      <c r="R726" s="76"/>
      <c r="S726" s="76"/>
      <c r="T726" s="76"/>
      <c r="U726" s="76"/>
      <c r="V726" s="76"/>
      <c r="W726" s="76"/>
      <c r="X726" s="76"/>
      <c r="Y726" s="76"/>
      <c r="Z726" s="76"/>
      <c r="AA726" s="76"/>
      <c r="AB726" s="76"/>
      <c r="AC726" s="76"/>
    </row>
    <row r="727" spans="1:29" x14ac:dyDescent="0.25">
      <c r="A727" s="133">
        <v>43987</v>
      </c>
      <c r="B727" s="134">
        <v>5.5</v>
      </c>
      <c r="C727" s="64">
        <f t="shared" si="23"/>
        <v>5.5E-2</v>
      </c>
      <c r="D727" s="76"/>
      <c r="E727" s="33">
        <v>43987</v>
      </c>
      <c r="F727" s="27">
        <v>1.6</v>
      </c>
      <c r="G727" s="64">
        <f t="shared" si="24"/>
        <v>1.6E-2</v>
      </c>
      <c r="H727" s="76"/>
      <c r="I727" s="64"/>
      <c r="J727" s="64"/>
      <c r="K727" s="76"/>
      <c r="L727" s="76"/>
      <c r="M727" s="76"/>
      <c r="N727" s="76"/>
      <c r="O727" s="76"/>
      <c r="P727" s="76"/>
      <c r="Q727" s="76"/>
      <c r="R727" s="76"/>
      <c r="S727" s="76"/>
      <c r="T727" s="76"/>
      <c r="U727" s="76"/>
      <c r="V727" s="76"/>
      <c r="W727" s="76"/>
      <c r="X727" s="76"/>
      <c r="Y727" s="76"/>
      <c r="Z727" s="76"/>
      <c r="AA727" s="76"/>
      <c r="AB727" s="76"/>
      <c r="AC727" s="76"/>
    </row>
    <row r="728" spans="1:29" x14ac:dyDescent="0.25">
      <c r="A728" s="133">
        <v>43990</v>
      </c>
      <c r="B728" s="134">
        <v>5.51</v>
      </c>
      <c r="C728" s="64">
        <f t="shared" si="23"/>
        <v>5.5099999999999996E-2</v>
      </c>
      <c r="D728" s="76"/>
      <c r="E728" s="33">
        <v>43990</v>
      </c>
      <c r="F728" s="27">
        <v>1.56</v>
      </c>
      <c r="G728" s="64">
        <f t="shared" si="24"/>
        <v>1.5600000000000001E-2</v>
      </c>
      <c r="H728" s="76"/>
      <c r="I728" s="64"/>
      <c r="J728" s="64"/>
      <c r="K728" s="76"/>
      <c r="L728" s="76"/>
      <c r="M728" s="76"/>
      <c r="N728" s="76"/>
      <c r="O728" s="76"/>
      <c r="P728" s="76"/>
      <c r="Q728" s="76"/>
      <c r="R728" s="76"/>
      <c r="S728" s="76"/>
      <c r="T728" s="76"/>
      <c r="U728" s="76"/>
      <c r="V728" s="76"/>
      <c r="W728" s="76"/>
      <c r="X728" s="76"/>
      <c r="Y728" s="76"/>
      <c r="Z728" s="76"/>
      <c r="AA728" s="76"/>
      <c r="AB728" s="76"/>
      <c r="AC728" s="76"/>
    </row>
    <row r="729" spans="1:29" x14ac:dyDescent="0.25">
      <c r="A729" s="133">
        <v>43991</v>
      </c>
      <c r="B729" s="134">
        <v>5.75</v>
      </c>
      <c r="C729" s="64">
        <f t="shared" si="23"/>
        <v>5.7500000000000002E-2</v>
      </c>
      <c r="D729" s="76"/>
      <c r="E729" s="33">
        <v>43991</v>
      </c>
      <c r="F729" s="27">
        <v>1.59</v>
      </c>
      <c r="G729" s="64">
        <f t="shared" si="24"/>
        <v>1.5900000000000001E-2</v>
      </c>
      <c r="H729" s="76"/>
      <c r="I729" s="64"/>
      <c r="J729" s="64"/>
      <c r="K729" s="76"/>
      <c r="L729" s="76"/>
      <c r="M729" s="76"/>
      <c r="N729" s="76"/>
      <c r="O729" s="76"/>
      <c r="P729" s="76"/>
      <c r="Q729" s="76"/>
      <c r="R729" s="76"/>
      <c r="S729" s="76"/>
      <c r="T729" s="76"/>
      <c r="U729" s="76"/>
      <c r="V729" s="76"/>
      <c r="W729" s="76"/>
      <c r="X729" s="76"/>
      <c r="Y729" s="76"/>
      <c r="Z729" s="76"/>
      <c r="AA729" s="76"/>
      <c r="AB729" s="76"/>
      <c r="AC729" s="76"/>
    </row>
    <row r="730" spans="1:29" x14ac:dyDescent="0.25">
      <c r="A730" s="133">
        <v>43992</v>
      </c>
      <c r="B730" s="134">
        <v>5.92</v>
      </c>
      <c r="C730" s="64">
        <f t="shared" si="23"/>
        <v>5.9200000000000003E-2</v>
      </c>
      <c r="D730" s="76"/>
      <c r="E730" s="33">
        <v>43992</v>
      </c>
      <c r="F730" s="27">
        <v>1.61</v>
      </c>
      <c r="G730" s="64">
        <f t="shared" si="24"/>
        <v>1.61E-2</v>
      </c>
      <c r="H730" s="76"/>
      <c r="I730" s="64"/>
      <c r="J730" s="64"/>
      <c r="K730" s="76"/>
      <c r="L730" s="76"/>
      <c r="M730" s="76"/>
      <c r="N730" s="76"/>
      <c r="O730" s="76"/>
      <c r="P730" s="76"/>
      <c r="Q730" s="76"/>
      <c r="R730" s="76"/>
      <c r="S730" s="76"/>
      <c r="T730" s="76"/>
      <c r="U730" s="76"/>
      <c r="V730" s="76"/>
      <c r="W730" s="76"/>
      <c r="X730" s="76"/>
      <c r="Y730" s="76"/>
      <c r="Z730" s="76"/>
      <c r="AA730" s="76"/>
      <c r="AB730" s="76"/>
      <c r="AC730" s="76"/>
    </row>
    <row r="731" spans="1:29" x14ac:dyDescent="0.25">
      <c r="A731" s="133">
        <v>43993</v>
      </c>
      <c r="B731" s="134">
        <v>6.4</v>
      </c>
      <c r="C731" s="64">
        <f t="shared" si="23"/>
        <v>6.4000000000000001E-2</v>
      </c>
      <c r="D731" s="76"/>
      <c r="E731" s="33">
        <v>43993</v>
      </c>
      <c r="F731" s="27">
        <v>1.7</v>
      </c>
      <c r="G731" s="64">
        <f t="shared" si="24"/>
        <v>1.7000000000000001E-2</v>
      </c>
      <c r="H731" s="76"/>
      <c r="I731" s="64"/>
      <c r="J731" s="64"/>
      <c r="K731" s="76"/>
      <c r="L731" s="76"/>
      <c r="M731" s="76"/>
      <c r="N731" s="76"/>
      <c r="O731" s="76"/>
      <c r="P731" s="76"/>
      <c r="Q731" s="76"/>
      <c r="R731" s="76"/>
      <c r="S731" s="76"/>
      <c r="T731" s="76"/>
      <c r="U731" s="76"/>
      <c r="V731" s="76"/>
      <c r="W731" s="76"/>
      <c r="X731" s="76"/>
      <c r="Y731" s="76"/>
      <c r="Z731" s="76"/>
      <c r="AA731" s="76"/>
      <c r="AB731" s="76"/>
      <c r="AC731" s="76"/>
    </row>
    <row r="732" spans="1:29" x14ac:dyDescent="0.25">
      <c r="A732" s="133">
        <v>43994</v>
      </c>
      <c r="B732" s="134">
        <v>6.28</v>
      </c>
      <c r="C732" s="64">
        <f t="shared" si="23"/>
        <v>6.2800000000000009E-2</v>
      </c>
      <c r="D732" s="76"/>
      <c r="E732" s="33">
        <v>43994</v>
      </c>
      <c r="F732" s="27">
        <v>1.69</v>
      </c>
      <c r="G732" s="64">
        <f t="shared" si="24"/>
        <v>1.6899999999999998E-2</v>
      </c>
      <c r="H732" s="76"/>
      <c r="I732" s="64"/>
      <c r="J732" s="64"/>
      <c r="K732" s="76"/>
      <c r="L732" s="76"/>
      <c r="M732" s="76"/>
      <c r="N732" s="76"/>
      <c r="O732" s="76"/>
      <c r="P732" s="76"/>
      <c r="Q732" s="76"/>
      <c r="R732" s="76"/>
      <c r="S732" s="76"/>
      <c r="T732" s="76"/>
      <c r="U732" s="76"/>
      <c r="V732" s="76"/>
      <c r="W732" s="76"/>
      <c r="X732" s="76"/>
      <c r="Y732" s="76"/>
      <c r="Z732" s="76"/>
      <c r="AA732" s="76"/>
      <c r="AB732" s="76"/>
      <c r="AC732" s="76"/>
    </row>
    <row r="733" spans="1:29" x14ac:dyDescent="0.25">
      <c r="A733" s="133">
        <v>43997</v>
      </c>
      <c r="B733" s="134">
        <v>6.25</v>
      </c>
      <c r="C733" s="64">
        <f t="shared" si="23"/>
        <v>6.25E-2</v>
      </c>
      <c r="D733" s="136">
        <v>44727</v>
      </c>
      <c r="E733" s="33">
        <v>43997</v>
      </c>
      <c r="F733" s="27">
        <v>1.7</v>
      </c>
      <c r="G733" s="64">
        <f t="shared" si="24"/>
        <v>1.7000000000000001E-2</v>
      </c>
      <c r="H733" s="76"/>
      <c r="I733" s="64"/>
      <c r="J733" s="64"/>
      <c r="K733" s="76"/>
      <c r="L733" s="76"/>
      <c r="M733" s="76"/>
      <c r="N733" s="76"/>
      <c r="O733" s="76"/>
      <c r="P733" s="76"/>
      <c r="Q733" s="76"/>
      <c r="R733" s="76"/>
      <c r="S733" s="76"/>
      <c r="T733" s="76"/>
      <c r="U733" s="76"/>
      <c r="V733" s="76"/>
      <c r="W733" s="76"/>
      <c r="X733" s="76"/>
      <c r="Y733" s="76"/>
      <c r="Z733" s="76"/>
      <c r="AA733" s="76"/>
      <c r="AB733" s="76"/>
      <c r="AC733" s="76"/>
    </row>
    <row r="734" spans="1:29" x14ac:dyDescent="0.25">
      <c r="A734" s="133">
        <v>43998</v>
      </c>
      <c r="B734" s="134">
        <v>5.78</v>
      </c>
      <c r="C734" s="64">
        <f t="shared" si="23"/>
        <v>5.7800000000000004E-2</v>
      </c>
      <c r="D734" s="76"/>
      <c r="E734" s="33">
        <v>43998</v>
      </c>
      <c r="F734" s="27">
        <v>1.58</v>
      </c>
      <c r="G734" s="64">
        <f t="shared" si="24"/>
        <v>1.5800000000000002E-2</v>
      </c>
      <c r="H734" s="76"/>
      <c r="I734" s="64"/>
      <c r="J734" s="64"/>
      <c r="K734" s="76"/>
      <c r="L734" s="76"/>
      <c r="M734" s="76"/>
      <c r="N734" s="76"/>
      <c r="O734" s="76"/>
      <c r="P734" s="76"/>
      <c r="Q734" s="76"/>
      <c r="R734" s="76"/>
      <c r="S734" s="76"/>
      <c r="T734" s="76"/>
      <c r="U734" s="76"/>
      <c r="V734" s="76"/>
      <c r="W734" s="76"/>
      <c r="X734" s="76"/>
      <c r="Y734" s="76"/>
      <c r="Z734" s="76"/>
      <c r="AA734" s="76"/>
      <c r="AB734" s="76"/>
      <c r="AC734" s="76"/>
    </row>
    <row r="735" spans="1:29" x14ac:dyDescent="0.25">
      <c r="A735" s="133">
        <v>43999</v>
      </c>
      <c r="B735" s="134">
        <v>5.85</v>
      </c>
      <c r="C735" s="64">
        <f t="shared" si="23"/>
        <v>5.8499999999999996E-2</v>
      </c>
      <c r="D735" s="76"/>
      <c r="E735" s="33">
        <v>43999</v>
      </c>
      <c r="F735" s="27">
        <v>1.57</v>
      </c>
      <c r="G735" s="64">
        <f t="shared" si="24"/>
        <v>1.5700000000000002E-2</v>
      </c>
      <c r="H735" s="76"/>
      <c r="I735" s="64"/>
      <c r="J735" s="64"/>
      <c r="K735" s="76"/>
      <c r="L735" s="76"/>
      <c r="M735" s="76"/>
      <c r="N735" s="76"/>
      <c r="O735" s="76"/>
      <c r="P735" s="76"/>
      <c r="Q735" s="76"/>
      <c r="R735" s="76"/>
      <c r="S735" s="76"/>
      <c r="T735" s="76"/>
      <c r="U735" s="76"/>
      <c r="V735" s="76"/>
      <c r="W735" s="76"/>
      <c r="X735" s="76"/>
      <c r="Y735" s="76"/>
      <c r="Z735" s="76"/>
      <c r="AA735" s="76"/>
      <c r="AB735" s="76"/>
      <c r="AC735" s="76"/>
    </row>
    <row r="736" spans="1:29" x14ac:dyDescent="0.25">
      <c r="A736" s="133">
        <v>44000</v>
      </c>
      <c r="B736" s="134">
        <v>6.01</v>
      </c>
      <c r="C736" s="64">
        <f t="shared" si="23"/>
        <v>6.0100000000000001E-2</v>
      </c>
      <c r="D736" s="76"/>
      <c r="E736" s="33">
        <v>44000</v>
      </c>
      <c r="F736" s="27">
        <v>1.58</v>
      </c>
      <c r="G736" s="64">
        <f t="shared" si="24"/>
        <v>1.5800000000000002E-2</v>
      </c>
      <c r="H736" s="76"/>
      <c r="I736" s="64"/>
      <c r="J736" s="64"/>
      <c r="K736" s="76"/>
      <c r="L736" s="76"/>
      <c r="M736" s="76"/>
      <c r="N736" s="76"/>
      <c r="O736" s="76"/>
      <c r="P736" s="76"/>
      <c r="Q736" s="76"/>
      <c r="R736" s="76"/>
      <c r="S736" s="76"/>
      <c r="T736" s="76"/>
      <c r="U736" s="76"/>
      <c r="V736" s="76"/>
      <c r="W736" s="76"/>
      <c r="X736" s="76"/>
      <c r="Y736" s="76"/>
      <c r="Z736" s="76"/>
      <c r="AA736" s="76"/>
      <c r="AB736" s="76"/>
      <c r="AC736" s="76"/>
    </row>
    <row r="737" spans="1:29" x14ac:dyDescent="0.25">
      <c r="A737" s="133">
        <v>44001</v>
      </c>
      <c r="B737" s="134">
        <v>6.02</v>
      </c>
      <c r="C737" s="64">
        <f t="shared" si="23"/>
        <v>6.0199999999999997E-2</v>
      </c>
      <c r="D737" s="76"/>
      <c r="E737" s="33">
        <v>44001</v>
      </c>
      <c r="F737" s="27">
        <v>1.57</v>
      </c>
      <c r="G737" s="64">
        <f t="shared" si="24"/>
        <v>1.5700000000000002E-2</v>
      </c>
      <c r="H737" s="76"/>
      <c r="I737" s="64"/>
      <c r="J737" s="64"/>
      <c r="K737" s="76"/>
      <c r="L737" s="76"/>
      <c r="M737" s="76"/>
      <c r="N737" s="76"/>
      <c r="O737" s="76"/>
      <c r="P737" s="76"/>
      <c r="Q737" s="76"/>
      <c r="R737" s="76"/>
      <c r="S737" s="76"/>
      <c r="T737" s="76"/>
      <c r="U737" s="76"/>
      <c r="V737" s="76"/>
      <c r="W737" s="76"/>
      <c r="X737" s="76"/>
      <c r="Y737" s="76"/>
      <c r="Z737" s="76"/>
      <c r="AA737" s="76"/>
      <c r="AB737" s="76"/>
      <c r="AC737" s="76"/>
    </row>
    <row r="738" spans="1:29" x14ac:dyDescent="0.25">
      <c r="A738" s="133">
        <v>44004</v>
      </c>
      <c r="B738" s="134">
        <v>6.03</v>
      </c>
      <c r="C738" s="64">
        <f t="shared" si="23"/>
        <v>6.0299999999999999E-2</v>
      </c>
      <c r="D738" s="76"/>
      <c r="E738" s="33">
        <v>44004</v>
      </c>
      <c r="F738" s="27">
        <v>1.57</v>
      </c>
      <c r="G738" s="64">
        <f t="shared" si="24"/>
        <v>1.5700000000000002E-2</v>
      </c>
      <c r="H738" s="76"/>
      <c r="I738" s="64"/>
      <c r="J738" s="64"/>
      <c r="K738" s="76"/>
      <c r="L738" s="76"/>
      <c r="M738" s="76"/>
      <c r="N738" s="76"/>
      <c r="O738" s="76"/>
      <c r="P738" s="76"/>
      <c r="Q738" s="76"/>
      <c r="R738" s="76"/>
      <c r="S738" s="76"/>
      <c r="T738" s="76"/>
      <c r="U738" s="76"/>
      <c r="V738" s="76"/>
      <c r="W738" s="76"/>
      <c r="X738" s="76"/>
      <c r="Y738" s="76"/>
      <c r="Z738" s="76"/>
      <c r="AA738" s="76"/>
      <c r="AB738" s="76"/>
      <c r="AC738" s="76"/>
    </row>
    <row r="739" spans="1:29" x14ac:dyDescent="0.25">
      <c r="A739" s="133">
        <v>44005</v>
      </c>
      <c r="B739" s="134">
        <v>6.02</v>
      </c>
      <c r="C739" s="64">
        <f t="shared" si="23"/>
        <v>6.0199999999999997E-2</v>
      </c>
      <c r="D739" s="76"/>
      <c r="E739" s="33">
        <v>44005</v>
      </c>
      <c r="F739" s="27">
        <v>1.56</v>
      </c>
      <c r="G739" s="64">
        <f t="shared" si="24"/>
        <v>1.5600000000000001E-2</v>
      </c>
      <c r="H739" s="76"/>
      <c r="I739" s="64"/>
      <c r="J739" s="64"/>
      <c r="K739" s="76"/>
      <c r="L739" s="76"/>
      <c r="M739" s="76"/>
      <c r="N739" s="76"/>
      <c r="O739" s="76"/>
      <c r="P739" s="76"/>
      <c r="Q739" s="76"/>
      <c r="R739" s="76"/>
      <c r="S739" s="76"/>
      <c r="T739" s="76"/>
      <c r="U739" s="76"/>
      <c r="V739" s="76"/>
      <c r="W739" s="76"/>
      <c r="X739" s="76"/>
      <c r="Y739" s="76"/>
      <c r="Z739" s="76"/>
      <c r="AA739" s="76"/>
      <c r="AB739" s="76"/>
      <c r="AC739" s="76"/>
    </row>
    <row r="740" spans="1:29" x14ac:dyDescent="0.25">
      <c r="A740" s="133">
        <v>44006</v>
      </c>
      <c r="B740" s="134">
        <v>6.23</v>
      </c>
      <c r="C740" s="64">
        <f t="shared" si="23"/>
        <v>6.2300000000000001E-2</v>
      </c>
      <c r="D740" s="76"/>
      <c r="E740" s="33">
        <v>44006</v>
      </c>
      <c r="F740" s="27">
        <v>1.6</v>
      </c>
      <c r="G740" s="64">
        <f t="shared" si="24"/>
        <v>1.6E-2</v>
      </c>
      <c r="H740" s="76"/>
      <c r="I740" s="64"/>
      <c r="J740" s="64"/>
      <c r="K740" s="76"/>
      <c r="L740" s="76"/>
      <c r="M740" s="76"/>
      <c r="N740" s="76"/>
      <c r="O740" s="76"/>
      <c r="P740" s="76"/>
      <c r="Q740" s="76"/>
      <c r="R740" s="76"/>
      <c r="S740" s="76"/>
      <c r="T740" s="76"/>
      <c r="U740" s="76"/>
      <c r="V740" s="76"/>
      <c r="W740" s="76"/>
      <c r="X740" s="76"/>
      <c r="Y740" s="76"/>
      <c r="Z740" s="76"/>
      <c r="AA740" s="76"/>
      <c r="AB740" s="76"/>
      <c r="AC740" s="76"/>
    </row>
    <row r="741" spans="1:29" x14ac:dyDescent="0.25">
      <c r="A741" s="133">
        <v>44007</v>
      </c>
      <c r="B741" s="134">
        <v>6.3</v>
      </c>
      <c r="C741" s="64">
        <f t="shared" si="23"/>
        <v>6.3E-2</v>
      </c>
      <c r="D741" s="76"/>
      <c r="E741" s="33">
        <v>44007</v>
      </c>
      <c r="F741" s="27">
        <v>1.61</v>
      </c>
      <c r="G741" s="64">
        <f t="shared" si="24"/>
        <v>1.61E-2</v>
      </c>
      <c r="H741" s="76"/>
      <c r="I741" s="64"/>
      <c r="J741" s="64"/>
      <c r="K741" s="76"/>
      <c r="L741" s="76"/>
      <c r="M741" s="76"/>
      <c r="N741" s="76"/>
      <c r="O741" s="76"/>
      <c r="P741" s="76"/>
      <c r="Q741" s="76"/>
      <c r="R741" s="76"/>
      <c r="S741" s="76"/>
      <c r="T741" s="76"/>
      <c r="U741" s="76"/>
      <c r="V741" s="76"/>
      <c r="W741" s="76"/>
      <c r="X741" s="76"/>
      <c r="Y741" s="76"/>
      <c r="Z741" s="76"/>
      <c r="AA741" s="76"/>
      <c r="AB741" s="76"/>
      <c r="AC741" s="76"/>
    </row>
    <row r="742" spans="1:29" x14ac:dyDescent="0.25">
      <c r="A742" s="133">
        <v>44008</v>
      </c>
      <c r="B742" s="134">
        <v>6.41</v>
      </c>
      <c r="C742" s="64">
        <f t="shared" si="23"/>
        <v>6.4100000000000004E-2</v>
      </c>
      <c r="D742" s="76"/>
      <c r="E742" s="33">
        <v>44008</v>
      </c>
      <c r="F742" s="27">
        <v>1.62</v>
      </c>
      <c r="G742" s="64">
        <f t="shared" si="24"/>
        <v>1.6200000000000003E-2</v>
      </c>
      <c r="H742" s="76"/>
      <c r="I742" s="64"/>
      <c r="J742" s="64"/>
      <c r="K742" s="76"/>
      <c r="L742" s="76"/>
      <c r="M742" s="76"/>
      <c r="N742" s="76"/>
      <c r="O742" s="76"/>
      <c r="P742" s="76"/>
      <c r="Q742" s="76"/>
      <c r="R742" s="76"/>
      <c r="S742" s="76"/>
      <c r="T742" s="76"/>
      <c r="U742" s="76"/>
      <c r="V742" s="76"/>
      <c r="W742" s="76"/>
      <c r="X742" s="76"/>
      <c r="Y742" s="76"/>
      <c r="Z742" s="76"/>
      <c r="AA742" s="76"/>
      <c r="AB742" s="76"/>
      <c r="AC742" s="76"/>
    </row>
    <row r="743" spans="1:29" x14ac:dyDescent="0.25">
      <c r="A743" s="133">
        <v>44011</v>
      </c>
      <c r="B743" s="134">
        <v>6.52</v>
      </c>
      <c r="C743" s="64">
        <f t="shared" si="23"/>
        <v>6.5199999999999994E-2</v>
      </c>
      <c r="D743" s="76"/>
      <c r="E743" s="33">
        <v>44011</v>
      </c>
      <c r="F743" s="27">
        <v>1.62</v>
      </c>
      <c r="G743" s="64">
        <f t="shared" si="24"/>
        <v>1.6200000000000003E-2</v>
      </c>
      <c r="H743" s="76"/>
      <c r="I743" s="64"/>
      <c r="J743" s="64"/>
      <c r="K743" s="76"/>
      <c r="L743" s="76"/>
      <c r="M743" s="76"/>
      <c r="N743" s="76"/>
      <c r="O743" s="76"/>
      <c r="P743" s="76"/>
      <c r="Q743" s="76"/>
      <c r="R743" s="76"/>
      <c r="S743" s="76"/>
      <c r="T743" s="76"/>
      <c r="U743" s="76"/>
      <c r="V743" s="76"/>
      <c r="W743" s="76"/>
      <c r="X743" s="76"/>
      <c r="Y743" s="76"/>
      <c r="Z743" s="76"/>
      <c r="AA743" s="76"/>
      <c r="AB743" s="76"/>
      <c r="AC743" s="76"/>
    </row>
    <row r="744" spans="1:29" x14ac:dyDescent="0.25">
      <c r="A744" s="133">
        <v>44012</v>
      </c>
      <c r="B744" s="134">
        <v>6.44</v>
      </c>
      <c r="C744" s="64">
        <f t="shared" si="23"/>
        <v>6.4399999999999999E-2</v>
      </c>
      <c r="D744" s="76"/>
      <c r="E744" s="33">
        <v>44012</v>
      </c>
      <c r="F744" s="27">
        <v>1.6</v>
      </c>
      <c r="G744" s="64">
        <f t="shared" si="24"/>
        <v>1.6E-2</v>
      </c>
      <c r="H744" s="76"/>
      <c r="I744" s="64"/>
      <c r="J744" s="64"/>
      <c r="K744" s="76"/>
      <c r="L744" s="76"/>
      <c r="M744" s="76"/>
      <c r="N744" s="76"/>
      <c r="O744" s="76"/>
      <c r="P744" s="76"/>
      <c r="Q744" s="76"/>
      <c r="R744" s="76"/>
      <c r="S744" s="76"/>
      <c r="T744" s="76"/>
      <c r="U744" s="76"/>
      <c r="V744" s="76"/>
      <c r="W744" s="76"/>
      <c r="X744" s="76"/>
      <c r="Y744" s="76"/>
      <c r="Z744" s="76"/>
      <c r="AA744" s="76"/>
      <c r="AB744" s="76"/>
      <c r="AC744" s="76"/>
    </row>
    <row r="745" spans="1:29" x14ac:dyDescent="0.25">
      <c r="A745" s="133">
        <v>44013</v>
      </c>
      <c r="B745" s="134">
        <v>6.33</v>
      </c>
      <c r="C745" s="64">
        <f t="shared" si="23"/>
        <v>6.3299999999999995E-2</v>
      </c>
      <c r="D745" s="136">
        <v>44743</v>
      </c>
      <c r="E745" s="33">
        <v>44013</v>
      </c>
      <c r="F745" s="27">
        <v>1.58</v>
      </c>
      <c r="G745" s="64">
        <f t="shared" si="24"/>
        <v>1.5800000000000002E-2</v>
      </c>
      <c r="H745" s="76"/>
      <c r="I745" s="64"/>
      <c r="J745" s="64"/>
      <c r="K745" s="76"/>
      <c r="L745" s="76"/>
      <c r="M745" s="76"/>
      <c r="N745" s="76"/>
      <c r="O745" s="76"/>
      <c r="P745" s="76"/>
      <c r="Q745" s="76"/>
      <c r="R745" s="76"/>
      <c r="S745" s="76"/>
      <c r="T745" s="76"/>
      <c r="U745" s="76"/>
      <c r="V745" s="76"/>
      <c r="W745" s="76"/>
      <c r="X745" s="76"/>
      <c r="Y745" s="76"/>
      <c r="Z745" s="76"/>
      <c r="AA745" s="76"/>
      <c r="AB745" s="76"/>
      <c r="AC745" s="76"/>
    </row>
    <row r="746" spans="1:29" x14ac:dyDescent="0.25">
      <c r="A746" s="133">
        <v>44014</v>
      </c>
      <c r="B746" s="134">
        <v>6.17</v>
      </c>
      <c r="C746" s="64">
        <f t="shared" si="23"/>
        <v>6.1699999999999998E-2</v>
      </c>
      <c r="D746" s="76"/>
      <c r="E746" s="33">
        <v>44014</v>
      </c>
      <c r="F746" s="27">
        <v>1.54</v>
      </c>
      <c r="G746" s="64">
        <f t="shared" si="24"/>
        <v>1.54E-2</v>
      </c>
      <c r="H746" s="76"/>
      <c r="I746" s="64"/>
      <c r="J746" s="64"/>
      <c r="K746" s="76"/>
      <c r="L746" s="76"/>
      <c r="M746" s="76"/>
      <c r="N746" s="76"/>
      <c r="O746" s="76"/>
      <c r="P746" s="76"/>
      <c r="Q746" s="76"/>
      <c r="R746" s="76"/>
      <c r="S746" s="76"/>
      <c r="T746" s="76"/>
      <c r="U746" s="76"/>
      <c r="V746" s="76"/>
      <c r="W746" s="76"/>
      <c r="X746" s="76"/>
      <c r="Y746" s="76"/>
      <c r="Z746" s="76"/>
      <c r="AA746" s="76"/>
      <c r="AB746" s="76"/>
      <c r="AC746" s="76"/>
    </row>
    <row r="747" spans="1:29" x14ac:dyDescent="0.25">
      <c r="A747" s="133">
        <v>44015</v>
      </c>
      <c r="B747" s="134">
        <v>6.17</v>
      </c>
      <c r="C747" s="64">
        <f t="shared" si="23"/>
        <v>6.1699999999999998E-2</v>
      </c>
      <c r="D747" s="76"/>
      <c r="E747" s="33">
        <v>44015</v>
      </c>
      <c r="F747" s="27">
        <v>1.54</v>
      </c>
      <c r="G747" s="64">
        <f t="shared" si="24"/>
        <v>1.54E-2</v>
      </c>
      <c r="H747" s="76"/>
      <c r="I747" s="64"/>
      <c r="J747" s="64"/>
      <c r="K747" s="76"/>
      <c r="L747" s="76"/>
      <c r="M747" s="76"/>
      <c r="N747" s="76"/>
      <c r="O747" s="76"/>
      <c r="P747" s="76"/>
      <c r="Q747" s="76"/>
      <c r="R747" s="76"/>
      <c r="S747" s="76"/>
      <c r="T747" s="76"/>
      <c r="U747" s="76"/>
      <c r="V747" s="76"/>
      <c r="W747" s="76"/>
      <c r="X747" s="76"/>
      <c r="Y747" s="76"/>
      <c r="Z747" s="76"/>
      <c r="AA747" s="76"/>
      <c r="AB747" s="76"/>
      <c r="AC747" s="76"/>
    </row>
    <row r="748" spans="1:29" x14ac:dyDescent="0.25">
      <c r="A748" s="133">
        <v>44018</v>
      </c>
      <c r="B748" s="134">
        <v>6.03</v>
      </c>
      <c r="C748" s="64">
        <f t="shared" si="23"/>
        <v>6.0299999999999999E-2</v>
      </c>
      <c r="D748" s="76"/>
      <c r="E748" s="33">
        <v>44018</v>
      </c>
      <c r="F748" s="27">
        <v>1.51</v>
      </c>
      <c r="G748" s="64">
        <f t="shared" si="24"/>
        <v>1.5100000000000001E-2</v>
      </c>
      <c r="H748" s="76"/>
      <c r="I748" s="64"/>
      <c r="J748" s="64"/>
      <c r="K748" s="76"/>
      <c r="L748" s="76"/>
      <c r="M748" s="76"/>
      <c r="N748" s="76"/>
      <c r="O748" s="76"/>
      <c r="P748" s="76"/>
      <c r="Q748" s="76"/>
      <c r="R748" s="76"/>
      <c r="S748" s="76"/>
      <c r="T748" s="76"/>
      <c r="U748" s="76"/>
      <c r="V748" s="76"/>
      <c r="W748" s="76"/>
      <c r="X748" s="76"/>
      <c r="Y748" s="76"/>
      <c r="Z748" s="76"/>
      <c r="AA748" s="76"/>
      <c r="AB748" s="76"/>
      <c r="AC748" s="76"/>
    </row>
    <row r="749" spans="1:29" x14ac:dyDescent="0.25">
      <c r="A749" s="133">
        <v>44019</v>
      </c>
      <c r="B749" s="134">
        <v>6.04</v>
      </c>
      <c r="C749" s="64">
        <f t="shared" si="23"/>
        <v>6.0400000000000002E-2</v>
      </c>
      <c r="D749" s="76"/>
      <c r="E749" s="33">
        <v>44019</v>
      </c>
      <c r="F749" s="27">
        <v>1.51</v>
      </c>
      <c r="G749" s="64">
        <f t="shared" si="24"/>
        <v>1.5100000000000001E-2</v>
      </c>
      <c r="H749" s="76"/>
      <c r="I749" s="64"/>
      <c r="J749" s="64"/>
      <c r="K749" s="76"/>
      <c r="L749" s="76"/>
      <c r="M749" s="76"/>
      <c r="N749" s="76"/>
      <c r="O749" s="76"/>
      <c r="P749" s="76"/>
      <c r="Q749" s="76"/>
      <c r="R749" s="76"/>
      <c r="S749" s="76"/>
      <c r="T749" s="76"/>
      <c r="U749" s="76"/>
      <c r="V749" s="76"/>
      <c r="W749" s="76"/>
      <c r="X749" s="76"/>
      <c r="Y749" s="76"/>
      <c r="Z749" s="76"/>
      <c r="AA749" s="76"/>
      <c r="AB749" s="76"/>
      <c r="AC749" s="76"/>
    </row>
    <row r="750" spans="1:29" x14ac:dyDescent="0.25">
      <c r="A750" s="133">
        <v>44020</v>
      </c>
      <c r="B750" s="134">
        <v>6.06</v>
      </c>
      <c r="C750" s="64">
        <f t="shared" si="23"/>
        <v>6.0599999999999994E-2</v>
      </c>
      <c r="D750" s="76"/>
      <c r="E750" s="33">
        <v>44020</v>
      </c>
      <c r="F750" s="27">
        <v>1.51</v>
      </c>
      <c r="G750" s="64">
        <f t="shared" si="24"/>
        <v>1.5100000000000001E-2</v>
      </c>
      <c r="H750" s="76"/>
      <c r="I750" s="64"/>
      <c r="J750" s="64"/>
      <c r="K750" s="76"/>
      <c r="L750" s="76"/>
      <c r="M750" s="76"/>
      <c r="N750" s="76"/>
      <c r="O750" s="76"/>
      <c r="P750" s="76"/>
      <c r="Q750" s="76"/>
      <c r="R750" s="76"/>
      <c r="S750" s="76"/>
      <c r="T750" s="76"/>
      <c r="U750" s="76"/>
      <c r="V750" s="76"/>
      <c r="W750" s="76"/>
      <c r="X750" s="76"/>
      <c r="Y750" s="76"/>
      <c r="Z750" s="76"/>
      <c r="AA750" s="76"/>
      <c r="AB750" s="76"/>
      <c r="AC750" s="76"/>
    </row>
    <row r="751" spans="1:29" x14ac:dyDescent="0.25">
      <c r="A751" s="133">
        <v>44021</v>
      </c>
      <c r="B751" s="134">
        <v>6.14</v>
      </c>
      <c r="C751" s="64">
        <f t="shared" si="23"/>
        <v>6.1399999999999996E-2</v>
      </c>
      <c r="D751" s="76"/>
      <c r="E751" s="33">
        <v>44021</v>
      </c>
      <c r="F751" s="27">
        <v>1.52</v>
      </c>
      <c r="G751" s="64">
        <f t="shared" si="24"/>
        <v>1.52E-2</v>
      </c>
      <c r="H751" s="76"/>
      <c r="I751" s="64"/>
      <c r="J751" s="64"/>
      <c r="K751" s="76"/>
      <c r="L751" s="76"/>
      <c r="M751" s="76"/>
      <c r="N751" s="76"/>
      <c r="O751" s="76"/>
      <c r="P751" s="76"/>
      <c r="Q751" s="76"/>
      <c r="R751" s="76"/>
      <c r="S751" s="76"/>
      <c r="T751" s="76"/>
      <c r="U751" s="76"/>
      <c r="V751" s="76"/>
      <c r="W751" s="76"/>
      <c r="X751" s="76"/>
      <c r="Y751" s="76"/>
      <c r="Z751" s="76"/>
      <c r="AA751" s="76"/>
      <c r="AB751" s="76"/>
      <c r="AC751" s="76"/>
    </row>
    <row r="752" spans="1:29" x14ac:dyDescent="0.25">
      <c r="A752" s="133">
        <v>44022</v>
      </c>
      <c r="B752" s="134">
        <v>6.14</v>
      </c>
      <c r="C752" s="64">
        <f t="shared" si="23"/>
        <v>6.1399999999999996E-2</v>
      </c>
      <c r="D752" s="76"/>
      <c r="E752" s="33">
        <v>44022</v>
      </c>
      <c r="F752" s="27">
        <v>1.52</v>
      </c>
      <c r="G752" s="64">
        <f t="shared" si="24"/>
        <v>1.52E-2</v>
      </c>
      <c r="H752" s="76"/>
      <c r="I752" s="64"/>
      <c r="J752" s="64"/>
      <c r="K752" s="76"/>
      <c r="L752" s="76"/>
      <c r="M752" s="76"/>
      <c r="N752" s="76"/>
      <c r="O752" s="76"/>
      <c r="P752" s="76"/>
      <c r="Q752" s="76"/>
      <c r="R752" s="76"/>
      <c r="S752" s="76"/>
      <c r="T752" s="76"/>
      <c r="U752" s="76"/>
      <c r="V752" s="76"/>
      <c r="W752" s="76"/>
      <c r="X752" s="76"/>
      <c r="Y752" s="76"/>
      <c r="Z752" s="76"/>
      <c r="AA752" s="76"/>
      <c r="AB752" s="76"/>
      <c r="AC752" s="76"/>
    </row>
    <row r="753" spans="1:29" x14ac:dyDescent="0.25">
      <c r="A753" s="133">
        <v>44025</v>
      </c>
      <c r="B753" s="134">
        <v>6.01</v>
      </c>
      <c r="C753" s="64">
        <f t="shared" si="23"/>
        <v>6.0100000000000001E-2</v>
      </c>
      <c r="D753" s="76"/>
      <c r="E753" s="33">
        <v>44025</v>
      </c>
      <c r="F753" s="27">
        <v>1.5</v>
      </c>
      <c r="G753" s="64">
        <f t="shared" si="24"/>
        <v>1.4999999999999999E-2</v>
      </c>
      <c r="H753" s="76"/>
      <c r="I753" s="64"/>
      <c r="J753" s="64"/>
      <c r="K753" s="76"/>
      <c r="L753" s="76"/>
      <c r="M753" s="76"/>
      <c r="N753" s="76"/>
      <c r="O753" s="76"/>
      <c r="P753" s="76"/>
      <c r="Q753" s="76"/>
      <c r="R753" s="76"/>
      <c r="S753" s="76"/>
      <c r="T753" s="76"/>
      <c r="U753" s="76"/>
      <c r="V753" s="76"/>
      <c r="W753" s="76"/>
      <c r="X753" s="76"/>
      <c r="Y753" s="76"/>
      <c r="Z753" s="76"/>
      <c r="AA753" s="76"/>
      <c r="AB753" s="76"/>
      <c r="AC753" s="76"/>
    </row>
    <row r="754" spans="1:29" x14ac:dyDescent="0.25">
      <c r="A754" s="133">
        <v>44026</v>
      </c>
      <c r="B754" s="134">
        <v>6.03</v>
      </c>
      <c r="C754" s="64">
        <f t="shared" si="23"/>
        <v>6.0299999999999999E-2</v>
      </c>
      <c r="D754" s="76"/>
      <c r="E754" s="33">
        <v>44026</v>
      </c>
      <c r="F754" s="27">
        <v>1.5</v>
      </c>
      <c r="G754" s="64">
        <f t="shared" si="24"/>
        <v>1.4999999999999999E-2</v>
      </c>
      <c r="H754" s="76"/>
      <c r="I754" s="64"/>
      <c r="J754" s="64"/>
      <c r="K754" s="76"/>
      <c r="L754" s="76"/>
      <c r="M754" s="76"/>
      <c r="N754" s="76"/>
      <c r="O754" s="76"/>
      <c r="P754" s="76"/>
      <c r="Q754" s="76"/>
      <c r="R754" s="76"/>
      <c r="S754" s="76"/>
      <c r="T754" s="76"/>
      <c r="U754" s="76"/>
      <c r="V754" s="76"/>
      <c r="W754" s="76"/>
      <c r="X754" s="76"/>
      <c r="Y754" s="76"/>
      <c r="Z754" s="76"/>
      <c r="AA754" s="76"/>
      <c r="AB754" s="76"/>
      <c r="AC754" s="76"/>
    </row>
    <row r="755" spans="1:29" x14ac:dyDescent="0.25">
      <c r="A755" s="133">
        <v>44027</v>
      </c>
      <c r="B755" s="134">
        <v>5.81</v>
      </c>
      <c r="C755" s="64">
        <f t="shared" si="23"/>
        <v>5.8099999999999999E-2</v>
      </c>
      <c r="D755" s="136">
        <v>44757</v>
      </c>
      <c r="E755" s="33">
        <v>44027</v>
      </c>
      <c r="F755" s="27">
        <v>1.48</v>
      </c>
      <c r="G755" s="64">
        <f t="shared" si="24"/>
        <v>1.4800000000000001E-2</v>
      </c>
      <c r="H755" s="76"/>
      <c r="I755" s="64"/>
      <c r="J755" s="64"/>
      <c r="K755" s="76"/>
      <c r="L755" s="76"/>
      <c r="M755" s="76"/>
      <c r="N755" s="76"/>
      <c r="O755" s="76"/>
      <c r="P755" s="76"/>
      <c r="Q755" s="76"/>
      <c r="R755" s="76"/>
      <c r="S755" s="76"/>
      <c r="T755" s="76"/>
      <c r="U755" s="76"/>
      <c r="V755" s="76"/>
      <c r="W755" s="76"/>
      <c r="X755" s="76"/>
      <c r="Y755" s="76"/>
      <c r="Z755" s="76"/>
      <c r="AA755" s="76"/>
      <c r="AB755" s="76"/>
      <c r="AC755" s="76"/>
    </row>
    <row r="756" spans="1:29" x14ac:dyDescent="0.25">
      <c r="A756" s="133">
        <v>44028</v>
      </c>
      <c r="B756" s="134">
        <v>5.76</v>
      </c>
      <c r="C756" s="64">
        <f t="shared" si="23"/>
        <v>5.7599999999999998E-2</v>
      </c>
      <c r="D756" s="76"/>
      <c r="E756" s="33">
        <v>44028</v>
      </c>
      <c r="F756" s="27">
        <v>1.47</v>
      </c>
      <c r="G756" s="64">
        <f t="shared" si="24"/>
        <v>1.47E-2</v>
      </c>
      <c r="H756" s="76"/>
      <c r="I756" s="64"/>
      <c r="J756" s="64"/>
      <c r="K756" s="76"/>
      <c r="L756" s="76"/>
      <c r="M756" s="76"/>
      <c r="N756" s="76"/>
      <c r="O756" s="76"/>
      <c r="P756" s="76"/>
      <c r="Q756" s="76"/>
      <c r="R756" s="76"/>
      <c r="S756" s="76"/>
      <c r="T756" s="76"/>
      <c r="U756" s="76"/>
      <c r="V756" s="76"/>
      <c r="W756" s="76"/>
      <c r="X756" s="76"/>
      <c r="Y756" s="76"/>
      <c r="Z756" s="76"/>
      <c r="AA756" s="76"/>
      <c r="AB756" s="76"/>
      <c r="AC756" s="76"/>
    </row>
    <row r="757" spans="1:29" x14ac:dyDescent="0.25">
      <c r="A757" s="133">
        <v>44029</v>
      </c>
      <c r="B757" s="134">
        <v>5.74</v>
      </c>
      <c r="C757" s="64">
        <f t="shared" si="23"/>
        <v>5.74E-2</v>
      </c>
      <c r="D757" s="76"/>
      <c r="E757" s="33">
        <v>44029</v>
      </c>
      <c r="F757" s="27">
        <v>1.46</v>
      </c>
      <c r="G757" s="64">
        <f t="shared" si="24"/>
        <v>1.46E-2</v>
      </c>
      <c r="H757" s="76"/>
      <c r="I757" s="64"/>
      <c r="J757" s="64"/>
      <c r="K757" s="76"/>
      <c r="L757" s="76"/>
      <c r="M757" s="76"/>
      <c r="N757" s="76"/>
      <c r="O757" s="76"/>
      <c r="P757" s="76"/>
      <c r="Q757" s="76"/>
      <c r="R757" s="76"/>
      <c r="S757" s="76"/>
      <c r="T757" s="76"/>
      <c r="U757" s="76"/>
      <c r="V757" s="76"/>
      <c r="W757" s="76"/>
      <c r="X757" s="76"/>
      <c r="Y757" s="76"/>
      <c r="Z757" s="76"/>
      <c r="AA757" s="76"/>
      <c r="AB757" s="76"/>
      <c r="AC757" s="76"/>
    </row>
    <row r="758" spans="1:29" x14ac:dyDescent="0.25">
      <c r="A758" s="133">
        <v>44032</v>
      </c>
      <c r="B758" s="134">
        <v>5.54</v>
      </c>
      <c r="C758" s="64">
        <f t="shared" si="23"/>
        <v>5.5399999999999998E-2</v>
      </c>
      <c r="D758" s="76"/>
      <c r="E758" s="33">
        <v>44032</v>
      </c>
      <c r="F758" s="27">
        <v>1.44</v>
      </c>
      <c r="G758" s="64">
        <f t="shared" si="24"/>
        <v>1.44E-2</v>
      </c>
      <c r="H758" s="76"/>
      <c r="I758" s="64"/>
      <c r="J758" s="64"/>
      <c r="K758" s="76"/>
      <c r="L758" s="76"/>
      <c r="M758" s="76"/>
      <c r="N758" s="76"/>
      <c r="O758" s="76"/>
      <c r="P758" s="76"/>
      <c r="Q758" s="76"/>
      <c r="R758" s="76"/>
      <c r="S758" s="76"/>
      <c r="T758" s="76"/>
      <c r="U758" s="76"/>
      <c r="V758" s="76"/>
      <c r="W758" s="76"/>
      <c r="X758" s="76"/>
      <c r="Y758" s="76"/>
      <c r="Z758" s="76"/>
      <c r="AA758" s="76"/>
      <c r="AB758" s="76"/>
      <c r="AC758" s="76"/>
    </row>
    <row r="759" spans="1:29" x14ac:dyDescent="0.25">
      <c r="A759" s="133">
        <v>44033</v>
      </c>
      <c r="B759" s="134">
        <v>5.33</v>
      </c>
      <c r="C759" s="64">
        <f t="shared" si="23"/>
        <v>5.33E-2</v>
      </c>
      <c r="D759" s="76"/>
      <c r="E759" s="33">
        <v>44033</v>
      </c>
      <c r="F759" s="27">
        <v>1.41</v>
      </c>
      <c r="G759" s="64">
        <f t="shared" si="24"/>
        <v>1.41E-2</v>
      </c>
      <c r="H759" s="76"/>
      <c r="I759" s="64"/>
      <c r="J759" s="64"/>
      <c r="K759" s="76"/>
      <c r="L759" s="76"/>
      <c r="M759" s="76"/>
      <c r="N759" s="76"/>
      <c r="O759" s="76"/>
      <c r="P759" s="76"/>
      <c r="Q759" s="76"/>
      <c r="R759" s="76"/>
      <c r="S759" s="76"/>
      <c r="T759" s="76"/>
      <c r="U759" s="76"/>
      <c r="V759" s="76"/>
      <c r="W759" s="76"/>
      <c r="X759" s="76"/>
      <c r="Y759" s="76"/>
      <c r="Z759" s="76"/>
      <c r="AA759" s="76"/>
      <c r="AB759" s="76"/>
      <c r="AC759" s="76"/>
    </row>
    <row r="760" spans="1:29" x14ac:dyDescent="0.25">
      <c r="A760" s="133">
        <v>44034</v>
      </c>
      <c r="B760" s="134">
        <v>5.28</v>
      </c>
      <c r="C760" s="64">
        <f t="shared" si="23"/>
        <v>5.28E-2</v>
      </c>
      <c r="D760" s="76"/>
      <c r="E760" s="33">
        <v>44034</v>
      </c>
      <c r="F760" s="27">
        <v>1.39</v>
      </c>
      <c r="G760" s="64">
        <f t="shared" si="24"/>
        <v>1.3899999999999999E-2</v>
      </c>
      <c r="H760" s="76"/>
      <c r="I760" s="64"/>
      <c r="J760" s="64"/>
      <c r="K760" s="76"/>
      <c r="L760" s="76"/>
      <c r="M760" s="76"/>
      <c r="N760" s="76"/>
      <c r="O760" s="76"/>
      <c r="P760" s="76"/>
      <c r="Q760" s="76"/>
      <c r="R760" s="76"/>
      <c r="S760" s="76"/>
      <c r="T760" s="76"/>
      <c r="U760" s="76"/>
      <c r="V760" s="76"/>
      <c r="W760" s="76"/>
      <c r="X760" s="76"/>
      <c r="Y760" s="76"/>
      <c r="Z760" s="76"/>
      <c r="AA760" s="76"/>
      <c r="AB760" s="76"/>
      <c r="AC760" s="76"/>
    </row>
    <row r="761" spans="1:29" x14ac:dyDescent="0.25">
      <c r="A761" s="133">
        <v>44035</v>
      </c>
      <c r="B761" s="134">
        <v>5.26</v>
      </c>
      <c r="C761" s="64">
        <f t="shared" si="23"/>
        <v>5.2600000000000001E-2</v>
      </c>
      <c r="D761" s="76"/>
      <c r="E761" s="33">
        <v>44035</v>
      </c>
      <c r="F761" s="27">
        <v>1.39</v>
      </c>
      <c r="G761" s="64">
        <f t="shared" si="24"/>
        <v>1.3899999999999999E-2</v>
      </c>
      <c r="H761" s="76"/>
      <c r="I761" s="64"/>
      <c r="J761" s="64"/>
      <c r="K761" s="76"/>
      <c r="L761" s="76"/>
      <c r="M761" s="76"/>
      <c r="N761" s="76"/>
      <c r="O761" s="76"/>
      <c r="P761" s="76"/>
      <c r="Q761" s="76"/>
      <c r="R761" s="76"/>
      <c r="S761" s="76"/>
      <c r="T761" s="76"/>
      <c r="U761" s="76"/>
      <c r="V761" s="76"/>
      <c r="W761" s="76"/>
      <c r="X761" s="76"/>
      <c r="Y761" s="76"/>
      <c r="Z761" s="76"/>
      <c r="AA761" s="76"/>
      <c r="AB761" s="76"/>
      <c r="AC761" s="76"/>
    </row>
    <row r="762" spans="1:29" x14ac:dyDescent="0.25">
      <c r="A762" s="133">
        <v>44036</v>
      </c>
      <c r="B762" s="134">
        <v>5.29</v>
      </c>
      <c r="C762" s="64">
        <f t="shared" si="23"/>
        <v>5.2900000000000003E-2</v>
      </c>
      <c r="D762" s="76"/>
      <c r="E762" s="33">
        <v>44036</v>
      </c>
      <c r="F762" s="27">
        <v>1.39</v>
      </c>
      <c r="G762" s="64">
        <f t="shared" si="24"/>
        <v>1.3899999999999999E-2</v>
      </c>
      <c r="H762" s="76"/>
      <c r="I762" s="64"/>
      <c r="J762" s="64"/>
      <c r="K762" s="76"/>
      <c r="L762" s="76"/>
      <c r="M762" s="76"/>
      <c r="N762" s="76"/>
      <c r="O762" s="76"/>
      <c r="P762" s="76"/>
      <c r="Q762" s="76"/>
      <c r="R762" s="76"/>
      <c r="S762" s="76"/>
      <c r="T762" s="76"/>
      <c r="U762" s="76"/>
      <c r="V762" s="76"/>
      <c r="W762" s="76"/>
      <c r="X762" s="76"/>
      <c r="Y762" s="76"/>
      <c r="Z762" s="76"/>
      <c r="AA762" s="76"/>
      <c r="AB762" s="76"/>
      <c r="AC762" s="76"/>
    </row>
    <row r="763" spans="1:29" x14ac:dyDescent="0.25">
      <c r="A763" s="133">
        <v>44039</v>
      </c>
      <c r="B763" s="134">
        <v>5.24</v>
      </c>
      <c r="C763" s="64">
        <f t="shared" si="23"/>
        <v>5.2400000000000002E-2</v>
      </c>
      <c r="D763" s="76"/>
      <c r="E763" s="33">
        <v>44039</v>
      </c>
      <c r="F763" s="27">
        <v>1.39</v>
      </c>
      <c r="G763" s="64">
        <f t="shared" si="24"/>
        <v>1.3899999999999999E-2</v>
      </c>
      <c r="H763" s="76"/>
      <c r="I763" s="64"/>
      <c r="J763" s="64"/>
      <c r="K763" s="76"/>
      <c r="L763" s="76"/>
      <c r="M763" s="76"/>
      <c r="N763" s="76"/>
      <c r="O763" s="76"/>
      <c r="P763" s="76"/>
      <c r="Q763" s="76"/>
      <c r="R763" s="76"/>
      <c r="S763" s="76"/>
      <c r="T763" s="76"/>
      <c r="U763" s="76"/>
      <c r="V763" s="76"/>
      <c r="W763" s="76"/>
      <c r="X763" s="76"/>
      <c r="Y763" s="76"/>
      <c r="Z763" s="76"/>
      <c r="AA763" s="76"/>
      <c r="AB763" s="76"/>
      <c r="AC763" s="76"/>
    </row>
    <row r="764" spans="1:29" x14ac:dyDescent="0.25">
      <c r="A764" s="133">
        <v>44040</v>
      </c>
      <c r="B764" s="134">
        <v>5.27</v>
      </c>
      <c r="C764" s="64">
        <f t="shared" si="23"/>
        <v>5.2699999999999997E-2</v>
      </c>
      <c r="D764" s="76"/>
      <c r="E764" s="33">
        <v>44040</v>
      </c>
      <c r="F764" s="27">
        <v>1.4</v>
      </c>
      <c r="G764" s="64">
        <f t="shared" si="24"/>
        <v>1.3999999999999999E-2</v>
      </c>
      <c r="H764" s="76"/>
      <c r="I764" s="64"/>
      <c r="J764" s="64"/>
      <c r="K764" s="76"/>
      <c r="L764" s="76"/>
      <c r="M764" s="76"/>
      <c r="N764" s="76"/>
      <c r="O764" s="76"/>
      <c r="P764" s="76"/>
      <c r="Q764" s="76"/>
      <c r="R764" s="76"/>
      <c r="S764" s="76"/>
      <c r="T764" s="76"/>
      <c r="U764" s="76"/>
      <c r="V764" s="76"/>
      <c r="W764" s="76"/>
      <c r="X764" s="76"/>
      <c r="Y764" s="76"/>
      <c r="Z764" s="76"/>
      <c r="AA764" s="76"/>
      <c r="AB764" s="76"/>
      <c r="AC764" s="76"/>
    </row>
    <row r="765" spans="1:29" x14ac:dyDescent="0.25">
      <c r="A765" s="133">
        <v>44041</v>
      </c>
      <c r="B765" s="134">
        <v>5.15</v>
      </c>
      <c r="C765" s="64">
        <f t="shared" si="23"/>
        <v>5.1500000000000004E-2</v>
      </c>
      <c r="D765" s="76"/>
      <c r="E765" s="33">
        <v>44041</v>
      </c>
      <c r="F765" s="27">
        <v>1.4</v>
      </c>
      <c r="G765" s="64">
        <f t="shared" si="24"/>
        <v>1.3999999999999999E-2</v>
      </c>
      <c r="H765" s="76"/>
      <c r="I765" s="64"/>
      <c r="J765" s="64"/>
      <c r="K765" s="76"/>
      <c r="L765" s="76"/>
      <c r="M765" s="76"/>
      <c r="N765" s="76"/>
      <c r="O765" s="76"/>
      <c r="P765" s="76"/>
      <c r="Q765" s="76"/>
      <c r="R765" s="76"/>
      <c r="S765" s="76"/>
      <c r="T765" s="76"/>
      <c r="U765" s="76"/>
      <c r="V765" s="76"/>
      <c r="W765" s="76"/>
      <c r="X765" s="76"/>
      <c r="Y765" s="76"/>
      <c r="Z765" s="76"/>
      <c r="AA765" s="76"/>
      <c r="AB765" s="76"/>
      <c r="AC765" s="76"/>
    </row>
    <row r="766" spans="1:29" x14ac:dyDescent="0.25">
      <c r="A766" s="133">
        <v>44042</v>
      </c>
      <c r="B766" s="134">
        <v>5.14</v>
      </c>
      <c r="C766" s="64">
        <f t="shared" si="23"/>
        <v>5.1399999999999994E-2</v>
      </c>
      <c r="D766" s="76"/>
      <c r="E766" s="33">
        <v>44042</v>
      </c>
      <c r="F766" s="27">
        <v>1.41</v>
      </c>
      <c r="G766" s="64">
        <f t="shared" si="24"/>
        <v>1.41E-2</v>
      </c>
      <c r="H766" s="76"/>
      <c r="I766" s="64"/>
      <c r="J766" s="64"/>
      <c r="K766" s="76"/>
      <c r="L766" s="76"/>
      <c r="M766" s="76"/>
      <c r="N766" s="76"/>
      <c r="O766" s="76"/>
      <c r="P766" s="76"/>
      <c r="Q766" s="76"/>
      <c r="R766" s="76"/>
      <c r="S766" s="76"/>
      <c r="T766" s="76"/>
      <c r="U766" s="76"/>
      <c r="V766" s="76"/>
      <c r="W766" s="76"/>
      <c r="X766" s="76"/>
      <c r="Y766" s="76"/>
      <c r="Z766" s="76"/>
      <c r="AA766" s="76"/>
      <c r="AB766" s="76"/>
      <c r="AC766" s="76"/>
    </row>
    <row r="767" spans="1:29" x14ac:dyDescent="0.25">
      <c r="A767" s="133">
        <v>44043</v>
      </c>
      <c r="B767" s="134">
        <v>5.16</v>
      </c>
      <c r="C767" s="64">
        <f t="shared" si="23"/>
        <v>5.16E-2</v>
      </c>
      <c r="D767" s="76"/>
      <c r="E767" s="33">
        <v>44043</v>
      </c>
      <c r="F767" s="27">
        <v>1.41</v>
      </c>
      <c r="G767" s="64">
        <f t="shared" si="24"/>
        <v>1.41E-2</v>
      </c>
      <c r="H767" s="76"/>
      <c r="I767" s="64"/>
      <c r="J767" s="64"/>
      <c r="K767" s="76"/>
      <c r="L767" s="76"/>
      <c r="M767" s="76"/>
      <c r="N767" s="76"/>
      <c r="O767" s="76"/>
      <c r="P767" s="76"/>
      <c r="Q767" s="76"/>
      <c r="R767" s="76"/>
      <c r="S767" s="76"/>
      <c r="T767" s="76"/>
      <c r="U767" s="76"/>
      <c r="V767" s="76"/>
      <c r="W767" s="76"/>
      <c r="X767" s="76"/>
      <c r="Y767" s="76"/>
      <c r="Z767" s="76"/>
      <c r="AA767" s="76"/>
      <c r="AB767" s="76"/>
      <c r="AC767" s="76"/>
    </row>
    <row r="768" spans="1:29" x14ac:dyDescent="0.25">
      <c r="A768" s="133">
        <v>44046</v>
      </c>
      <c r="B768" s="134">
        <v>5.08</v>
      </c>
      <c r="C768" s="64">
        <f t="shared" si="23"/>
        <v>5.0799999999999998E-2</v>
      </c>
      <c r="D768" s="136">
        <v>44776</v>
      </c>
      <c r="E768" s="33">
        <v>44046</v>
      </c>
      <c r="F768" s="27">
        <v>1.4</v>
      </c>
      <c r="G768" s="64">
        <f t="shared" si="24"/>
        <v>1.3999999999999999E-2</v>
      </c>
      <c r="H768" s="76"/>
      <c r="I768" s="64"/>
      <c r="J768" s="64"/>
      <c r="K768" s="76"/>
      <c r="L768" s="76"/>
      <c r="M768" s="76"/>
      <c r="N768" s="76"/>
      <c r="O768" s="76"/>
      <c r="P768" s="76"/>
      <c r="Q768" s="76"/>
      <c r="R768" s="76"/>
      <c r="S768" s="76"/>
      <c r="T768" s="76"/>
      <c r="U768" s="76"/>
      <c r="V768" s="76"/>
      <c r="W768" s="76"/>
      <c r="X768" s="76"/>
      <c r="Y768" s="76"/>
      <c r="Z768" s="76"/>
      <c r="AA768" s="76"/>
      <c r="AB768" s="76"/>
      <c r="AC768" s="76"/>
    </row>
    <row r="769" spans="1:29" x14ac:dyDescent="0.25">
      <c r="A769" s="133">
        <v>44047</v>
      </c>
      <c r="B769" s="134">
        <v>5.13</v>
      </c>
      <c r="C769" s="64">
        <f t="shared" si="23"/>
        <v>5.1299999999999998E-2</v>
      </c>
      <c r="D769" s="76"/>
      <c r="E769" s="33">
        <v>44047</v>
      </c>
      <c r="F769" s="27">
        <v>1.4</v>
      </c>
      <c r="G769" s="64">
        <f t="shared" si="24"/>
        <v>1.3999999999999999E-2</v>
      </c>
      <c r="H769" s="76"/>
      <c r="I769" s="64"/>
      <c r="J769" s="64"/>
      <c r="K769" s="76"/>
      <c r="L769" s="76"/>
      <c r="M769" s="76"/>
      <c r="N769" s="76"/>
      <c r="O769" s="76"/>
      <c r="P769" s="76"/>
      <c r="Q769" s="76"/>
      <c r="R769" s="76"/>
      <c r="S769" s="76"/>
      <c r="T769" s="76"/>
      <c r="U769" s="76"/>
      <c r="V769" s="76"/>
      <c r="W769" s="76"/>
      <c r="X769" s="76"/>
      <c r="Y769" s="76"/>
      <c r="Z769" s="76"/>
      <c r="AA769" s="76"/>
      <c r="AB769" s="76"/>
      <c r="AC769" s="76"/>
    </row>
    <row r="770" spans="1:29" x14ac:dyDescent="0.25">
      <c r="A770" s="133">
        <v>44048</v>
      </c>
      <c r="B770" s="134">
        <v>5.04</v>
      </c>
      <c r="C770" s="64">
        <f t="shared" si="23"/>
        <v>5.04E-2</v>
      </c>
      <c r="D770" s="76"/>
      <c r="E770" s="33">
        <v>44048</v>
      </c>
      <c r="F770" s="27">
        <v>1.37</v>
      </c>
      <c r="G770" s="64">
        <f t="shared" si="24"/>
        <v>1.37E-2</v>
      </c>
      <c r="H770" s="76"/>
      <c r="I770" s="64"/>
      <c r="J770" s="64"/>
      <c r="K770" s="76"/>
      <c r="L770" s="76"/>
      <c r="M770" s="76"/>
      <c r="N770" s="76"/>
      <c r="O770" s="76"/>
      <c r="P770" s="76"/>
      <c r="Q770" s="76"/>
      <c r="R770" s="76"/>
      <c r="S770" s="76"/>
      <c r="T770" s="76"/>
      <c r="U770" s="76"/>
      <c r="V770" s="76"/>
      <c r="W770" s="76"/>
      <c r="X770" s="76"/>
      <c r="Y770" s="76"/>
      <c r="Z770" s="76"/>
      <c r="AA770" s="76"/>
      <c r="AB770" s="76"/>
      <c r="AC770" s="76"/>
    </row>
    <row r="771" spans="1:29" x14ac:dyDescent="0.25">
      <c r="A771" s="133">
        <v>44049</v>
      </c>
      <c r="B771" s="134">
        <v>5.0599999999999996</v>
      </c>
      <c r="C771" s="64">
        <f t="shared" si="23"/>
        <v>5.0599999999999999E-2</v>
      </c>
      <c r="D771" s="76"/>
      <c r="E771" s="33">
        <v>44049</v>
      </c>
      <c r="F771" s="27">
        <v>1.36</v>
      </c>
      <c r="G771" s="64">
        <f t="shared" si="24"/>
        <v>1.3600000000000001E-2</v>
      </c>
      <c r="H771" s="76"/>
      <c r="I771" s="64"/>
      <c r="J771" s="64"/>
      <c r="K771" s="76"/>
      <c r="L771" s="76"/>
      <c r="M771" s="76"/>
      <c r="N771" s="76"/>
      <c r="O771" s="76"/>
      <c r="P771" s="76"/>
      <c r="Q771" s="76"/>
      <c r="R771" s="76"/>
      <c r="S771" s="76"/>
      <c r="T771" s="76"/>
      <c r="U771" s="76"/>
      <c r="V771" s="76"/>
      <c r="W771" s="76"/>
      <c r="X771" s="76"/>
      <c r="Y771" s="76"/>
      <c r="Z771" s="76"/>
      <c r="AA771" s="76"/>
      <c r="AB771" s="76"/>
      <c r="AC771" s="76"/>
    </row>
    <row r="772" spans="1:29" x14ac:dyDescent="0.25">
      <c r="A772" s="133">
        <v>44050</v>
      </c>
      <c r="B772" s="134">
        <v>5.0599999999999996</v>
      </c>
      <c r="C772" s="64">
        <f t="shared" si="23"/>
        <v>5.0599999999999999E-2</v>
      </c>
      <c r="D772" s="76"/>
      <c r="E772" s="33">
        <v>44050</v>
      </c>
      <c r="F772" s="27">
        <v>1.35</v>
      </c>
      <c r="G772" s="64">
        <f t="shared" si="24"/>
        <v>1.3500000000000002E-2</v>
      </c>
      <c r="H772" s="76"/>
      <c r="I772" s="64"/>
      <c r="J772" s="64"/>
      <c r="K772" s="76"/>
      <c r="L772" s="76"/>
      <c r="M772" s="76"/>
      <c r="N772" s="76"/>
      <c r="O772" s="76"/>
      <c r="P772" s="76"/>
      <c r="Q772" s="76"/>
      <c r="R772" s="76"/>
      <c r="S772" s="76"/>
      <c r="T772" s="76"/>
      <c r="U772" s="76"/>
      <c r="V772" s="76"/>
      <c r="W772" s="76"/>
      <c r="X772" s="76"/>
      <c r="Y772" s="76"/>
      <c r="Z772" s="76"/>
      <c r="AA772" s="76"/>
      <c r="AB772" s="76"/>
      <c r="AC772" s="76"/>
    </row>
    <row r="773" spans="1:29" x14ac:dyDescent="0.25">
      <c r="A773" s="133">
        <v>44053</v>
      </c>
      <c r="B773" s="134">
        <v>5.09</v>
      </c>
      <c r="C773" s="64">
        <f t="shared" si="23"/>
        <v>5.0900000000000001E-2</v>
      </c>
      <c r="D773" s="76"/>
      <c r="E773" s="33">
        <v>44053</v>
      </c>
      <c r="F773" s="27">
        <v>1.34</v>
      </c>
      <c r="G773" s="64">
        <f t="shared" si="24"/>
        <v>1.34E-2</v>
      </c>
      <c r="H773" s="76"/>
      <c r="I773" s="64"/>
      <c r="J773" s="64"/>
      <c r="K773" s="76"/>
      <c r="L773" s="76"/>
      <c r="M773" s="76"/>
      <c r="N773" s="76"/>
      <c r="O773" s="76"/>
      <c r="P773" s="76"/>
      <c r="Q773" s="76"/>
      <c r="R773" s="76"/>
      <c r="S773" s="76"/>
      <c r="T773" s="76"/>
      <c r="U773" s="76"/>
      <c r="V773" s="76"/>
      <c r="W773" s="76"/>
      <c r="X773" s="76"/>
      <c r="Y773" s="76"/>
      <c r="Z773" s="76"/>
      <c r="AA773" s="76"/>
      <c r="AB773" s="76"/>
      <c r="AC773" s="76"/>
    </row>
    <row r="774" spans="1:29" x14ac:dyDescent="0.25">
      <c r="A774" s="133">
        <v>44054</v>
      </c>
      <c r="B774" s="134">
        <v>5.03</v>
      </c>
      <c r="C774" s="64">
        <f t="shared" si="23"/>
        <v>5.0300000000000004E-2</v>
      </c>
      <c r="D774" s="76"/>
      <c r="E774" s="33">
        <v>44054</v>
      </c>
      <c r="F774" s="27">
        <v>1.33</v>
      </c>
      <c r="G774" s="64">
        <f t="shared" si="24"/>
        <v>1.3300000000000001E-2</v>
      </c>
      <c r="H774" s="76"/>
      <c r="I774" s="64"/>
      <c r="J774" s="64"/>
      <c r="K774" s="76"/>
      <c r="L774" s="76"/>
      <c r="M774" s="76"/>
      <c r="N774" s="76"/>
      <c r="O774" s="76"/>
      <c r="P774" s="76"/>
      <c r="Q774" s="76"/>
      <c r="R774" s="76"/>
      <c r="S774" s="76"/>
      <c r="T774" s="76"/>
      <c r="U774" s="76"/>
      <c r="V774" s="76"/>
      <c r="W774" s="76"/>
      <c r="X774" s="76"/>
      <c r="Y774" s="76"/>
      <c r="Z774" s="76"/>
      <c r="AA774" s="76"/>
      <c r="AB774" s="76"/>
      <c r="AC774" s="76"/>
    </row>
    <row r="775" spans="1:29" x14ac:dyDescent="0.25">
      <c r="A775" s="133">
        <v>44055</v>
      </c>
      <c r="B775" s="134">
        <v>5.0999999999999996</v>
      </c>
      <c r="C775" s="64">
        <f t="shared" si="23"/>
        <v>5.0999999999999997E-2</v>
      </c>
      <c r="D775" s="76"/>
      <c r="E775" s="33">
        <v>44055</v>
      </c>
      <c r="F775" s="27">
        <v>1.33</v>
      </c>
      <c r="G775" s="64">
        <f t="shared" si="24"/>
        <v>1.3300000000000001E-2</v>
      </c>
      <c r="H775" s="76"/>
      <c r="I775" s="64"/>
      <c r="J775" s="64"/>
      <c r="K775" s="76"/>
      <c r="L775" s="76"/>
      <c r="M775" s="76"/>
      <c r="N775" s="76"/>
      <c r="O775" s="76"/>
      <c r="P775" s="76"/>
      <c r="Q775" s="76"/>
      <c r="R775" s="76"/>
      <c r="S775" s="76"/>
      <c r="T775" s="76"/>
      <c r="U775" s="76"/>
      <c r="V775" s="76"/>
      <c r="W775" s="76"/>
      <c r="X775" s="76"/>
      <c r="Y775" s="76"/>
      <c r="Z775" s="76"/>
      <c r="AA775" s="76"/>
      <c r="AB775" s="76"/>
      <c r="AC775" s="76"/>
    </row>
    <row r="776" spans="1:29" x14ac:dyDescent="0.25">
      <c r="A776" s="133">
        <v>44056</v>
      </c>
      <c r="B776" s="134">
        <v>5.16</v>
      </c>
      <c r="C776" s="64">
        <f t="shared" si="23"/>
        <v>5.16E-2</v>
      </c>
      <c r="D776" s="76"/>
      <c r="E776" s="33">
        <v>44056</v>
      </c>
      <c r="F776" s="27">
        <v>1.34</v>
      </c>
      <c r="G776" s="64">
        <f t="shared" si="24"/>
        <v>1.34E-2</v>
      </c>
      <c r="H776" s="76"/>
      <c r="I776" s="64"/>
      <c r="J776" s="64"/>
      <c r="K776" s="76"/>
      <c r="L776" s="76"/>
      <c r="M776" s="76"/>
      <c r="N776" s="76"/>
      <c r="O776" s="76"/>
      <c r="P776" s="76"/>
      <c r="Q776" s="76"/>
      <c r="R776" s="76"/>
      <c r="S776" s="76"/>
      <c r="T776" s="76"/>
      <c r="U776" s="76"/>
      <c r="V776" s="76"/>
      <c r="W776" s="76"/>
      <c r="X776" s="76"/>
      <c r="Y776" s="76"/>
      <c r="Z776" s="76"/>
      <c r="AA776" s="76"/>
      <c r="AB776" s="76"/>
      <c r="AC776" s="76"/>
    </row>
    <row r="777" spans="1:29" x14ac:dyDescent="0.25">
      <c r="A777" s="133">
        <v>44057</v>
      </c>
      <c r="B777" s="134">
        <v>5.26</v>
      </c>
      <c r="C777" s="64">
        <f t="shared" si="23"/>
        <v>5.2600000000000001E-2</v>
      </c>
      <c r="D777" s="76"/>
      <c r="E777" s="33">
        <v>44057</v>
      </c>
      <c r="F777" s="27">
        <v>1.35</v>
      </c>
      <c r="G777" s="64">
        <f t="shared" si="24"/>
        <v>1.3500000000000002E-2</v>
      </c>
      <c r="H777" s="76"/>
      <c r="I777" s="64"/>
      <c r="J777" s="64"/>
      <c r="K777" s="76"/>
      <c r="L777" s="76"/>
      <c r="M777" s="76"/>
      <c r="N777" s="76"/>
      <c r="O777" s="76"/>
      <c r="P777" s="76"/>
      <c r="Q777" s="76"/>
      <c r="R777" s="76"/>
      <c r="S777" s="76"/>
      <c r="T777" s="76"/>
      <c r="U777" s="76"/>
      <c r="V777" s="76"/>
      <c r="W777" s="76"/>
      <c r="X777" s="76"/>
      <c r="Y777" s="76"/>
      <c r="Z777" s="76"/>
      <c r="AA777" s="76"/>
      <c r="AB777" s="76"/>
      <c r="AC777" s="76"/>
    </row>
    <row r="778" spans="1:29" x14ac:dyDescent="0.25">
      <c r="A778" s="133">
        <v>44060</v>
      </c>
      <c r="B778" s="134">
        <v>5.29</v>
      </c>
      <c r="C778" s="64">
        <f t="shared" si="23"/>
        <v>5.2900000000000003E-2</v>
      </c>
      <c r="D778" s="136">
        <v>44790</v>
      </c>
      <c r="E778" s="33">
        <v>44060</v>
      </c>
      <c r="F778" s="27">
        <v>1.36</v>
      </c>
      <c r="G778" s="64">
        <f t="shared" si="24"/>
        <v>1.3600000000000001E-2</v>
      </c>
      <c r="H778" s="76"/>
      <c r="I778" s="64"/>
      <c r="J778" s="64"/>
      <c r="K778" s="76"/>
      <c r="L778" s="76"/>
      <c r="M778" s="76"/>
      <c r="N778" s="76"/>
      <c r="O778" s="76"/>
      <c r="P778" s="76"/>
      <c r="Q778" s="76"/>
      <c r="R778" s="76"/>
      <c r="S778" s="76"/>
      <c r="T778" s="76"/>
      <c r="U778" s="76"/>
      <c r="V778" s="76"/>
      <c r="W778" s="76"/>
      <c r="X778" s="76"/>
      <c r="Y778" s="76"/>
      <c r="Z778" s="76"/>
      <c r="AA778" s="76"/>
      <c r="AB778" s="76"/>
      <c r="AC778" s="76"/>
    </row>
    <row r="779" spans="1:29" x14ac:dyDescent="0.25">
      <c r="A779" s="133">
        <v>44061</v>
      </c>
      <c r="B779" s="134">
        <v>5.26</v>
      </c>
      <c r="C779" s="64">
        <f t="shared" si="23"/>
        <v>5.2600000000000001E-2</v>
      </c>
      <c r="D779" s="76"/>
      <c r="E779" s="33">
        <v>44061</v>
      </c>
      <c r="F779" s="27">
        <v>1.37</v>
      </c>
      <c r="G779" s="64">
        <f t="shared" si="24"/>
        <v>1.37E-2</v>
      </c>
      <c r="H779" s="76"/>
      <c r="I779" s="64"/>
      <c r="J779" s="64"/>
      <c r="K779" s="76"/>
      <c r="L779" s="76"/>
      <c r="M779" s="76"/>
      <c r="N779" s="76"/>
      <c r="O779" s="76"/>
      <c r="P779" s="76"/>
      <c r="Q779" s="76"/>
      <c r="R779" s="76"/>
      <c r="S779" s="76"/>
      <c r="T779" s="76"/>
      <c r="U779" s="76"/>
      <c r="V779" s="76"/>
      <c r="W779" s="76"/>
      <c r="X779" s="76"/>
      <c r="Y779" s="76"/>
      <c r="Z779" s="76"/>
      <c r="AA779" s="76"/>
      <c r="AB779" s="76"/>
      <c r="AC779" s="76"/>
    </row>
    <row r="780" spans="1:29" x14ac:dyDescent="0.25">
      <c r="A780" s="133">
        <v>44062</v>
      </c>
      <c r="B780" s="134">
        <v>5.25</v>
      </c>
      <c r="C780" s="64">
        <f t="shared" si="23"/>
        <v>5.2499999999999998E-2</v>
      </c>
      <c r="D780" s="76"/>
      <c r="E780" s="33">
        <v>44062</v>
      </c>
      <c r="F780" s="27">
        <v>1.37</v>
      </c>
      <c r="G780" s="64">
        <f t="shared" si="24"/>
        <v>1.37E-2</v>
      </c>
      <c r="H780" s="76"/>
      <c r="I780" s="64"/>
      <c r="J780" s="64"/>
      <c r="K780" s="76"/>
      <c r="L780" s="76"/>
      <c r="M780" s="76"/>
      <c r="N780" s="76"/>
      <c r="O780" s="76"/>
      <c r="P780" s="76"/>
      <c r="Q780" s="76"/>
      <c r="R780" s="76"/>
      <c r="S780" s="76"/>
      <c r="T780" s="76"/>
      <c r="U780" s="76"/>
      <c r="V780" s="76"/>
      <c r="W780" s="76"/>
      <c r="X780" s="76"/>
      <c r="Y780" s="76"/>
      <c r="Z780" s="76"/>
      <c r="AA780" s="76"/>
      <c r="AB780" s="76"/>
      <c r="AC780" s="76"/>
    </row>
    <row r="781" spans="1:29" x14ac:dyDescent="0.25">
      <c r="A781" s="133">
        <v>44063</v>
      </c>
      <c r="B781" s="134">
        <v>5.28</v>
      </c>
      <c r="C781" s="64">
        <f t="shared" si="23"/>
        <v>5.28E-2</v>
      </c>
      <c r="D781" s="76"/>
      <c r="E781" s="33">
        <v>44063</v>
      </c>
      <c r="F781" s="27">
        <v>1.38</v>
      </c>
      <c r="G781" s="64">
        <f t="shared" si="24"/>
        <v>1.38E-2</v>
      </c>
      <c r="H781" s="76"/>
      <c r="I781" s="64"/>
      <c r="J781" s="64"/>
      <c r="K781" s="76"/>
      <c r="L781" s="76"/>
      <c r="M781" s="76"/>
      <c r="N781" s="76"/>
      <c r="O781" s="76"/>
      <c r="P781" s="76"/>
      <c r="Q781" s="76"/>
      <c r="R781" s="76"/>
      <c r="S781" s="76"/>
      <c r="T781" s="76"/>
      <c r="U781" s="76"/>
      <c r="V781" s="76"/>
      <c r="W781" s="76"/>
      <c r="X781" s="76"/>
      <c r="Y781" s="76"/>
      <c r="Z781" s="76"/>
      <c r="AA781" s="76"/>
      <c r="AB781" s="76"/>
      <c r="AC781" s="76"/>
    </row>
    <row r="782" spans="1:29" x14ac:dyDescent="0.25">
      <c r="A782" s="133">
        <v>44064</v>
      </c>
      <c r="B782" s="134">
        <v>5.25</v>
      </c>
      <c r="C782" s="64">
        <f t="shared" si="23"/>
        <v>5.2499999999999998E-2</v>
      </c>
      <c r="D782" s="76"/>
      <c r="E782" s="33">
        <v>44064</v>
      </c>
      <c r="F782" s="27">
        <v>1.38</v>
      </c>
      <c r="G782" s="64">
        <f t="shared" si="24"/>
        <v>1.38E-2</v>
      </c>
      <c r="H782" s="76"/>
      <c r="I782" s="64"/>
      <c r="J782" s="64"/>
      <c r="K782" s="76"/>
      <c r="L782" s="76"/>
      <c r="M782" s="76"/>
      <c r="N782" s="76"/>
      <c r="O782" s="76"/>
      <c r="P782" s="76"/>
      <c r="Q782" s="76"/>
      <c r="R782" s="76"/>
      <c r="S782" s="76"/>
      <c r="T782" s="76"/>
      <c r="U782" s="76"/>
      <c r="V782" s="76"/>
      <c r="W782" s="76"/>
      <c r="X782" s="76"/>
      <c r="Y782" s="76"/>
      <c r="Z782" s="76"/>
      <c r="AA782" s="76"/>
      <c r="AB782" s="76"/>
      <c r="AC782" s="76"/>
    </row>
    <row r="783" spans="1:29" x14ac:dyDescent="0.25">
      <c r="A783" s="133">
        <v>44067</v>
      </c>
      <c r="B783" s="134">
        <v>5.17</v>
      </c>
      <c r="C783" s="64">
        <f t="shared" si="23"/>
        <v>5.1699999999999996E-2</v>
      </c>
      <c r="D783" s="76"/>
      <c r="E783" s="33">
        <v>44067</v>
      </c>
      <c r="F783" s="27">
        <v>1.37</v>
      </c>
      <c r="G783" s="64">
        <f t="shared" si="24"/>
        <v>1.37E-2</v>
      </c>
      <c r="H783" s="76"/>
      <c r="I783" s="64"/>
      <c r="J783" s="64"/>
      <c r="K783" s="76"/>
      <c r="L783" s="76"/>
      <c r="M783" s="76"/>
      <c r="N783" s="76"/>
      <c r="O783" s="76"/>
      <c r="P783" s="76"/>
      <c r="Q783" s="76"/>
      <c r="R783" s="76"/>
      <c r="S783" s="76"/>
      <c r="T783" s="76"/>
      <c r="U783" s="76"/>
      <c r="V783" s="76"/>
      <c r="W783" s="76"/>
      <c r="X783" s="76"/>
      <c r="Y783" s="76"/>
      <c r="Z783" s="76"/>
      <c r="AA783" s="76"/>
      <c r="AB783" s="76"/>
      <c r="AC783" s="76"/>
    </row>
    <row r="784" spans="1:29" x14ac:dyDescent="0.25">
      <c r="A784" s="133">
        <v>44068</v>
      </c>
      <c r="B784" s="134">
        <v>5.07</v>
      </c>
      <c r="C784" s="64">
        <f t="shared" si="23"/>
        <v>5.0700000000000002E-2</v>
      </c>
      <c r="D784" s="76"/>
      <c r="E784" s="33">
        <v>44068</v>
      </c>
      <c r="F784" s="27">
        <v>1.37</v>
      </c>
      <c r="G784" s="64">
        <f t="shared" si="24"/>
        <v>1.37E-2</v>
      </c>
      <c r="H784" s="76"/>
      <c r="I784" s="64"/>
      <c r="J784" s="64"/>
      <c r="K784" s="76"/>
      <c r="L784" s="76"/>
      <c r="M784" s="76"/>
      <c r="N784" s="76"/>
      <c r="O784" s="76"/>
      <c r="P784" s="76"/>
      <c r="Q784" s="76"/>
      <c r="R784" s="76"/>
      <c r="S784" s="76"/>
      <c r="T784" s="76"/>
      <c r="U784" s="76"/>
      <c r="V784" s="76"/>
      <c r="W784" s="76"/>
      <c r="X784" s="76"/>
      <c r="Y784" s="76"/>
      <c r="Z784" s="76"/>
      <c r="AA784" s="76"/>
      <c r="AB784" s="76"/>
      <c r="AC784" s="76"/>
    </row>
    <row r="785" spans="1:29" x14ac:dyDescent="0.25">
      <c r="A785" s="133">
        <v>44069</v>
      </c>
      <c r="B785" s="134">
        <v>5.0199999999999996</v>
      </c>
      <c r="C785" s="64">
        <f t="shared" si="23"/>
        <v>5.0199999999999995E-2</v>
      </c>
      <c r="D785" s="76"/>
      <c r="E785" s="33">
        <v>44069</v>
      </c>
      <c r="F785" s="27">
        <v>1.37</v>
      </c>
      <c r="G785" s="64">
        <f t="shared" si="24"/>
        <v>1.37E-2</v>
      </c>
      <c r="H785" s="76"/>
      <c r="I785" s="64"/>
      <c r="J785" s="64"/>
      <c r="K785" s="76"/>
      <c r="L785" s="76"/>
      <c r="M785" s="76"/>
      <c r="N785" s="76"/>
      <c r="O785" s="76"/>
      <c r="P785" s="76"/>
      <c r="Q785" s="76"/>
      <c r="R785" s="76"/>
      <c r="S785" s="76"/>
      <c r="T785" s="76"/>
      <c r="U785" s="76"/>
      <c r="V785" s="76"/>
      <c r="W785" s="76"/>
      <c r="X785" s="76"/>
      <c r="Y785" s="76"/>
      <c r="Z785" s="76"/>
      <c r="AA785" s="76"/>
      <c r="AB785" s="76"/>
      <c r="AC785" s="76"/>
    </row>
    <row r="786" spans="1:29" x14ac:dyDescent="0.25">
      <c r="A786" s="133">
        <v>44070</v>
      </c>
      <c r="B786" s="134">
        <v>4.9800000000000004</v>
      </c>
      <c r="C786" s="64">
        <f t="shared" ref="C786:C849" si="25">B786/100</f>
        <v>4.9800000000000004E-2</v>
      </c>
      <c r="D786" s="76"/>
      <c r="E786" s="33">
        <v>44070</v>
      </c>
      <c r="F786" s="27">
        <v>1.38</v>
      </c>
      <c r="G786" s="64">
        <f t="shared" ref="G786:G849" si="26">F786/100</f>
        <v>1.38E-2</v>
      </c>
      <c r="H786" s="76"/>
      <c r="I786" s="64"/>
      <c r="J786" s="64"/>
      <c r="K786" s="76"/>
      <c r="L786" s="76"/>
      <c r="M786" s="76"/>
      <c r="N786" s="76"/>
      <c r="O786" s="76"/>
      <c r="P786" s="76"/>
      <c r="Q786" s="76"/>
      <c r="R786" s="76"/>
      <c r="S786" s="76"/>
      <c r="T786" s="76"/>
      <c r="U786" s="76"/>
      <c r="V786" s="76"/>
      <c r="W786" s="76"/>
      <c r="X786" s="76"/>
      <c r="Y786" s="76"/>
      <c r="Z786" s="76"/>
      <c r="AA786" s="76"/>
      <c r="AB786" s="76"/>
      <c r="AC786" s="76"/>
    </row>
    <row r="787" spans="1:29" x14ac:dyDescent="0.25">
      <c r="A787" s="133">
        <v>44071</v>
      </c>
      <c r="B787" s="134">
        <v>5</v>
      </c>
      <c r="C787" s="64">
        <f t="shared" si="25"/>
        <v>0.05</v>
      </c>
      <c r="D787" s="76"/>
      <c r="E787" s="33">
        <v>44071</v>
      </c>
      <c r="F787" s="27">
        <v>1.37</v>
      </c>
      <c r="G787" s="64">
        <f t="shared" si="26"/>
        <v>1.37E-2</v>
      </c>
      <c r="H787" s="76"/>
      <c r="I787" s="64"/>
      <c r="J787" s="64"/>
      <c r="K787" s="76"/>
      <c r="L787" s="76"/>
      <c r="M787" s="76"/>
      <c r="N787" s="76"/>
      <c r="O787" s="76"/>
      <c r="P787" s="76"/>
      <c r="Q787" s="76"/>
      <c r="R787" s="76"/>
      <c r="S787" s="76"/>
      <c r="T787" s="76"/>
      <c r="U787" s="76"/>
      <c r="V787" s="76"/>
      <c r="W787" s="76"/>
      <c r="X787" s="76"/>
      <c r="Y787" s="76"/>
      <c r="Z787" s="76"/>
      <c r="AA787" s="76"/>
      <c r="AB787" s="76"/>
      <c r="AC787" s="76"/>
    </row>
    <row r="788" spans="1:29" x14ac:dyDescent="0.25">
      <c r="A788" s="133">
        <v>44074</v>
      </c>
      <c r="B788" s="134">
        <v>5.0199999999999996</v>
      </c>
      <c r="C788" s="64">
        <f t="shared" si="25"/>
        <v>5.0199999999999995E-2</v>
      </c>
      <c r="D788" s="76"/>
      <c r="E788" s="33">
        <v>44074</v>
      </c>
      <c r="F788" s="27">
        <v>1.36</v>
      </c>
      <c r="G788" s="64">
        <f t="shared" si="26"/>
        <v>1.3600000000000001E-2</v>
      </c>
      <c r="H788" s="76"/>
      <c r="I788" s="64"/>
      <c r="J788" s="64"/>
      <c r="K788" s="76"/>
      <c r="L788" s="76"/>
      <c r="M788" s="76"/>
      <c r="N788" s="76"/>
      <c r="O788" s="76"/>
      <c r="P788" s="76"/>
      <c r="Q788" s="76"/>
      <c r="R788" s="76"/>
      <c r="S788" s="76"/>
      <c r="T788" s="76"/>
      <c r="U788" s="76"/>
      <c r="V788" s="76"/>
      <c r="W788" s="76"/>
      <c r="X788" s="76"/>
      <c r="Y788" s="76"/>
      <c r="Z788" s="76"/>
      <c r="AA788" s="76"/>
      <c r="AB788" s="76"/>
      <c r="AC788" s="76"/>
    </row>
    <row r="789" spans="1:29" x14ac:dyDescent="0.25">
      <c r="A789" s="133">
        <v>44075</v>
      </c>
      <c r="B789" s="134">
        <v>4.97</v>
      </c>
      <c r="C789" s="64">
        <f t="shared" si="25"/>
        <v>4.9699999999999994E-2</v>
      </c>
      <c r="D789" s="136">
        <v>44805</v>
      </c>
      <c r="E789" s="33">
        <v>44075</v>
      </c>
      <c r="F789" s="27">
        <v>1.35</v>
      </c>
      <c r="G789" s="64">
        <f t="shared" si="26"/>
        <v>1.3500000000000002E-2</v>
      </c>
      <c r="H789" s="76"/>
      <c r="I789" s="64"/>
      <c r="J789" s="64"/>
      <c r="K789" s="76"/>
      <c r="L789" s="76"/>
      <c r="M789" s="76"/>
      <c r="N789" s="76"/>
      <c r="O789" s="76"/>
      <c r="P789" s="76"/>
      <c r="Q789" s="76"/>
      <c r="R789" s="76"/>
      <c r="S789" s="76"/>
      <c r="T789" s="76"/>
      <c r="U789" s="76"/>
      <c r="V789" s="76"/>
      <c r="W789" s="76"/>
      <c r="X789" s="76"/>
      <c r="Y789" s="76"/>
      <c r="Z789" s="76"/>
      <c r="AA789" s="76"/>
      <c r="AB789" s="76"/>
      <c r="AC789" s="76"/>
    </row>
    <row r="790" spans="1:29" x14ac:dyDescent="0.25">
      <c r="A790" s="133">
        <v>44076</v>
      </c>
      <c r="B790" s="134">
        <v>4.93</v>
      </c>
      <c r="C790" s="64">
        <f t="shared" si="25"/>
        <v>4.9299999999999997E-2</v>
      </c>
      <c r="D790" s="76"/>
      <c r="E790" s="33">
        <v>44076</v>
      </c>
      <c r="F790" s="27">
        <v>1.34</v>
      </c>
      <c r="G790" s="64">
        <f t="shared" si="26"/>
        <v>1.34E-2</v>
      </c>
      <c r="H790" s="76"/>
      <c r="I790" s="64"/>
      <c r="J790" s="64"/>
      <c r="K790" s="76"/>
      <c r="L790" s="76"/>
      <c r="M790" s="76"/>
      <c r="N790" s="76"/>
      <c r="O790" s="76"/>
      <c r="P790" s="76"/>
      <c r="Q790" s="76"/>
      <c r="R790" s="76"/>
      <c r="S790" s="76"/>
      <c r="T790" s="76"/>
      <c r="U790" s="76"/>
      <c r="V790" s="76"/>
      <c r="W790" s="76"/>
      <c r="X790" s="76"/>
      <c r="Y790" s="76"/>
      <c r="Z790" s="76"/>
      <c r="AA790" s="76"/>
      <c r="AB790" s="76"/>
      <c r="AC790" s="76"/>
    </row>
    <row r="791" spans="1:29" x14ac:dyDescent="0.25">
      <c r="A791" s="133">
        <v>44077</v>
      </c>
      <c r="B791" s="134">
        <v>5.04</v>
      </c>
      <c r="C791" s="64">
        <f t="shared" si="25"/>
        <v>5.04E-2</v>
      </c>
      <c r="D791" s="76"/>
      <c r="E791" s="33">
        <v>44077</v>
      </c>
      <c r="F791" s="27">
        <v>1.35</v>
      </c>
      <c r="G791" s="64">
        <f t="shared" si="26"/>
        <v>1.3500000000000002E-2</v>
      </c>
      <c r="H791" s="76"/>
      <c r="I791" s="64"/>
      <c r="J791" s="64"/>
      <c r="K791" s="76"/>
      <c r="L791" s="76"/>
      <c r="M791" s="76"/>
      <c r="N791" s="76"/>
      <c r="O791" s="76"/>
      <c r="P791" s="76"/>
      <c r="Q791" s="76"/>
      <c r="R791" s="76"/>
      <c r="S791" s="76"/>
      <c r="T791" s="76"/>
      <c r="U791" s="76"/>
      <c r="V791" s="76"/>
      <c r="W791" s="76"/>
      <c r="X791" s="76"/>
      <c r="Y791" s="76"/>
      <c r="Z791" s="76"/>
      <c r="AA791" s="76"/>
      <c r="AB791" s="76"/>
      <c r="AC791" s="76"/>
    </row>
    <row r="792" spans="1:29" x14ac:dyDescent="0.25">
      <c r="A792" s="133">
        <v>44078</v>
      </c>
      <c r="B792" s="134">
        <v>5.13</v>
      </c>
      <c r="C792" s="64">
        <f t="shared" si="25"/>
        <v>5.1299999999999998E-2</v>
      </c>
      <c r="D792" s="76"/>
      <c r="E792" s="33">
        <v>44078</v>
      </c>
      <c r="F792" s="27">
        <v>1.35</v>
      </c>
      <c r="G792" s="64">
        <f t="shared" si="26"/>
        <v>1.3500000000000002E-2</v>
      </c>
      <c r="H792" s="76"/>
      <c r="I792" s="64"/>
      <c r="J792" s="64"/>
      <c r="K792" s="76"/>
      <c r="L792" s="76"/>
      <c r="M792" s="76"/>
      <c r="N792" s="76"/>
      <c r="O792" s="76"/>
      <c r="P792" s="76"/>
      <c r="Q792" s="76"/>
      <c r="R792" s="76"/>
      <c r="S792" s="76"/>
      <c r="T792" s="76"/>
      <c r="U792" s="76"/>
      <c r="V792" s="76"/>
      <c r="W792" s="76"/>
      <c r="X792" s="76"/>
      <c r="Y792" s="76"/>
      <c r="Z792" s="76"/>
      <c r="AA792" s="76"/>
      <c r="AB792" s="76"/>
      <c r="AC792" s="76"/>
    </row>
    <row r="793" spans="1:29" x14ac:dyDescent="0.25">
      <c r="A793" s="133">
        <v>44081</v>
      </c>
      <c r="B793" s="134">
        <v>5.13</v>
      </c>
      <c r="C793" s="64">
        <f t="shared" si="25"/>
        <v>5.1299999999999998E-2</v>
      </c>
      <c r="D793" s="76"/>
      <c r="E793" s="33">
        <v>44081</v>
      </c>
      <c r="F793" s="27">
        <v>1.35</v>
      </c>
      <c r="G793" s="64">
        <f t="shared" si="26"/>
        <v>1.3500000000000002E-2</v>
      </c>
      <c r="H793" s="76"/>
      <c r="I793" s="64"/>
      <c r="J793" s="64"/>
      <c r="K793" s="76"/>
      <c r="L793" s="76"/>
      <c r="M793" s="76"/>
      <c r="N793" s="76"/>
      <c r="O793" s="76"/>
      <c r="P793" s="76"/>
      <c r="Q793" s="76"/>
      <c r="R793" s="76"/>
      <c r="S793" s="76"/>
      <c r="T793" s="76"/>
      <c r="U793" s="76"/>
      <c r="V793" s="76"/>
      <c r="W793" s="76"/>
      <c r="X793" s="76"/>
      <c r="Y793" s="76"/>
      <c r="Z793" s="76"/>
      <c r="AA793" s="76"/>
      <c r="AB793" s="76"/>
      <c r="AC793" s="76"/>
    </row>
    <row r="794" spans="1:29" x14ac:dyDescent="0.25">
      <c r="A794" s="133">
        <v>44082</v>
      </c>
      <c r="B794" s="134">
        <v>5.25</v>
      </c>
      <c r="C794" s="64">
        <f t="shared" si="25"/>
        <v>5.2499999999999998E-2</v>
      </c>
      <c r="D794" s="76"/>
      <c r="E794" s="33">
        <v>44082</v>
      </c>
      <c r="F794" s="27">
        <v>1.37</v>
      </c>
      <c r="G794" s="64">
        <f t="shared" si="26"/>
        <v>1.37E-2</v>
      </c>
      <c r="H794" s="76"/>
      <c r="I794" s="64"/>
      <c r="J794" s="64"/>
      <c r="K794" s="76"/>
      <c r="L794" s="76"/>
      <c r="M794" s="76"/>
      <c r="N794" s="76"/>
      <c r="O794" s="76"/>
      <c r="P794" s="76"/>
      <c r="Q794" s="76"/>
      <c r="R794" s="76"/>
      <c r="S794" s="76"/>
      <c r="T794" s="76"/>
      <c r="U794" s="76"/>
      <c r="V794" s="76"/>
      <c r="W794" s="76"/>
      <c r="X794" s="76"/>
      <c r="Y794" s="76"/>
      <c r="Z794" s="76"/>
      <c r="AA794" s="76"/>
      <c r="AB794" s="76"/>
      <c r="AC794" s="76"/>
    </row>
    <row r="795" spans="1:29" x14ac:dyDescent="0.25">
      <c r="A795" s="133">
        <v>44083</v>
      </c>
      <c r="B795" s="134">
        <v>5.16</v>
      </c>
      <c r="C795" s="64">
        <f t="shared" si="25"/>
        <v>5.16E-2</v>
      </c>
      <c r="D795" s="76"/>
      <c r="E795" s="33">
        <v>44083</v>
      </c>
      <c r="F795" s="27">
        <v>1.37</v>
      </c>
      <c r="G795" s="64">
        <f t="shared" si="26"/>
        <v>1.37E-2</v>
      </c>
      <c r="H795" s="76"/>
      <c r="I795" s="64"/>
      <c r="J795" s="64"/>
      <c r="K795" s="76"/>
      <c r="L795" s="76"/>
      <c r="M795" s="76"/>
      <c r="N795" s="76"/>
      <c r="O795" s="76"/>
      <c r="P795" s="76"/>
      <c r="Q795" s="76"/>
      <c r="R795" s="76"/>
      <c r="S795" s="76"/>
      <c r="T795" s="76"/>
      <c r="U795" s="76"/>
      <c r="V795" s="76"/>
      <c r="W795" s="76"/>
      <c r="X795" s="76"/>
      <c r="Y795" s="76"/>
      <c r="Z795" s="76"/>
      <c r="AA795" s="76"/>
      <c r="AB795" s="76"/>
      <c r="AC795" s="76"/>
    </row>
    <row r="796" spans="1:29" x14ac:dyDescent="0.25">
      <c r="A796" s="133">
        <v>44084</v>
      </c>
      <c r="B796" s="134">
        <v>5.16</v>
      </c>
      <c r="C796" s="64">
        <f t="shared" si="25"/>
        <v>5.16E-2</v>
      </c>
      <c r="D796" s="76"/>
      <c r="E796" s="33">
        <v>44084</v>
      </c>
      <c r="F796" s="27">
        <v>1.37</v>
      </c>
      <c r="G796" s="64">
        <f t="shared" si="26"/>
        <v>1.37E-2</v>
      </c>
      <c r="H796" s="76"/>
      <c r="I796" s="64"/>
      <c r="J796" s="64"/>
      <c r="K796" s="76"/>
      <c r="L796" s="76"/>
      <c r="M796" s="76"/>
      <c r="N796" s="76"/>
      <c r="O796" s="76"/>
      <c r="P796" s="76"/>
      <c r="Q796" s="76"/>
      <c r="R796" s="76"/>
      <c r="S796" s="76"/>
      <c r="T796" s="76"/>
      <c r="U796" s="76"/>
      <c r="V796" s="76"/>
      <c r="W796" s="76"/>
      <c r="X796" s="76"/>
      <c r="Y796" s="76"/>
      <c r="Z796" s="76"/>
      <c r="AA796" s="76"/>
      <c r="AB796" s="76"/>
      <c r="AC796" s="76"/>
    </row>
    <row r="797" spans="1:29" x14ac:dyDescent="0.25">
      <c r="A797" s="133">
        <v>44085</v>
      </c>
      <c r="B797" s="134">
        <v>5.21</v>
      </c>
      <c r="C797" s="64">
        <f t="shared" si="25"/>
        <v>5.21E-2</v>
      </c>
      <c r="D797" s="76"/>
      <c r="E797" s="33">
        <v>44085</v>
      </c>
      <c r="F797" s="27">
        <v>1.37</v>
      </c>
      <c r="G797" s="64">
        <f t="shared" si="26"/>
        <v>1.37E-2</v>
      </c>
      <c r="H797" s="76"/>
      <c r="I797" s="64"/>
      <c r="J797" s="64"/>
      <c r="K797" s="76"/>
      <c r="L797" s="76"/>
      <c r="M797" s="76"/>
      <c r="N797" s="76"/>
      <c r="O797" s="76"/>
      <c r="P797" s="76"/>
      <c r="Q797" s="76"/>
      <c r="R797" s="76"/>
      <c r="S797" s="76"/>
      <c r="T797" s="76"/>
      <c r="U797" s="76"/>
      <c r="V797" s="76"/>
      <c r="W797" s="76"/>
      <c r="X797" s="76"/>
      <c r="Y797" s="76"/>
      <c r="Z797" s="76"/>
      <c r="AA797" s="76"/>
      <c r="AB797" s="76"/>
      <c r="AC797" s="76"/>
    </row>
    <row r="798" spans="1:29" x14ac:dyDescent="0.25">
      <c r="A798" s="133">
        <v>44088</v>
      </c>
      <c r="B798" s="134">
        <v>5.18</v>
      </c>
      <c r="C798" s="64">
        <f t="shared" si="25"/>
        <v>5.1799999999999999E-2</v>
      </c>
      <c r="D798" s="76"/>
      <c r="E798" s="33">
        <v>44088</v>
      </c>
      <c r="F798" s="27">
        <v>1.36</v>
      </c>
      <c r="G798" s="64">
        <f t="shared" si="26"/>
        <v>1.3600000000000001E-2</v>
      </c>
      <c r="H798" s="76"/>
      <c r="I798" s="64"/>
      <c r="J798" s="64"/>
      <c r="K798" s="76"/>
      <c r="L798" s="76"/>
      <c r="M798" s="76"/>
      <c r="N798" s="76"/>
      <c r="O798" s="76"/>
      <c r="P798" s="76"/>
      <c r="Q798" s="76"/>
      <c r="R798" s="76"/>
      <c r="S798" s="76"/>
      <c r="T798" s="76"/>
      <c r="U798" s="76"/>
      <c r="V798" s="76"/>
      <c r="W798" s="76"/>
      <c r="X798" s="76"/>
      <c r="Y798" s="76"/>
      <c r="Z798" s="76"/>
      <c r="AA798" s="76"/>
      <c r="AB798" s="76"/>
      <c r="AC798" s="76"/>
    </row>
    <row r="799" spans="1:29" x14ac:dyDescent="0.25">
      <c r="A799" s="133">
        <v>44089</v>
      </c>
      <c r="B799" s="134">
        <v>5.14</v>
      </c>
      <c r="C799" s="64">
        <f t="shared" si="25"/>
        <v>5.1399999999999994E-2</v>
      </c>
      <c r="D799" s="136">
        <v>44819</v>
      </c>
      <c r="E799" s="33">
        <v>44089</v>
      </c>
      <c r="F799" s="27">
        <v>1.36</v>
      </c>
      <c r="G799" s="64">
        <f t="shared" si="26"/>
        <v>1.3600000000000001E-2</v>
      </c>
      <c r="H799" s="76"/>
      <c r="I799" s="64"/>
      <c r="J799" s="64"/>
      <c r="K799" s="76"/>
      <c r="L799" s="76"/>
      <c r="M799" s="76"/>
      <c r="N799" s="76"/>
      <c r="O799" s="76"/>
      <c r="P799" s="76"/>
      <c r="Q799" s="76"/>
      <c r="R799" s="76"/>
      <c r="S799" s="76"/>
      <c r="T799" s="76"/>
      <c r="U799" s="76"/>
      <c r="V799" s="76"/>
      <c r="W799" s="76"/>
      <c r="X799" s="76"/>
      <c r="Y799" s="76"/>
      <c r="Z799" s="76"/>
      <c r="AA799" s="76"/>
      <c r="AB799" s="76"/>
      <c r="AC799" s="76"/>
    </row>
    <row r="800" spans="1:29" x14ac:dyDescent="0.25">
      <c r="A800" s="133">
        <v>44090</v>
      </c>
      <c r="B800" s="134">
        <v>5.07</v>
      </c>
      <c r="C800" s="64">
        <f t="shared" si="25"/>
        <v>5.0700000000000002E-2</v>
      </c>
      <c r="D800" s="76"/>
      <c r="E800" s="33">
        <v>44090</v>
      </c>
      <c r="F800" s="27">
        <v>1.35</v>
      </c>
      <c r="G800" s="64">
        <f t="shared" si="26"/>
        <v>1.3500000000000002E-2</v>
      </c>
      <c r="H800" s="76"/>
      <c r="I800" s="64"/>
      <c r="J800" s="64"/>
      <c r="K800" s="76"/>
      <c r="L800" s="76"/>
      <c r="M800" s="76"/>
      <c r="N800" s="76"/>
      <c r="O800" s="76"/>
      <c r="P800" s="76"/>
      <c r="Q800" s="76"/>
      <c r="R800" s="76"/>
      <c r="S800" s="76"/>
      <c r="T800" s="76"/>
      <c r="U800" s="76"/>
      <c r="V800" s="76"/>
      <c r="W800" s="76"/>
      <c r="X800" s="76"/>
      <c r="Y800" s="76"/>
      <c r="Z800" s="76"/>
      <c r="AA800" s="76"/>
      <c r="AB800" s="76"/>
      <c r="AC800" s="76"/>
    </row>
    <row r="801" spans="1:29" x14ac:dyDescent="0.25">
      <c r="A801" s="133">
        <v>44091</v>
      </c>
      <c r="B801" s="134">
        <v>5.14</v>
      </c>
      <c r="C801" s="64">
        <f t="shared" si="25"/>
        <v>5.1399999999999994E-2</v>
      </c>
      <c r="D801" s="76"/>
      <c r="E801" s="33">
        <v>44091</v>
      </c>
      <c r="F801" s="27">
        <v>1.35</v>
      </c>
      <c r="G801" s="64">
        <f t="shared" si="26"/>
        <v>1.3500000000000002E-2</v>
      </c>
      <c r="H801" s="76"/>
      <c r="I801" s="64"/>
      <c r="J801" s="64"/>
      <c r="K801" s="76"/>
      <c r="L801" s="76"/>
      <c r="M801" s="76"/>
      <c r="N801" s="76"/>
      <c r="O801" s="76"/>
      <c r="P801" s="76"/>
      <c r="Q801" s="76"/>
      <c r="R801" s="76"/>
      <c r="S801" s="76"/>
      <c r="T801" s="76"/>
      <c r="U801" s="76"/>
      <c r="V801" s="76"/>
      <c r="W801" s="76"/>
      <c r="X801" s="76"/>
      <c r="Y801" s="76"/>
      <c r="Z801" s="76"/>
      <c r="AA801" s="76"/>
      <c r="AB801" s="76"/>
      <c r="AC801" s="76"/>
    </row>
    <row r="802" spans="1:29" x14ac:dyDescent="0.25">
      <c r="A802" s="133">
        <v>44092</v>
      </c>
      <c r="B802" s="134">
        <v>5.16</v>
      </c>
      <c r="C802" s="64">
        <f t="shared" si="25"/>
        <v>5.16E-2</v>
      </c>
      <c r="D802" s="76"/>
      <c r="E802" s="33">
        <v>44092</v>
      </c>
      <c r="F802" s="27">
        <v>1.35</v>
      </c>
      <c r="G802" s="64">
        <f t="shared" si="26"/>
        <v>1.3500000000000002E-2</v>
      </c>
      <c r="H802" s="76"/>
      <c r="I802" s="64"/>
      <c r="J802" s="64"/>
      <c r="K802" s="76"/>
      <c r="L802" s="76"/>
      <c r="M802" s="76"/>
      <c r="N802" s="76"/>
      <c r="O802" s="76"/>
      <c r="P802" s="76"/>
      <c r="Q802" s="76"/>
      <c r="R802" s="76"/>
      <c r="S802" s="76"/>
      <c r="T802" s="76"/>
      <c r="U802" s="76"/>
      <c r="V802" s="76"/>
      <c r="W802" s="76"/>
      <c r="X802" s="76"/>
      <c r="Y802" s="76"/>
      <c r="Z802" s="76"/>
      <c r="AA802" s="76"/>
      <c r="AB802" s="76"/>
      <c r="AC802" s="76"/>
    </row>
    <row r="803" spans="1:29" x14ac:dyDescent="0.25">
      <c r="A803" s="133">
        <v>44095</v>
      </c>
      <c r="B803" s="134">
        <v>5.42</v>
      </c>
      <c r="C803" s="64">
        <f t="shared" si="25"/>
        <v>5.4199999999999998E-2</v>
      </c>
      <c r="D803" s="76"/>
      <c r="E803" s="33">
        <v>44095</v>
      </c>
      <c r="F803" s="27">
        <v>1.37</v>
      </c>
      <c r="G803" s="64">
        <f t="shared" si="26"/>
        <v>1.37E-2</v>
      </c>
      <c r="H803" s="76"/>
      <c r="I803" s="64"/>
      <c r="J803" s="64"/>
      <c r="K803" s="76"/>
      <c r="L803" s="76"/>
      <c r="M803" s="76"/>
      <c r="N803" s="76"/>
      <c r="O803" s="76"/>
      <c r="P803" s="76"/>
      <c r="Q803" s="76"/>
      <c r="R803" s="76"/>
      <c r="S803" s="76"/>
      <c r="T803" s="76"/>
      <c r="U803" s="76"/>
      <c r="V803" s="76"/>
      <c r="W803" s="76"/>
      <c r="X803" s="76"/>
      <c r="Y803" s="76"/>
      <c r="Z803" s="76"/>
      <c r="AA803" s="76"/>
      <c r="AB803" s="76"/>
      <c r="AC803" s="76"/>
    </row>
    <row r="804" spans="1:29" x14ac:dyDescent="0.25">
      <c r="A804" s="133">
        <v>44096</v>
      </c>
      <c r="B804" s="134">
        <v>5.45</v>
      </c>
      <c r="C804" s="64">
        <f t="shared" si="25"/>
        <v>5.45E-2</v>
      </c>
      <c r="D804" s="76"/>
      <c r="E804" s="33">
        <v>44096</v>
      </c>
      <c r="F804" s="27">
        <v>1.37</v>
      </c>
      <c r="G804" s="64">
        <f t="shared" si="26"/>
        <v>1.37E-2</v>
      </c>
      <c r="H804" s="76"/>
      <c r="I804" s="64"/>
      <c r="J804" s="64"/>
      <c r="K804" s="76"/>
      <c r="L804" s="76"/>
      <c r="M804" s="76"/>
      <c r="N804" s="76"/>
      <c r="O804" s="76"/>
      <c r="P804" s="76"/>
      <c r="Q804" s="76"/>
      <c r="R804" s="76"/>
      <c r="S804" s="76"/>
      <c r="T804" s="76"/>
      <c r="U804" s="76"/>
      <c r="V804" s="76"/>
      <c r="W804" s="76"/>
      <c r="X804" s="76"/>
      <c r="Y804" s="76"/>
      <c r="Z804" s="76"/>
      <c r="AA804" s="76"/>
      <c r="AB804" s="76"/>
      <c r="AC804" s="76"/>
    </row>
    <row r="805" spans="1:29" x14ac:dyDescent="0.25">
      <c r="A805" s="133">
        <v>44097</v>
      </c>
      <c r="B805" s="134">
        <v>5.47</v>
      </c>
      <c r="C805" s="64">
        <f t="shared" si="25"/>
        <v>5.4699999999999999E-2</v>
      </c>
      <c r="D805" s="76"/>
      <c r="E805" s="33">
        <v>44097</v>
      </c>
      <c r="F805" s="27">
        <v>1.39</v>
      </c>
      <c r="G805" s="64">
        <f t="shared" si="26"/>
        <v>1.3899999999999999E-2</v>
      </c>
      <c r="H805" s="76"/>
      <c r="I805" s="64"/>
      <c r="J805" s="64"/>
      <c r="K805" s="76"/>
      <c r="L805" s="76"/>
      <c r="M805" s="76"/>
      <c r="N805" s="76"/>
      <c r="O805" s="76"/>
      <c r="P805" s="76"/>
      <c r="Q805" s="76"/>
      <c r="R805" s="76"/>
      <c r="S805" s="76"/>
      <c r="T805" s="76"/>
      <c r="U805" s="76"/>
      <c r="V805" s="76"/>
      <c r="W805" s="76"/>
      <c r="X805" s="76"/>
      <c r="Y805" s="76"/>
      <c r="Z805" s="76"/>
      <c r="AA805" s="76"/>
      <c r="AB805" s="76"/>
      <c r="AC805" s="76"/>
    </row>
    <row r="806" spans="1:29" x14ac:dyDescent="0.25">
      <c r="A806" s="133">
        <v>44098</v>
      </c>
      <c r="B806" s="134">
        <v>5.64</v>
      </c>
      <c r="C806" s="64">
        <f t="shared" si="25"/>
        <v>5.6399999999999999E-2</v>
      </c>
      <c r="D806" s="76"/>
      <c r="E806" s="33">
        <v>44098</v>
      </c>
      <c r="F806" s="27">
        <v>1.43</v>
      </c>
      <c r="G806" s="64">
        <f t="shared" si="26"/>
        <v>1.43E-2</v>
      </c>
      <c r="H806" s="76"/>
      <c r="I806" s="64"/>
      <c r="J806" s="64"/>
      <c r="K806" s="76"/>
      <c r="L806" s="76"/>
      <c r="M806" s="76"/>
      <c r="N806" s="76"/>
      <c r="O806" s="76"/>
      <c r="P806" s="76"/>
      <c r="Q806" s="76"/>
      <c r="R806" s="76"/>
      <c r="S806" s="76"/>
      <c r="T806" s="76"/>
      <c r="U806" s="76"/>
      <c r="V806" s="76"/>
      <c r="W806" s="76"/>
      <c r="X806" s="76"/>
      <c r="Y806" s="76"/>
      <c r="Z806" s="76"/>
      <c r="AA806" s="76"/>
      <c r="AB806" s="76"/>
      <c r="AC806" s="76"/>
    </row>
    <row r="807" spans="1:29" x14ac:dyDescent="0.25">
      <c r="A807" s="133">
        <v>44099</v>
      </c>
      <c r="B807" s="134">
        <v>5.64</v>
      </c>
      <c r="C807" s="64">
        <f t="shared" si="25"/>
        <v>5.6399999999999999E-2</v>
      </c>
      <c r="D807" s="76"/>
      <c r="E807" s="33">
        <v>44099</v>
      </c>
      <c r="F807" s="27">
        <v>1.46</v>
      </c>
      <c r="G807" s="64">
        <f t="shared" si="26"/>
        <v>1.46E-2</v>
      </c>
      <c r="H807" s="76"/>
      <c r="I807" s="64"/>
      <c r="J807" s="64"/>
      <c r="K807" s="76"/>
      <c r="L807" s="76"/>
      <c r="M807" s="76"/>
      <c r="N807" s="76"/>
      <c r="O807" s="76"/>
      <c r="P807" s="76"/>
      <c r="Q807" s="76"/>
      <c r="R807" s="76"/>
      <c r="S807" s="76"/>
      <c r="T807" s="76"/>
      <c r="U807" s="76"/>
      <c r="V807" s="76"/>
      <c r="W807" s="76"/>
      <c r="X807" s="76"/>
      <c r="Y807" s="76"/>
      <c r="Z807" s="76"/>
      <c r="AA807" s="76"/>
      <c r="AB807" s="76"/>
      <c r="AC807" s="76"/>
    </row>
    <row r="808" spans="1:29" x14ac:dyDescent="0.25">
      <c r="A808" s="133">
        <v>44102</v>
      </c>
      <c r="B808" s="134">
        <v>5.52</v>
      </c>
      <c r="C808" s="64">
        <f t="shared" si="25"/>
        <v>5.5199999999999999E-2</v>
      </c>
      <c r="D808" s="76"/>
      <c r="E808" s="33">
        <v>44102</v>
      </c>
      <c r="F808" s="27">
        <v>1.45</v>
      </c>
      <c r="G808" s="64">
        <f t="shared" si="26"/>
        <v>1.4499999999999999E-2</v>
      </c>
      <c r="H808" s="76"/>
      <c r="I808" s="64"/>
      <c r="J808" s="64"/>
      <c r="K808" s="76"/>
      <c r="L808" s="76"/>
      <c r="M808" s="76"/>
      <c r="N808" s="76"/>
      <c r="O808" s="76"/>
      <c r="P808" s="76"/>
      <c r="Q808" s="76"/>
      <c r="R808" s="76"/>
      <c r="S808" s="76"/>
      <c r="T808" s="76"/>
      <c r="U808" s="76"/>
      <c r="V808" s="76"/>
      <c r="W808" s="76"/>
      <c r="X808" s="76"/>
      <c r="Y808" s="76"/>
      <c r="Z808" s="76"/>
      <c r="AA808" s="76"/>
      <c r="AB808" s="76"/>
      <c r="AC808" s="76"/>
    </row>
    <row r="809" spans="1:29" x14ac:dyDescent="0.25">
      <c r="A809" s="133">
        <v>44103</v>
      </c>
      <c r="B809" s="134">
        <v>5.5</v>
      </c>
      <c r="C809" s="64">
        <f t="shared" si="25"/>
        <v>5.5E-2</v>
      </c>
      <c r="D809" s="76"/>
      <c r="E809" s="33">
        <v>44103</v>
      </c>
      <c r="F809" s="27">
        <v>1.44</v>
      </c>
      <c r="G809" s="64">
        <f t="shared" si="26"/>
        <v>1.44E-2</v>
      </c>
      <c r="H809" s="76"/>
      <c r="I809" s="64"/>
      <c r="J809" s="64"/>
      <c r="K809" s="76"/>
      <c r="L809" s="76"/>
      <c r="M809" s="76"/>
      <c r="N809" s="76"/>
      <c r="O809" s="76"/>
      <c r="P809" s="76"/>
      <c r="Q809" s="76"/>
      <c r="R809" s="76"/>
      <c r="S809" s="76"/>
      <c r="T809" s="76"/>
      <c r="U809" s="76"/>
      <c r="V809" s="76"/>
      <c r="W809" s="76"/>
      <c r="X809" s="76"/>
      <c r="Y809" s="76"/>
      <c r="Z809" s="76"/>
      <c r="AA809" s="76"/>
      <c r="AB809" s="76"/>
      <c r="AC809" s="76"/>
    </row>
    <row r="810" spans="1:29" x14ac:dyDescent="0.25">
      <c r="A810" s="133">
        <v>44104</v>
      </c>
      <c r="B810" s="134">
        <v>5.41</v>
      </c>
      <c r="C810" s="64">
        <f t="shared" si="25"/>
        <v>5.4100000000000002E-2</v>
      </c>
      <c r="D810" s="76"/>
      <c r="E810" s="33">
        <v>44104</v>
      </c>
      <c r="F810" s="27">
        <v>1.44</v>
      </c>
      <c r="G810" s="64">
        <f t="shared" si="26"/>
        <v>1.44E-2</v>
      </c>
      <c r="H810" s="76"/>
      <c r="I810" s="64"/>
      <c r="J810" s="64"/>
      <c r="K810" s="76"/>
      <c r="L810" s="76"/>
      <c r="M810" s="76"/>
      <c r="N810" s="76"/>
      <c r="O810" s="76"/>
      <c r="P810" s="76"/>
      <c r="Q810" s="76"/>
      <c r="R810" s="76"/>
      <c r="S810" s="76"/>
      <c r="T810" s="76"/>
      <c r="U810" s="76"/>
      <c r="V810" s="76"/>
      <c r="W810" s="76"/>
      <c r="X810" s="76"/>
      <c r="Y810" s="76"/>
      <c r="Z810" s="76"/>
      <c r="AA810" s="76"/>
      <c r="AB810" s="76"/>
      <c r="AC810" s="76"/>
    </row>
    <row r="811" spans="1:29" x14ac:dyDescent="0.25">
      <c r="A811" s="133">
        <v>44105</v>
      </c>
      <c r="B811" s="134">
        <v>5.36</v>
      </c>
      <c r="C811" s="64">
        <f t="shared" si="25"/>
        <v>5.3600000000000002E-2</v>
      </c>
      <c r="D811" s="136">
        <v>44835</v>
      </c>
      <c r="E811" s="33">
        <v>44105</v>
      </c>
      <c r="F811" s="27">
        <v>1.43</v>
      </c>
      <c r="G811" s="64">
        <f t="shared" si="26"/>
        <v>1.43E-2</v>
      </c>
      <c r="H811" s="76"/>
      <c r="I811" s="64"/>
      <c r="J811" s="64"/>
      <c r="K811" s="76"/>
      <c r="L811" s="76"/>
      <c r="M811" s="76"/>
      <c r="N811" s="76"/>
      <c r="O811" s="76"/>
      <c r="P811" s="76"/>
      <c r="Q811" s="76"/>
      <c r="R811" s="76"/>
      <c r="S811" s="76"/>
      <c r="T811" s="76"/>
      <c r="U811" s="76"/>
      <c r="V811" s="76"/>
      <c r="W811" s="76"/>
      <c r="X811" s="76"/>
      <c r="Y811" s="76"/>
      <c r="Z811" s="76"/>
      <c r="AA811" s="76"/>
      <c r="AB811" s="76"/>
      <c r="AC811" s="76"/>
    </row>
    <row r="812" spans="1:29" x14ac:dyDescent="0.25">
      <c r="A812" s="133">
        <v>44106</v>
      </c>
      <c r="B812" s="134">
        <v>5.38</v>
      </c>
      <c r="C812" s="64">
        <f t="shared" si="25"/>
        <v>5.3800000000000001E-2</v>
      </c>
      <c r="D812" s="76"/>
      <c r="E812" s="33">
        <v>44106</v>
      </c>
      <c r="F812" s="27">
        <v>1.43</v>
      </c>
      <c r="G812" s="64">
        <f t="shared" si="26"/>
        <v>1.43E-2</v>
      </c>
      <c r="H812" s="76"/>
      <c r="I812" s="64"/>
      <c r="J812" s="64"/>
      <c r="K812" s="76"/>
      <c r="L812" s="76"/>
      <c r="M812" s="76"/>
      <c r="N812" s="76"/>
      <c r="O812" s="76"/>
      <c r="P812" s="76"/>
      <c r="Q812" s="76"/>
      <c r="R812" s="76"/>
      <c r="S812" s="76"/>
      <c r="T812" s="76"/>
      <c r="U812" s="76"/>
      <c r="V812" s="76"/>
      <c r="W812" s="76"/>
      <c r="X812" s="76"/>
      <c r="Y812" s="76"/>
      <c r="Z812" s="76"/>
      <c r="AA812" s="76"/>
      <c r="AB812" s="76"/>
      <c r="AC812" s="76"/>
    </row>
    <row r="813" spans="1:29" x14ac:dyDescent="0.25">
      <c r="A813" s="133">
        <v>44109</v>
      </c>
      <c r="B813" s="134">
        <v>5.18</v>
      </c>
      <c r="C813" s="64">
        <f t="shared" si="25"/>
        <v>5.1799999999999999E-2</v>
      </c>
      <c r="D813" s="76"/>
      <c r="E813" s="33">
        <v>44109</v>
      </c>
      <c r="F813" s="27">
        <v>1.4</v>
      </c>
      <c r="G813" s="64">
        <f t="shared" si="26"/>
        <v>1.3999999999999999E-2</v>
      </c>
      <c r="H813" s="76"/>
      <c r="I813" s="64"/>
      <c r="J813" s="64"/>
      <c r="K813" s="76"/>
      <c r="L813" s="76"/>
      <c r="M813" s="76"/>
      <c r="N813" s="76"/>
      <c r="O813" s="76"/>
      <c r="P813" s="76"/>
      <c r="Q813" s="76"/>
      <c r="R813" s="76"/>
      <c r="S813" s="76"/>
      <c r="T813" s="76"/>
      <c r="U813" s="76"/>
      <c r="V813" s="76"/>
      <c r="W813" s="76"/>
      <c r="X813" s="76"/>
      <c r="Y813" s="76"/>
      <c r="Z813" s="76"/>
      <c r="AA813" s="76"/>
      <c r="AB813" s="76"/>
      <c r="AC813" s="76"/>
    </row>
    <row r="814" spans="1:29" x14ac:dyDescent="0.25">
      <c r="A814" s="133">
        <v>44110</v>
      </c>
      <c r="B814" s="134">
        <v>5.0599999999999996</v>
      </c>
      <c r="C814" s="64">
        <f t="shared" si="25"/>
        <v>5.0599999999999999E-2</v>
      </c>
      <c r="D814" s="76"/>
      <c r="E814" s="33">
        <v>44110</v>
      </c>
      <c r="F814" s="27">
        <v>1.38</v>
      </c>
      <c r="G814" s="64">
        <f t="shared" si="26"/>
        <v>1.38E-2</v>
      </c>
      <c r="H814" s="76"/>
      <c r="I814" s="64"/>
      <c r="J814" s="64"/>
      <c r="K814" s="76"/>
      <c r="L814" s="76"/>
      <c r="M814" s="76"/>
      <c r="N814" s="76"/>
      <c r="O814" s="76"/>
      <c r="P814" s="76"/>
      <c r="Q814" s="76"/>
      <c r="R814" s="76"/>
      <c r="S814" s="76"/>
      <c r="T814" s="76"/>
      <c r="U814" s="76"/>
      <c r="V814" s="76"/>
      <c r="W814" s="76"/>
      <c r="X814" s="76"/>
      <c r="Y814" s="76"/>
      <c r="Z814" s="76"/>
      <c r="AA814" s="76"/>
      <c r="AB814" s="76"/>
      <c r="AC814" s="76"/>
    </row>
    <row r="815" spans="1:29" x14ac:dyDescent="0.25">
      <c r="A815" s="133">
        <v>44111</v>
      </c>
      <c r="B815" s="134">
        <v>5.0199999999999996</v>
      </c>
      <c r="C815" s="64">
        <f t="shared" si="25"/>
        <v>5.0199999999999995E-2</v>
      </c>
      <c r="D815" s="76"/>
      <c r="E815" s="33">
        <v>44111</v>
      </c>
      <c r="F815" s="27">
        <v>1.36</v>
      </c>
      <c r="G815" s="64">
        <f t="shared" si="26"/>
        <v>1.3600000000000001E-2</v>
      </c>
      <c r="H815" s="76"/>
      <c r="I815" s="64"/>
      <c r="J815" s="64"/>
      <c r="K815" s="76"/>
      <c r="L815" s="76"/>
      <c r="M815" s="76"/>
      <c r="N815" s="76"/>
      <c r="O815" s="76"/>
      <c r="P815" s="76"/>
      <c r="Q815" s="76"/>
      <c r="R815" s="76"/>
      <c r="S815" s="76"/>
      <c r="T815" s="76"/>
      <c r="U815" s="76"/>
      <c r="V815" s="76"/>
      <c r="W815" s="76"/>
      <c r="X815" s="76"/>
      <c r="Y815" s="76"/>
      <c r="Z815" s="76"/>
      <c r="AA815" s="76"/>
      <c r="AB815" s="76"/>
      <c r="AC815" s="76"/>
    </row>
    <row r="816" spans="1:29" x14ac:dyDescent="0.25">
      <c r="A816" s="133">
        <v>44112</v>
      </c>
      <c r="B816" s="134">
        <v>4.97</v>
      </c>
      <c r="C816" s="64">
        <f t="shared" si="25"/>
        <v>4.9699999999999994E-2</v>
      </c>
      <c r="D816" s="76"/>
      <c r="E816" s="33">
        <v>44112</v>
      </c>
      <c r="F816" s="27">
        <v>1.36</v>
      </c>
      <c r="G816" s="64">
        <f t="shared" si="26"/>
        <v>1.3600000000000001E-2</v>
      </c>
      <c r="H816" s="76"/>
      <c r="I816" s="64"/>
      <c r="J816" s="64"/>
      <c r="K816" s="76"/>
      <c r="L816" s="76"/>
      <c r="M816" s="76"/>
      <c r="N816" s="76"/>
      <c r="O816" s="76"/>
      <c r="P816" s="76"/>
      <c r="Q816" s="76"/>
      <c r="R816" s="76"/>
      <c r="S816" s="76"/>
      <c r="T816" s="76"/>
      <c r="U816" s="76"/>
      <c r="V816" s="76"/>
      <c r="W816" s="76"/>
      <c r="X816" s="76"/>
      <c r="Y816" s="76"/>
      <c r="Z816" s="76"/>
      <c r="AA816" s="76"/>
      <c r="AB816" s="76"/>
      <c r="AC816" s="76"/>
    </row>
    <row r="817" spans="1:29" x14ac:dyDescent="0.25">
      <c r="A817" s="133">
        <v>44113</v>
      </c>
      <c r="B817" s="134">
        <v>4.92</v>
      </c>
      <c r="C817" s="64">
        <f t="shared" si="25"/>
        <v>4.9200000000000001E-2</v>
      </c>
      <c r="D817" s="76"/>
      <c r="E817" s="33">
        <v>44113</v>
      </c>
      <c r="F817" s="27">
        <v>1.35</v>
      </c>
      <c r="G817" s="64">
        <f t="shared" si="26"/>
        <v>1.3500000000000002E-2</v>
      </c>
      <c r="H817" s="76"/>
      <c r="I817" s="64"/>
      <c r="J817" s="64"/>
      <c r="K817" s="76"/>
      <c r="L817" s="76"/>
      <c r="M817" s="76"/>
      <c r="N817" s="76"/>
      <c r="O817" s="76"/>
      <c r="P817" s="76"/>
      <c r="Q817" s="76"/>
      <c r="R817" s="76"/>
      <c r="S817" s="76"/>
      <c r="T817" s="76"/>
      <c r="U817" s="76"/>
      <c r="V817" s="76"/>
      <c r="W817" s="76"/>
      <c r="X817" s="76"/>
      <c r="Y817" s="76"/>
      <c r="Z817" s="76"/>
      <c r="AA817" s="76"/>
      <c r="AB817" s="76"/>
      <c r="AC817" s="76"/>
    </row>
    <row r="818" spans="1:29" x14ac:dyDescent="0.25">
      <c r="A818" s="133">
        <v>44116</v>
      </c>
      <c r="B818" s="134">
        <v>4.92</v>
      </c>
      <c r="C818" s="64">
        <f t="shared" si="25"/>
        <v>4.9200000000000001E-2</v>
      </c>
      <c r="D818" s="76"/>
      <c r="E818" s="33">
        <v>44116</v>
      </c>
      <c r="F818" s="27">
        <v>1.34</v>
      </c>
      <c r="G818" s="64">
        <f t="shared" si="26"/>
        <v>1.34E-2</v>
      </c>
      <c r="H818" s="76"/>
      <c r="I818" s="64"/>
      <c r="J818" s="64"/>
      <c r="K818" s="76"/>
      <c r="L818" s="76"/>
      <c r="M818" s="76"/>
      <c r="N818" s="76"/>
      <c r="O818" s="76"/>
      <c r="P818" s="76"/>
      <c r="Q818" s="76"/>
      <c r="R818" s="76"/>
      <c r="S818" s="76"/>
      <c r="T818" s="76"/>
      <c r="U818" s="76"/>
      <c r="V818" s="76"/>
      <c r="W818" s="76"/>
      <c r="X818" s="76"/>
      <c r="Y818" s="76"/>
      <c r="Z818" s="76"/>
      <c r="AA818" s="76"/>
      <c r="AB818" s="76"/>
      <c r="AC818" s="76"/>
    </row>
    <row r="819" spans="1:29" x14ac:dyDescent="0.25">
      <c r="A819" s="133">
        <v>44117</v>
      </c>
      <c r="B819" s="134">
        <v>4.88</v>
      </c>
      <c r="C819" s="64">
        <f t="shared" si="25"/>
        <v>4.8799999999999996E-2</v>
      </c>
      <c r="D819" s="76"/>
      <c r="E819" s="33">
        <v>44117</v>
      </c>
      <c r="F819" s="27">
        <v>1.33</v>
      </c>
      <c r="G819" s="64">
        <f t="shared" si="26"/>
        <v>1.3300000000000001E-2</v>
      </c>
      <c r="H819" s="76"/>
      <c r="I819" s="64"/>
      <c r="J819" s="64"/>
      <c r="K819" s="76"/>
      <c r="L819" s="76"/>
      <c r="M819" s="76"/>
      <c r="N819" s="76"/>
      <c r="O819" s="76"/>
      <c r="P819" s="76"/>
      <c r="Q819" s="76"/>
      <c r="R819" s="76"/>
      <c r="S819" s="76"/>
      <c r="T819" s="76"/>
      <c r="U819" s="76"/>
      <c r="V819" s="76"/>
      <c r="W819" s="76"/>
      <c r="X819" s="76"/>
      <c r="Y819" s="76"/>
      <c r="Z819" s="76"/>
      <c r="AA819" s="76"/>
      <c r="AB819" s="76"/>
      <c r="AC819" s="76"/>
    </row>
    <row r="820" spans="1:29" x14ac:dyDescent="0.25">
      <c r="A820" s="133">
        <v>44118</v>
      </c>
      <c r="B820" s="134">
        <v>4.8899999999999997</v>
      </c>
      <c r="C820" s="64">
        <f t="shared" si="25"/>
        <v>4.8899999999999999E-2</v>
      </c>
      <c r="D820" s="76"/>
      <c r="E820" s="33">
        <v>44118</v>
      </c>
      <c r="F820" s="27">
        <v>1.33</v>
      </c>
      <c r="G820" s="64">
        <f t="shared" si="26"/>
        <v>1.3300000000000001E-2</v>
      </c>
      <c r="H820" s="76"/>
      <c r="I820" s="64"/>
      <c r="J820" s="64"/>
      <c r="K820" s="76"/>
      <c r="L820" s="76"/>
      <c r="M820" s="76"/>
      <c r="N820" s="76"/>
      <c r="O820" s="76"/>
      <c r="P820" s="76"/>
      <c r="Q820" s="76"/>
      <c r="R820" s="76"/>
      <c r="S820" s="76"/>
      <c r="T820" s="76"/>
      <c r="U820" s="76"/>
      <c r="V820" s="76"/>
      <c r="W820" s="76"/>
      <c r="X820" s="76"/>
      <c r="Y820" s="76"/>
      <c r="Z820" s="76"/>
      <c r="AA820" s="76"/>
      <c r="AB820" s="76"/>
      <c r="AC820" s="76"/>
    </row>
    <row r="821" spans="1:29" x14ac:dyDescent="0.25">
      <c r="A821" s="133">
        <v>44119</v>
      </c>
      <c r="B821" s="134">
        <v>5.01</v>
      </c>
      <c r="C821" s="64">
        <f t="shared" si="25"/>
        <v>5.0099999999999999E-2</v>
      </c>
      <c r="D821" s="136">
        <v>44849</v>
      </c>
      <c r="E821" s="33">
        <v>44119</v>
      </c>
      <c r="F821" s="27">
        <v>1.34</v>
      </c>
      <c r="G821" s="64">
        <f t="shared" si="26"/>
        <v>1.34E-2</v>
      </c>
      <c r="H821" s="76"/>
      <c r="I821" s="64"/>
      <c r="J821" s="64"/>
      <c r="K821" s="76"/>
      <c r="L821" s="76"/>
      <c r="M821" s="76"/>
      <c r="N821" s="76"/>
      <c r="O821" s="76"/>
      <c r="P821" s="76"/>
      <c r="Q821" s="76"/>
      <c r="R821" s="76"/>
      <c r="S821" s="76"/>
      <c r="T821" s="76"/>
      <c r="U821" s="76"/>
      <c r="V821" s="76"/>
      <c r="W821" s="76"/>
      <c r="X821" s="76"/>
      <c r="Y821" s="76"/>
      <c r="Z821" s="76"/>
      <c r="AA821" s="76"/>
      <c r="AB821" s="76"/>
      <c r="AC821" s="76"/>
    </row>
    <row r="822" spans="1:29" x14ac:dyDescent="0.25">
      <c r="A822" s="133">
        <v>44120</v>
      </c>
      <c r="B822" s="134">
        <v>4.9400000000000004</v>
      </c>
      <c r="C822" s="64">
        <f t="shared" si="25"/>
        <v>4.9400000000000006E-2</v>
      </c>
      <c r="D822" s="76"/>
      <c r="E822" s="33">
        <v>44120</v>
      </c>
      <c r="F822" s="27">
        <v>1.33</v>
      </c>
      <c r="G822" s="64">
        <f t="shared" si="26"/>
        <v>1.3300000000000001E-2</v>
      </c>
      <c r="H822" s="76"/>
      <c r="I822" s="64"/>
      <c r="J822" s="64"/>
      <c r="K822" s="76"/>
      <c r="L822" s="76"/>
      <c r="M822" s="76"/>
      <c r="N822" s="76"/>
      <c r="O822" s="76"/>
      <c r="P822" s="76"/>
      <c r="Q822" s="76"/>
      <c r="R822" s="76"/>
      <c r="S822" s="76"/>
      <c r="T822" s="76"/>
      <c r="U822" s="76"/>
      <c r="V822" s="76"/>
      <c r="W822" s="76"/>
      <c r="X822" s="76"/>
      <c r="Y822" s="76"/>
      <c r="Z822" s="76"/>
      <c r="AA822" s="76"/>
      <c r="AB822" s="76"/>
      <c r="AC822" s="76"/>
    </row>
    <row r="823" spans="1:29" x14ac:dyDescent="0.25">
      <c r="A823" s="133">
        <v>44123</v>
      </c>
      <c r="B823" s="134">
        <v>4.91</v>
      </c>
      <c r="C823" s="64">
        <f t="shared" si="25"/>
        <v>4.9100000000000005E-2</v>
      </c>
      <c r="D823" s="76"/>
      <c r="E823" s="33">
        <v>44123</v>
      </c>
      <c r="F823" s="27">
        <v>1.32</v>
      </c>
      <c r="G823" s="64">
        <f t="shared" si="26"/>
        <v>1.32E-2</v>
      </c>
      <c r="H823" s="76"/>
      <c r="I823" s="64"/>
      <c r="J823" s="64"/>
      <c r="K823" s="76"/>
      <c r="L823" s="76"/>
      <c r="M823" s="76"/>
      <c r="N823" s="76"/>
      <c r="O823" s="76"/>
      <c r="P823" s="76"/>
      <c r="Q823" s="76"/>
      <c r="R823" s="76"/>
      <c r="S823" s="76"/>
      <c r="T823" s="76"/>
      <c r="U823" s="76"/>
      <c r="V823" s="76"/>
      <c r="W823" s="76"/>
      <c r="X823" s="76"/>
      <c r="Y823" s="76"/>
      <c r="Z823" s="76"/>
      <c r="AA823" s="76"/>
      <c r="AB823" s="76"/>
      <c r="AC823" s="76"/>
    </row>
    <row r="824" spans="1:29" x14ac:dyDescent="0.25">
      <c r="A824" s="133">
        <v>44124</v>
      </c>
      <c r="B824" s="134">
        <v>4.9000000000000004</v>
      </c>
      <c r="C824" s="64">
        <f t="shared" si="25"/>
        <v>4.9000000000000002E-2</v>
      </c>
      <c r="D824" s="76"/>
      <c r="E824" s="33">
        <v>44124</v>
      </c>
      <c r="F824" s="27">
        <v>1.32</v>
      </c>
      <c r="G824" s="64">
        <f t="shared" si="26"/>
        <v>1.32E-2</v>
      </c>
      <c r="H824" s="76"/>
      <c r="I824" s="64"/>
      <c r="J824" s="64"/>
      <c r="K824" s="76"/>
      <c r="L824" s="76"/>
      <c r="M824" s="76"/>
      <c r="N824" s="76"/>
      <c r="O824" s="76"/>
      <c r="P824" s="76"/>
      <c r="Q824" s="76"/>
      <c r="R824" s="76"/>
      <c r="S824" s="76"/>
      <c r="T824" s="76"/>
      <c r="U824" s="76"/>
      <c r="V824" s="76"/>
      <c r="W824" s="76"/>
      <c r="X824" s="76"/>
      <c r="Y824" s="76"/>
      <c r="Z824" s="76"/>
      <c r="AA824" s="76"/>
      <c r="AB824" s="76"/>
      <c r="AC824" s="76"/>
    </row>
    <row r="825" spans="1:29" x14ac:dyDescent="0.25">
      <c r="A825" s="133">
        <v>44125</v>
      </c>
      <c r="B825" s="134">
        <v>4.91</v>
      </c>
      <c r="C825" s="64">
        <f t="shared" si="25"/>
        <v>4.9100000000000005E-2</v>
      </c>
      <c r="D825" s="76"/>
      <c r="E825" s="33">
        <v>44125</v>
      </c>
      <c r="F825" s="27">
        <v>1.31</v>
      </c>
      <c r="G825" s="64">
        <f t="shared" si="26"/>
        <v>1.3100000000000001E-2</v>
      </c>
      <c r="H825" s="76"/>
      <c r="I825" s="64"/>
      <c r="J825" s="64"/>
      <c r="K825" s="76"/>
      <c r="L825" s="76"/>
      <c r="M825" s="76"/>
      <c r="N825" s="76"/>
      <c r="O825" s="76"/>
      <c r="P825" s="76"/>
      <c r="Q825" s="76"/>
      <c r="R825" s="76"/>
      <c r="S825" s="76"/>
      <c r="T825" s="76"/>
      <c r="U825" s="76"/>
      <c r="V825" s="76"/>
      <c r="W825" s="76"/>
      <c r="X825" s="76"/>
      <c r="Y825" s="76"/>
      <c r="Z825" s="76"/>
      <c r="AA825" s="76"/>
      <c r="AB825" s="76"/>
      <c r="AC825" s="76"/>
    </row>
    <row r="826" spans="1:29" x14ac:dyDescent="0.25">
      <c r="A826" s="133">
        <v>44126</v>
      </c>
      <c r="B826" s="134">
        <v>4.88</v>
      </c>
      <c r="C826" s="64">
        <f t="shared" si="25"/>
        <v>4.8799999999999996E-2</v>
      </c>
      <c r="D826" s="76"/>
      <c r="E826" s="33">
        <v>44126</v>
      </c>
      <c r="F826" s="27">
        <v>1.31</v>
      </c>
      <c r="G826" s="64">
        <f t="shared" si="26"/>
        <v>1.3100000000000001E-2</v>
      </c>
      <c r="H826" s="76"/>
      <c r="I826" s="64"/>
      <c r="J826" s="64"/>
      <c r="K826" s="76"/>
      <c r="L826" s="76"/>
      <c r="M826" s="76"/>
      <c r="N826" s="76"/>
      <c r="O826" s="76"/>
      <c r="P826" s="76"/>
      <c r="Q826" s="76"/>
      <c r="R826" s="76"/>
      <c r="S826" s="76"/>
      <c r="T826" s="76"/>
      <c r="U826" s="76"/>
      <c r="V826" s="76"/>
      <c r="W826" s="76"/>
      <c r="X826" s="76"/>
      <c r="Y826" s="76"/>
      <c r="Z826" s="76"/>
      <c r="AA826" s="76"/>
      <c r="AB826" s="76"/>
      <c r="AC826" s="76"/>
    </row>
    <row r="827" spans="1:29" x14ac:dyDescent="0.25">
      <c r="A827" s="133">
        <v>44127</v>
      </c>
      <c r="B827" s="134">
        <v>4.87</v>
      </c>
      <c r="C827" s="64">
        <f t="shared" si="25"/>
        <v>4.87E-2</v>
      </c>
      <c r="D827" s="76"/>
      <c r="E827" s="33">
        <v>44127</v>
      </c>
      <c r="F827" s="27">
        <v>1.3</v>
      </c>
      <c r="G827" s="64">
        <f t="shared" si="26"/>
        <v>1.3000000000000001E-2</v>
      </c>
      <c r="H827" s="76"/>
      <c r="I827" s="64"/>
      <c r="J827" s="64"/>
      <c r="K827" s="76"/>
      <c r="L827" s="76"/>
      <c r="M827" s="76"/>
      <c r="N827" s="76"/>
      <c r="O827" s="76"/>
      <c r="P827" s="76"/>
      <c r="Q827" s="76"/>
      <c r="R827" s="76"/>
      <c r="S827" s="76"/>
      <c r="T827" s="76"/>
      <c r="U827" s="76"/>
      <c r="V827" s="76"/>
      <c r="W827" s="76"/>
      <c r="X827" s="76"/>
      <c r="Y827" s="76"/>
      <c r="Z827" s="76"/>
      <c r="AA827" s="76"/>
      <c r="AB827" s="76"/>
      <c r="AC827" s="76"/>
    </row>
    <row r="828" spans="1:29" x14ac:dyDescent="0.25">
      <c r="A828" s="133">
        <v>44130</v>
      </c>
      <c r="B828" s="134">
        <v>5.03</v>
      </c>
      <c r="C828" s="64">
        <f t="shared" si="25"/>
        <v>5.0300000000000004E-2</v>
      </c>
      <c r="D828" s="76"/>
      <c r="E828" s="33">
        <v>44130</v>
      </c>
      <c r="F828" s="27">
        <v>1.3</v>
      </c>
      <c r="G828" s="64">
        <f t="shared" si="26"/>
        <v>1.3000000000000001E-2</v>
      </c>
      <c r="H828" s="76"/>
      <c r="I828" s="64"/>
      <c r="J828" s="64"/>
      <c r="K828" s="76"/>
      <c r="L828" s="76"/>
      <c r="M828" s="76"/>
      <c r="N828" s="76"/>
      <c r="O828" s="76"/>
      <c r="P828" s="76"/>
      <c r="Q828" s="76"/>
      <c r="R828" s="76"/>
      <c r="S828" s="76"/>
      <c r="T828" s="76"/>
      <c r="U828" s="76"/>
      <c r="V828" s="76"/>
      <c r="W828" s="76"/>
      <c r="X828" s="76"/>
      <c r="Y828" s="76"/>
      <c r="Z828" s="76"/>
      <c r="AA828" s="76"/>
      <c r="AB828" s="76"/>
      <c r="AC828" s="76"/>
    </row>
    <row r="829" spans="1:29" x14ac:dyDescent="0.25">
      <c r="A829" s="133">
        <v>44131</v>
      </c>
      <c r="B829" s="134">
        <v>5.0599999999999996</v>
      </c>
      <c r="C829" s="64">
        <f t="shared" si="25"/>
        <v>5.0599999999999999E-2</v>
      </c>
      <c r="D829" s="76"/>
      <c r="E829" s="33">
        <v>44131</v>
      </c>
      <c r="F829" s="27">
        <v>1.3</v>
      </c>
      <c r="G829" s="64">
        <f t="shared" si="26"/>
        <v>1.3000000000000001E-2</v>
      </c>
      <c r="H829" s="76"/>
      <c r="I829" s="64"/>
      <c r="J829" s="64"/>
      <c r="K829" s="76"/>
      <c r="L829" s="76"/>
      <c r="M829" s="76"/>
      <c r="N829" s="76"/>
      <c r="O829" s="76"/>
      <c r="P829" s="76"/>
      <c r="Q829" s="76"/>
      <c r="R829" s="76"/>
      <c r="S829" s="76"/>
      <c r="T829" s="76"/>
      <c r="U829" s="76"/>
      <c r="V829" s="76"/>
      <c r="W829" s="76"/>
      <c r="X829" s="76"/>
      <c r="Y829" s="76"/>
      <c r="Z829" s="76"/>
      <c r="AA829" s="76"/>
      <c r="AB829" s="76"/>
      <c r="AC829" s="76"/>
    </row>
    <row r="830" spans="1:29" x14ac:dyDescent="0.25">
      <c r="A830" s="133">
        <v>44132</v>
      </c>
      <c r="B830" s="134">
        <v>5.29</v>
      </c>
      <c r="C830" s="64">
        <f t="shared" si="25"/>
        <v>5.2900000000000003E-2</v>
      </c>
      <c r="D830" s="76"/>
      <c r="E830" s="33">
        <v>44132</v>
      </c>
      <c r="F830" s="27">
        <v>1.32</v>
      </c>
      <c r="G830" s="64">
        <f t="shared" si="26"/>
        <v>1.32E-2</v>
      </c>
      <c r="H830" s="76"/>
      <c r="I830" s="64"/>
      <c r="J830" s="64"/>
      <c r="K830" s="76"/>
      <c r="L830" s="76"/>
      <c r="M830" s="76"/>
      <c r="N830" s="76"/>
      <c r="O830" s="76"/>
      <c r="P830" s="76"/>
      <c r="Q830" s="76"/>
      <c r="R830" s="76"/>
      <c r="S830" s="76"/>
      <c r="T830" s="76"/>
      <c r="U830" s="76"/>
      <c r="V830" s="76"/>
      <c r="W830" s="76"/>
      <c r="X830" s="76"/>
      <c r="Y830" s="76"/>
      <c r="Z830" s="76"/>
      <c r="AA830" s="76"/>
      <c r="AB830" s="76"/>
      <c r="AC830" s="76"/>
    </row>
    <row r="831" spans="1:29" x14ac:dyDescent="0.25">
      <c r="A831" s="133">
        <v>44133</v>
      </c>
      <c r="B831" s="134">
        <v>5.25</v>
      </c>
      <c r="C831" s="64">
        <f t="shared" si="25"/>
        <v>5.2499999999999998E-2</v>
      </c>
      <c r="D831" s="76"/>
      <c r="E831" s="33">
        <v>44133</v>
      </c>
      <c r="F831" s="27">
        <v>1.33</v>
      </c>
      <c r="G831" s="64">
        <f t="shared" si="26"/>
        <v>1.3300000000000001E-2</v>
      </c>
      <c r="H831" s="76"/>
      <c r="I831" s="64"/>
      <c r="J831" s="64"/>
      <c r="K831" s="76"/>
      <c r="L831" s="76"/>
      <c r="M831" s="76"/>
      <c r="N831" s="76"/>
      <c r="O831" s="76"/>
      <c r="P831" s="76"/>
      <c r="Q831" s="76"/>
      <c r="R831" s="76"/>
      <c r="S831" s="76"/>
      <c r="T831" s="76"/>
      <c r="U831" s="76"/>
      <c r="V831" s="76"/>
      <c r="W831" s="76"/>
      <c r="X831" s="76"/>
      <c r="Y831" s="76"/>
      <c r="Z831" s="76"/>
      <c r="AA831" s="76"/>
      <c r="AB831" s="76"/>
      <c r="AC831" s="76"/>
    </row>
    <row r="832" spans="1:29" x14ac:dyDescent="0.25">
      <c r="A832" s="133">
        <v>44134</v>
      </c>
      <c r="B832" s="134">
        <v>5.25</v>
      </c>
      <c r="C832" s="64">
        <f t="shared" si="25"/>
        <v>5.2499999999999998E-2</v>
      </c>
      <c r="D832" s="76"/>
      <c r="E832" s="33">
        <v>44134</v>
      </c>
      <c r="F832" s="27">
        <v>1.33</v>
      </c>
      <c r="G832" s="64">
        <f t="shared" si="26"/>
        <v>1.3300000000000001E-2</v>
      </c>
      <c r="H832" s="76"/>
      <c r="I832" s="64"/>
      <c r="J832" s="64"/>
      <c r="K832" s="76"/>
      <c r="L832" s="76"/>
      <c r="M832" s="76"/>
      <c r="N832" s="76"/>
      <c r="O832" s="76"/>
      <c r="P832" s="76"/>
      <c r="Q832" s="76"/>
      <c r="R832" s="76"/>
      <c r="S832" s="76"/>
      <c r="T832" s="76"/>
      <c r="U832" s="76"/>
      <c r="V832" s="76"/>
      <c r="W832" s="76"/>
      <c r="X832" s="76"/>
      <c r="Y832" s="76"/>
      <c r="Z832" s="76"/>
      <c r="AA832" s="76"/>
      <c r="AB832" s="76"/>
      <c r="AC832" s="76"/>
    </row>
    <row r="833" spans="1:29" x14ac:dyDescent="0.25">
      <c r="A833" s="133">
        <v>44135</v>
      </c>
      <c r="B833" s="134">
        <v>5.32</v>
      </c>
      <c r="C833" s="64">
        <f t="shared" si="25"/>
        <v>5.3200000000000004E-2</v>
      </c>
      <c r="D833" s="76"/>
      <c r="E833" s="33">
        <v>44135</v>
      </c>
      <c r="F833" s="27">
        <v>1.34</v>
      </c>
      <c r="G833" s="64">
        <f t="shared" si="26"/>
        <v>1.34E-2</v>
      </c>
      <c r="H833" s="76"/>
      <c r="I833" s="64"/>
      <c r="J833" s="64"/>
      <c r="K833" s="76"/>
      <c r="L833" s="76"/>
      <c r="M833" s="76"/>
      <c r="N833" s="76"/>
      <c r="O833" s="76"/>
      <c r="P833" s="76"/>
      <c r="Q833" s="76"/>
      <c r="R833" s="76"/>
      <c r="S833" s="76"/>
      <c r="T833" s="76"/>
      <c r="U833" s="76"/>
      <c r="V833" s="76"/>
      <c r="W833" s="76"/>
      <c r="X833" s="76"/>
      <c r="Y833" s="76"/>
      <c r="Z833" s="76"/>
      <c r="AA833" s="76"/>
      <c r="AB833" s="76"/>
      <c r="AC833" s="76"/>
    </row>
    <row r="834" spans="1:29" x14ac:dyDescent="0.25">
      <c r="A834" s="133">
        <v>44137</v>
      </c>
      <c r="B834" s="134">
        <v>5.25</v>
      </c>
      <c r="C834" s="64">
        <f t="shared" si="25"/>
        <v>5.2499999999999998E-2</v>
      </c>
      <c r="D834" s="136">
        <v>44867</v>
      </c>
      <c r="E834" s="33">
        <v>44137</v>
      </c>
      <c r="F834" s="27">
        <v>1.33</v>
      </c>
      <c r="G834" s="64">
        <f t="shared" si="26"/>
        <v>1.3300000000000001E-2</v>
      </c>
      <c r="H834" s="76"/>
      <c r="I834" s="64"/>
      <c r="J834" s="64"/>
      <c r="K834" s="76"/>
      <c r="L834" s="76"/>
      <c r="M834" s="76"/>
      <c r="N834" s="76"/>
      <c r="O834" s="76"/>
      <c r="P834" s="76"/>
      <c r="Q834" s="76"/>
      <c r="R834" s="76"/>
      <c r="S834" s="76"/>
      <c r="T834" s="76"/>
      <c r="U834" s="76"/>
      <c r="V834" s="76"/>
      <c r="W834" s="76"/>
      <c r="X834" s="76"/>
      <c r="Y834" s="76"/>
      <c r="Z834" s="76"/>
      <c r="AA834" s="76"/>
      <c r="AB834" s="76"/>
      <c r="AC834" s="76"/>
    </row>
    <row r="835" spans="1:29" x14ac:dyDescent="0.25">
      <c r="A835" s="133">
        <v>44138</v>
      </c>
      <c r="B835" s="134">
        <v>5.07</v>
      </c>
      <c r="C835" s="64">
        <f t="shared" si="25"/>
        <v>5.0700000000000002E-2</v>
      </c>
      <c r="D835" s="76"/>
      <c r="E835" s="33">
        <v>44138</v>
      </c>
      <c r="F835" s="27">
        <v>1.32</v>
      </c>
      <c r="G835" s="64">
        <f t="shared" si="26"/>
        <v>1.32E-2</v>
      </c>
      <c r="H835" s="76"/>
      <c r="I835" s="64"/>
      <c r="J835" s="64"/>
      <c r="K835" s="76"/>
      <c r="L835" s="76"/>
      <c r="M835" s="76"/>
      <c r="N835" s="76"/>
      <c r="O835" s="76"/>
      <c r="P835" s="76"/>
      <c r="Q835" s="76"/>
      <c r="R835" s="76"/>
      <c r="S835" s="76"/>
      <c r="T835" s="76"/>
      <c r="U835" s="76"/>
      <c r="V835" s="76"/>
      <c r="W835" s="76"/>
      <c r="X835" s="76"/>
      <c r="Y835" s="76"/>
      <c r="Z835" s="76"/>
      <c r="AA835" s="76"/>
      <c r="AB835" s="76"/>
      <c r="AC835" s="76"/>
    </row>
    <row r="836" spans="1:29" x14ac:dyDescent="0.25">
      <c r="A836" s="133">
        <v>44139</v>
      </c>
      <c r="B836" s="134">
        <v>4.79</v>
      </c>
      <c r="C836" s="64">
        <f t="shared" si="25"/>
        <v>4.7899999999999998E-2</v>
      </c>
      <c r="D836" s="76"/>
      <c r="E836" s="33">
        <v>44139</v>
      </c>
      <c r="F836" s="27">
        <v>1.3</v>
      </c>
      <c r="G836" s="64">
        <f t="shared" si="26"/>
        <v>1.3000000000000001E-2</v>
      </c>
      <c r="H836" s="76"/>
      <c r="I836" s="64"/>
      <c r="J836" s="64"/>
      <c r="K836" s="76"/>
      <c r="L836" s="76"/>
      <c r="M836" s="76"/>
      <c r="N836" s="76"/>
      <c r="O836" s="76"/>
      <c r="P836" s="76"/>
      <c r="Q836" s="76"/>
      <c r="R836" s="76"/>
      <c r="S836" s="76"/>
      <c r="T836" s="76"/>
      <c r="U836" s="76"/>
      <c r="V836" s="76"/>
      <c r="W836" s="76"/>
      <c r="X836" s="76"/>
      <c r="Y836" s="76"/>
      <c r="Z836" s="76"/>
      <c r="AA836" s="76"/>
      <c r="AB836" s="76"/>
      <c r="AC836" s="76"/>
    </row>
    <row r="837" spans="1:29" x14ac:dyDescent="0.25">
      <c r="A837" s="133">
        <v>44140</v>
      </c>
      <c r="B837" s="134">
        <v>4.59</v>
      </c>
      <c r="C837" s="64">
        <f t="shared" si="25"/>
        <v>4.5899999999999996E-2</v>
      </c>
      <c r="D837" s="76"/>
      <c r="E837" s="33">
        <v>44140</v>
      </c>
      <c r="F837" s="27">
        <v>1.27</v>
      </c>
      <c r="G837" s="64">
        <f t="shared" si="26"/>
        <v>1.2699999999999999E-2</v>
      </c>
      <c r="H837" s="76"/>
      <c r="I837" s="64"/>
      <c r="J837" s="64"/>
      <c r="K837" s="76"/>
      <c r="L837" s="76"/>
      <c r="M837" s="76"/>
      <c r="N837" s="76"/>
      <c r="O837" s="76"/>
      <c r="P837" s="76"/>
      <c r="Q837" s="76"/>
      <c r="R837" s="76"/>
      <c r="S837" s="76"/>
      <c r="T837" s="76"/>
      <c r="U837" s="76"/>
      <c r="V837" s="76"/>
      <c r="W837" s="76"/>
      <c r="X837" s="76"/>
      <c r="Y837" s="76"/>
      <c r="Z837" s="76"/>
      <c r="AA837" s="76"/>
      <c r="AB837" s="76"/>
      <c r="AC837" s="76"/>
    </row>
    <row r="838" spans="1:29" x14ac:dyDescent="0.25">
      <c r="A838" s="133">
        <v>44141</v>
      </c>
      <c r="B838" s="134">
        <v>4.67</v>
      </c>
      <c r="C838" s="64">
        <f t="shared" si="25"/>
        <v>4.6699999999999998E-2</v>
      </c>
      <c r="D838" s="76"/>
      <c r="E838" s="33">
        <v>44141</v>
      </c>
      <c r="F838" s="27">
        <v>1.25</v>
      </c>
      <c r="G838" s="64">
        <f t="shared" si="26"/>
        <v>1.2500000000000001E-2</v>
      </c>
      <c r="H838" s="76"/>
      <c r="I838" s="64"/>
      <c r="J838" s="64"/>
      <c r="K838" s="76"/>
      <c r="L838" s="76"/>
      <c r="M838" s="76"/>
      <c r="N838" s="76"/>
      <c r="O838" s="76"/>
      <c r="P838" s="76"/>
      <c r="Q838" s="76"/>
      <c r="R838" s="76"/>
      <c r="S838" s="76"/>
      <c r="T838" s="76"/>
      <c r="U838" s="76"/>
      <c r="V838" s="76"/>
      <c r="W838" s="76"/>
      <c r="X838" s="76"/>
      <c r="Y838" s="76"/>
      <c r="Z838" s="76"/>
      <c r="AA838" s="76"/>
      <c r="AB838" s="76"/>
      <c r="AC838" s="76"/>
    </row>
    <row r="839" spans="1:29" x14ac:dyDescent="0.25">
      <c r="A839" s="133">
        <v>44144</v>
      </c>
      <c r="B839" s="134">
        <v>4.22</v>
      </c>
      <c r="C839" s="64">
        <f t="shared" si="25"/>
        <v>4.2199999999999994E-2</v>
      </c>
      <c r="D839" s="76"/>
      <c r="E839" s="33">
        <v>44144</v>
      </c>
      <c r="F839" s="27">
        <v>1.19</v>
      </c>
      <c r="G839" s="64">
        <f t="shared" si="26"/>
        <v>1.1899999999999999E-2</v>
      </c>
      <c r="H839" s="76"/>
      <c r="I839" s="64"/>
      <c r="J839" s="64"/>
      <c r="K839" s="76"/>
      <c r="L839" s="76"/>
      <c r="M839" s="76"/>
      <c r="N839" s="76"/>
      <c r="O839" s="76"/>
      <c r="P839" s="76"/>
      <c r="Q839" s="76"/>
      <c r="R839" s="76"/>
      <c r="S839" s="76"/>
      <c r="T839" s="76"/>
      <c r="U839" s="76"/>
      <c r="V839" s="76"/>
      <c r="W839" s="76"/>
      <c r="X839" s="76"/>
      <c r="Y839" s="76"/>
      <c r="Z839" s="76"/>
      <c r="AA839" s="76"/>
      <c r="AB839" s="76"/>
      <c r="AC839" s="76"/>
    </row>
    <row r="840" spans="1:29" x14ac:dyDescent="0.25">
      <c r="A840" s="133">
        <v>44145</v>
      </c>
      <c r="B840" s="134">
        <v>4.37</v>
      </c>
      <c r="C840" s="64">
        <f t="shared" si="25"/>
        <v>4.3700000000000003E-2</v>
      </c>
      <c r="D840" s="76"/>
      <c r="E840" s="33">
        <v>44145</v>
      </c>
      <c r="F840" s="27">
        <v>1.19</v>
      </c>
      <c r="G840" s="64">
        <f t="shared" si="26"/>
        <v>1.1899999999999999E-2</v>
      </c>
      <c r="H840" s="76"/>
      <c r="I840" s="64"/>
      <c r="J840" s="64"/>
      <c r="K840" s="76"/>
      <c r="L840" s="76"/>
      <c r="M840" s="76"/>
      <c r="N840" s="76"/>
      <c r="O840" s="76"/>
      <c r="P840" s="76"/>
      <c r="Q840" s="76"/>
      <c r="R840" s="76"/>
      <c r="S840" s="76"/>
      <c r="T840" s="76"/>
      <c r="U840" s="76"/>
      <c r="V840" s="76"/>
      <c r="W840" s="76"/>
      <c r="X840" s="76"/>
      <c r="Y840" s="76"/>
      <c r="Z840" s="76"/>
      <c r="AA840" s="76"/>
      <c r="AB840" s="76"/>
      <c r="AC840" s="76"/>
    </row>
    <row r="841" spans="1:29" x14ac:dyDescent="0.25">
      <c r="A841" s="133">
        <v>44146</v>
      </c>
      <c r="B841" s="134">
        <v>4.37</v>
      </c>
      <c r="C841" s="64">
        <f t="shared" si="25"/>
        <v>4.3700000000000003E-2</v>
      </c>
      <c r="D841" s="76"/>
      <c r="E841" s="33">
        <v>44146</v>
      </c>
      <c r="F841" s="27">
        <v>1.18</v>
      </c>
      <c r="G841" s="64">
        <f t="shared" si="26"/>
        <v>1.18E-2</v>
      </c>
      <c r="H841" s="76"/>
      <c r="I841" s="64"/>
      <c r="J841" s="64"/>
      <c r="K841" s="76"/>
      <c r="L841" s="76"/>
      <c r="M841" s="76"/>
      <c r="N841" s="76"/>
      <c r="O841" s="76"/>
      <c r="P841" s="76"/>
      <c r="Q841" s="76"/>
      <c r="R841" s="76"/>
      <c r="S841" s="76"/>
      <c r="T841" s="76"/>
      <c r="U841" s="76"/>
      <c r="V841" s="76"/>
      <c r="W841" s="76"/>
      <c r="X841" s="76"/>
      <c r="Y841" s="76"/>
      <c r="Z841" s="76"/>
      <c r="AA841" s="76"/>
      <c r="AB841" s="76"/>
      <c r="AC841" s="76"/>
    </row>
    <row r="842" spans="1:29" x14ac:dyDescent="0.25">
      <c r="A842" s="133">
        <v>44147</v>
      </c>
      <c r="B842" s="134">
        <v>4.62</v>
      </c>
      <c r="C842" s="64">
        <f t="shared" si="25"/>
        <v>4.6199999999999998E-2</v>
      </c>
      <c r="D842" s="76"/>
      <c r="E842" s="33">
        <v>44147</v>
      </c>
      <c r="F842" s="27">
        <v>1.21</v>
      </c>
      <c r="G842" s="64">
        <f t="shared" si="26"/>
        <v>1.21E-2</v>
      </c>
      <c r="H842" s="76"/>
      <c r="I842" s="64"/>
      <c r="J842" s="64"/>
      <c r="K842" s="76"/>
      <c r="L842" s="76"/>
      <c r="M842" s="76"/>
      <c r="N842" s="76"/>
      <c r="O842" s="76"/>
      <c r="P842" s="76"/>
      <c r="Q842" s="76"/>
      <c r="R842" s="76"/>
      <c r="S842" s="76"/>
      <c r="T842" s="76"/>
      <c r="U842" s="76"/>
      <c r="V842" s="76"/>
      <c r="W842" s="76"/>
      <c r="X842" s="76"/>
      <c r="Y842" s="76"/>
      <c r="Z842" s="76"/>
      <c r="AA842" s="76"/>
      <c r="AB842" s="76"/>
      <c r="AC842" s="76"/>
    </row>
    <row r="843" spans="1:29" x14ac:dyDescent="0.25">
      <c r="A843" s="133">
        <v>44148</v>
      </c>
      <c r="B843" s="134">
        <v>4.63</v>
      </c>
      <c r="C843" s="64">
        <f t="shared" si="25"/>
        <v>4.6300000000000001E-2</v>
      </c>
      <c r="D843" s="76"/>
      <c r="E843" s="33">
        <v>44148</v>
      </c>
      <c r="F843" s="27">
        <v>1.21</v>
      </c>
      <c r="G843" s="64">
        <f t="shared" si="26"/>
        <v>1.21E-2</v>
      </c>
      <c r="H843" s="76"/>
      <c r="I843" s="64"/>
      <c r="J843" s="64"/>
      <c r="K843" s="76"/>
      <c r="L843" s="76"/>
      <c r="M843" s="76"/>
      <c r="N843" s="76"/>
      <c r="O843" s="76"/>
      <c r="P843" s="76"/>
      <c r="Q843" s="76"/>
      <c r="R843" s="76"/>
      <c r="S843" s="76"/>
      <c r="T843" s="76"/>
      <c r="U843" s="76"/>
      <c r="V843" s="76"/>
      <c r="W843" s="76"/>
      <c r="X843" s="76"/>
      <c r="Y843" s="76"/>
      <c r="Z843" s="76"/>
      <c r="AA843" s="76"/>
      <c r="AB843" s="76"/>
      <c r="AC843" s="76"/>
    </row>
    <row r="844" spans="1:29" x14ac:dyDescent="0.25">
      <c r="A844" s="133">
        <v>44151</v>
      </c>
      <c r="B844" s="134">
        <v>4.5</v>
      </c>
      <c r="C844" s="64">
        <f t="shared" si="25"/>
        <v>4.4999999999999998E-2</v>
      </c>
      <c r="D844" s="136">
        <v>44881</v>
      </c>
      <c r="E844" s="33">
        <v>44151</v>
      </c>
      <c r="F844" s="27">
        <v>1.19</v>
      </c>
      <c r="G844" s="64">
        <f t="shared" si="26"/>
        <v>1.1899999999999999E-2</v>
      </c>
      <c r="H844" s="76"/>
      <c r="I844" s="64"/>
      <c r="J844" s="64"/>
      <c r="K844" s="76"/>
      <c r="L844" s="76"/>
      <c r="M844" s="76"/>
      <c r="N844" s="76"/>
      <c r="O844" s="76"/>
      <c r="P844" s="76"/>
      <c r="Q844" s="76"/>
      <c r="R844" s="76"/>
      <c r="S844" s="76"/>
      <c r="T844" s="76"/>
      <c r="U844" s="76"/>
      <c r="V844" s="76"/>
      <c r="W844" s="76"/>
      <c r="X844" s="76"/>
      <c r="Y844" s="76"/>
      <c r="Z844" s="76"/>
      <c r="AA844" s="76"/>
      <c r="AB844" s="76"/>
      <c r="AC844" s="76"/>
    </row>
    <row r="845" spans="1:29" x14ac:dyDescent="0.25">
      <c r="A845" s="133">
        <v>44152</v>
      </c>
      <c r="B845" s="134">
        <v>4.4800000000000004</v>
      </c>
      <c r="C845" s="64">
        <f t="shared" si="25"/>
        <v>4.4800000000000006E-2</v>
      </c>
      <c r="D845" s="76"/>
      <c r="E845" s="33">
        <v>44152</v>
      </c>
      <c r="F845" s="27">
        <v>1.19</v>
      </c>
      <c r="G845" s="64">
        <f t="shared" si="26"/>
        <v>1.1899999999999999E-2</v>
      </c>
      <c r="H845" s="76"/>
      <c r="I845" s="64"/>
      <c r="J845" s="64"/>
      <c r="K845" s="76"/>
      <c r="L845" s="76"/>
      <c r="M845" s="76"/>
      <c r="N845" s="76"/>
      <c r="O845" s="76"/>
      <c r="P845" s="76"/>
      <c r="Q845" s="76"/>
      <c r="R845" s="76"/>
      <c r="S845" s="76"/>
      <c r="T845" s="76"/>
      <c r="U845" s="76"/>
      <c r="V845" s="76"/>
      <c r="W845" s="76"/>
      <c r="X845" s="76"/>
      <c r="Y845" s="76"/>
      <c r="Z845" s="76"/>
      <c r="AA845" s="76"/>
      <c r="AB845" s="76"/>
      <c r="AC845" s="76"/>
    </row>
    <row r="846" spans="1:29" x14ac:dyDescent="0.25">
      <c r="A846" s="133">
        <v>44153</v>
      </c>
      <c r="B846" s="134">
        <v>4.42</v>
      </c>
      <c r="C846" s="64">
        <f t="shared" si="25"/>
        <v>4.4199999999999996E-2</v>
      </c>
      <c r="D846" s="76"/>
      <c r="E846" s="33">
        <v>44153</v>
      </c>
      <c r="F846" s="27">
        <v>1.17</v>
      </c>
      <c r="G846" s="64">
        <f t="shared" si="26"/>
        <v>1.1699999999999999E-2</v>
      </c>
      <c r="H846" s="76"/>
      <c r="I846" s="64"/>
      <c r="J846" s="64"/>
      <c r="K846" s="76"/>
      <c r="L846" s="76"/>
      <c r="M846" s="76"/>
      <c r="N846" s="76"/>
      <c r="O846" s="76"/>
      <c r="P846" s="76"/>
      <c r="Q846" s="76"/>
      <c r="R846" s="76"/>
      <c r="S846" s="76"/>
      <c r="T846" s="76"/>
      <c r="U846" s="76"/>
      <c r="V846" s="76"/>
      <c r="W846" s="76"/>
      <c r="X846" s="76"/>
      <c r="Y846" s="76"/>
      <c r="Z846" s="76"/>
      <c r="AA846" s="76"/>
      <c r="AB846" s="76"/>
      <c r="AC846" s="76"/>
    </row>
    <row r="847" spans="1:29" x14ac:dyDescent="0.25">
      <c r="A847" s="133">
        <v>44154</v>
      </c>
      <c r="B847" s="134">
        <v>4.4800000000000004</v>
      </c>
      <c r="C847" s="64">
        <f t="shared" si="25"/>
        <v>4.4800000000000006E-2</v>
      </c>
      <c r="D847" s="76"/>
      <c r="E847" s="33">
        <v>44154</v>
      </c>
      <c r="F847" s="27">
        <v>1.1599999999999999</v>
      </c>
      <c r="G847" s="64">
        <f t="shared" si="26"/>
        <v>1.1599999999999999E-2</v>
      </c>
      <c r="H847" s="76"/>
      <c r="I847" s="64"/>
      <c r="J847" s="64"/>
      <c r="K847" s="76"/>
      <c r="L847" s="76"/>
      <c r="M847" s="76"/>
      <c r="N847" s="76"/>
      <c r="O847" s="76"/>
      <c r="P847" s="76"/>
      <c r="Q847" s="76"/>
      <c r="R847" s="76"/>
      <c r="S847" s="76"/>
      <c r="T847" s="76"/>
      <c r="U847" s="76"/>
      <c r="V847" s="76"/>
      <c r="W847" s="76"/>
      <c r="X847" s="76"/>
      <c r="Y847" s="76"/>
      <c r="Z847" s="76"/>
      <c r="AA847" s="76"/>
      <c r="AB847" s="76"/>
      <c r="AC847" s="76"/>
    </row>
    <row r="848" spans="1:29" x14ac:dyDescent="0.25">
      <c r="A848" s="133">
        <v>44155</v>
      </c>
      <c r="B848" s="134">
        <v>4.49</v>
      </c>
      <c r="C848" s="64">
        <f t="shared" si="25"/>
        <v>4.4900000000000002E-2</v>
      </c>
      <c r="D848" s="76"/>
      <c r="E848" s="33">
        <v>44155</v>
      </c>
      <c r="F848" s="27">
        <v>1.1599999999999999</v>
      </c>
      <c r="G848" s="64">
        <f t="shared" si="26"/>
        <v>1.1599999999999999E-2</v>
      </c>
      <c r="H848" s="76"/>
      <c r="I848" s="64"/>
      <c r="J848" s="64"/>
      <c r="K848" s="76"/>
      <c r="L848" s="76"/>
      <c r="M848" s="76"/>
      <c r="N848" s="76"/>
      <c r="O848" s="76"/>
      <c r="P848" s="76"/>
      <c r="Q848" s="76"/>
      <c r="R848" s="76"/>
      <c r="S848" s="76"/>
      <c r="T848" s="76"/>
      <c r="U848" s="76"/>
      <c r="V848" s="76"/>
      <c r="W848" s="76"/>
      <c r="X848" s="76"/>
      <c r="Y848" s="76"/>
      <c r="Z848" s="76"/>
      <c r="AA848" s="76"/>
      <c r="AB848" s="76"/>
      <c r="AC848" s="76"/>
    </row>
    <row r="849" spans="1:29" x14ac:dyDescent="0.25">
      <c r="A849" s="133">
        <v>44158</v>
      </c>
      <c r="B849" s="134">
        <v>4.43</v>
      </c>
      <c r="C849" s="64">
        <f t="shared" si="25"/>
        <v>4.4299999999999999E-2</v>
      </c>
      <c r="D849" s="76"/>
      <c r="E849" s="33">
        <v>44158</v>
      </c>
      <c r="F849" s="27">
        <v>1.1599999999999999</v>
      </c>
      <c r="G849" s="64">
        <f t="shared" si="26"/>
        <v>1.1599999999999999E-2</v>
      </c>
      <c r="H849" s="76"/>
      <c r="I849" s="64"/>
      <c r="J849" s="64"/>
      <c r="K849" s="76"/>
      <c r="L849" s="76"/>
      <c r="M849" s="76"/>
      <c r="N849" s="76"/>
      <c r="O849" s="76"/>
      <c r="P849" s="76"/>
      <c r="Q849" s="76"/>
      <c r="R849" s="76"/>
      <c r="S849" s="76"/>
      <c r="T849" s="76"/>
      <c r="U849" s="76"/>
      <c r="V849" s="76"/>
      <c r="W849" s="76"/>
      <c r="X849" s="76"/>
      <c r="Y849" s="76"/>
      <c r="Z849" s="76"/>
      <c r="AA849" s="76"/>
      <c r="AB849" s="76"/>
      <c r="AC849" s="76"/>
    </row>
    <row r="850" spans="1:29" x14ac:dyDescent="0.25">
      <c r="A850" s="133">
        <v>44159</v>
      </c>
      <c r="B850" s="134">
        <v>4.3099999999999996</v>
      </c>
      <c r="C850" s="64">
        <f t="shared" ref="C850:C913" si="27">B850/100</f>
        <v>4.3099999999999999E-2</v>
      </c>
      <c r="D850" s="76"/>
      <c r="E850" s="33">
        <v>44159</v>
      </c>
      <c r="F850" s="27">
        <v>1.1499999999999999</v>
      </c>
      <c r="G850" s="64">
        <f t="shared" ref="G850:G913" si="28">F850/100</f>
        <v>1.15E-2</v>
      </c>
      <c r="H850" s="76"/>
      <c r="I850" s="64"/>
      <c r="J850" s="64"/>
      <c r="K850" s="76"/>
      <c r="L850" s="76"/>
      <c r="M850" s="76"/>
      <c r="N850" s="76"/>
      <c r="O850" s="76"/>
      <c r="P850" s="76"/>
      <c r="Q850" s="76"/>
      <c r="R850" s="76"/>
      <c r="S850" s="76"/>
      <c r="T850" s="76"/>
      <c r="U850" s="76"/>
      <c r="V850" s="76"/>
      <c r="W850" s="76"/>
      <c r="X850" s="76"/>
      <c r="Y850" s="76"/>
      <c r="Z850" s="76"/>
      <c r="AA850" s="76"/>
      <c r="AB850" s="76"/>
      <c r="AC850" s="76"/>
    </row>
    <row r="851" spans="1:29" x14ac:dyDescent="0.25">
      <c r="A851" s="133">
        <v>44160</v>
      </c>
      <c r="B851" s="134">
        <v>4.33</v>
      </c>
      <c r="C851" s="64">
        <f t="shared" si="27"/>
        <v>4.3299999999999998E-2</v>
      </c>
      <c r="D851" s="76"/>
      <c r="E851" s="33">
        <v>44160</v>
      </c>
      <c r="F851" s="27">
        <v>1.1399999999999999</v>
      </c>
      <c r="G851" s="64">
        <f t="shared" si="28"/>
        <v>1.1399999999999999E-2</v>
      </c>
      <c r="H851" s="76"/>
      <c r="I851" s="64"/>
      <c r="J851" s="64"/>
      <c r="K851" s="76"/>
      <c r="L851" s="76"/>
      <c r="M851" s="76"/>
      <c r="N851" s="76"/>
      <c r="O851" s="76"/>
      <c r="P851" s="76"/>
      <c r="Q851" s="76"/>
      <c r="R851" s="76"/>
      <c r="S851" s="76"/>
      <c r="T851" s="76"/>
      <c r="U851" s="76"/>
      <c r="V851" s="76"/>
      <c r="W851" s="76"/>
      <c r="X851" s="76"/>
      <c r="Y851" s="76"/>
      <c r="Z851" s="76"/>
      <c r="AA851" s="76"/>
      <c r="AB851" s="76"/>
      <c r="AC851" s="76"/>
    </row>
    <row r="852" spans="1:29" x14ac:dyDescent="0.25">
      <c r="A852" s="133">
        <v>44161</v>
      </c>
      <c r="B852" s="134">
        <v>4.33</v>
      </c>
      <c r="C852" s="64">
        <f t="shared" si="27"/>
        <v>4.3299999999999998E-2</v>
      </c>
      <c r="D852" s="76"/>
      <c r="E852" s="33">
        <v>44161</v>
      </c>
      <c r="F852" s="27">
        <v>1.1399999999999999</v>
      </c>
      <c r="G852" s="64">
        <f t="shared" si="28"/>
        <v>1.1399999999999999E-2</v>
      </c>
      <c r="H852" s="76"/>
      <c r="I852" s="64"/>
      <c r="J852" s="64"/>
      <c r="K852" s="76"/>
      <c r="L852" s="76"/>
      <c r="M852" s="76"/>
      <c r="N852" s="76"/>
      <c r="O852" s="76"/>
      <c r="P852" s="76"/>
      <c r="Q852" s="76"/>
      <c r="R852" s="76"/>
      <c r="S852" s="76"/>
      <c r="T852" s="76"/>
      <c r="U852" s="76"/>
      <c r="V852" s="76"/>
      <c r="W852" s="76"/>
      <c r="X852" s="76"/>
      <c r="Y852" s="76"/>
      <c r="Z852" s="76"/>
      <c r="AA852" s="76"/>
      <c r="AB852" s="76"/>
      <c r="AC852" s="76"/>
    </row>
    <row r="853" spans="1:29" x14ac:dyDescent="0.25">
      <c r="A853" s="133">
        <v>44162</v>
      </c>
      <c r="B853" s="134">
        <v>4.3499999999999996</v>
      </c>
      <c r="C853" s="64">
        <f t="shared" si="27"/>
        <v>4.3499999999999997E-2</v>
      </c>
      <c r="D853" s="76"/>
      <c r="E853" s="33">
        <v>44162</v>
      </c>
      <c r="F853" s="27">
        <v>1.1299999999999999</v>
      </c>
      <c r="G853" s="64">
        <f t="shared" si="28"/>
        <v>1.1299999999999999E-2</v>
      </c>
      <c r="H853" s="76"/>
      <c r="I853" s="64"/>
      <c r="J853" s="64"/>
      <c r="K853" s="76"/>
      <c r="L853" s="76"/>
      <c r="M853" s="76"/>
      <c r="N853" s="76"/>
      <c r="O853" s="76"/>
      <c r="P853" s="76"/>
      <c r="Q853" s="76"/>
      <c r="R853" s="76"/>
      <c r="S853" s="76"/>
      <c r="T853" s="76"/>
      <c r="U853" s="76"/>
      <c r="V853" s="76"/>
      <c r="W853" s="76"/>
      <c r="X853" s="76"/>
      <c r="Y853" s="76"/>
      <c r="Z853" s="76"/>
      <c r="AA853" s="76"/>
      <c r="AB853" s="76"/>
      <c r="AC853" s="76"/>
    </row>
    <row r="854" spans="1:29" x14ac:dyDescent="0.25">
      <c r="A854" s="133">
        <v>44165</v>
      </c>
      <c r="B854" s="134">
        <v>4.33</v>
      </c>
      <c r="C854" s="64">
        <f t="shared" si="27"/>
        <v>4.3299999999999998E-2</v>
      </c>
      <c r="D854" s="76"/>
      <c r="E854" s="33">
        <v>44165</v>
      </c>
      <c r="F854" s="27">
        <v>1.1200000000000001</v>
      </c>
      <c r="G854" s="64">
        <f t="shared" si="28"/>
        <v>1.1200000000000002E-2</v>
      </c>
      <c r="H854" s="76"/>
      <c r="I854" s="64"/>
      <c r="J854" s="64"/>
      <c r="K854" s="76"/>
      <c r="L854" s="76"/>
      <c r="M854" s="76"/>
      <c r="N854" s="76"/>
      <c r="O854" s="76"/>
      <c r="P854" s="76"/>
      <c r="Q854" s="76"/>
      <c r="R854" s="76"/>
      <c r="S854" s="76"/>
      <c r="T854" s="76"/>
      <c r="U854" s="76"/>
      <c r="V854" s="76"/>
      <c r="W854" s="76"/>
      <c r="X854" s="76"/>
      <c r="Y854" s="76"/>
      <c r="Z854" s="76"/>
      <c r="AA854" s="76"/>
      <c r="AB854" s="76"/>
      <c r="AC854" s="76"/>
    </row>
    <row r="855" spans="1:29" x14ac:dyDescent="0.25">
      <c r="A855" s="133">
        <v>44166</v>
      </c>
      <c r="B855" s="134">
        <v>4.21</v>
      </c>
      <c r="C855" s="64">
        <f t="shared" si="27"/>
        <v>4.2099999999999999E-2</v>
      </c>
      <c r="D855" s="136">
        <v>44896</v>
      </c>
      <c r="E855" s="33">
        <v>44166</v>
      </c>
      <c r="F855" s="27">
        <v>1.0900000000000001</v>
      </c>
      <c r="G855" s="64">
        <f t="shared" si="28"/>
        <v>1.09E-2</v>
      </c>
      <c r="H855" s="76"/>
      <c r="I855" s="64"/>
      <c r="J855" s="64"/>
      <c r="K855" s="76"/>
      <c r="L855" s="76"/>
      <c r="M855" s="76"/>
      <c r="N855" s="76"/>
      <c r="O855" s="76"/>
      <c r="P855" s="76"/>
      <c r="Q855" s="76"/>
      <c r="R855" s="76"/>
      <c r="S855" s="76"/>
      <c r="T855" s="76"/>
      <c r="U855" s="76"/>
      <c r="V855" s="76"/>
      <c r="W855" s="76"/>
      <c r="X855" s="76"/>
      <c r="Y855" s="76"/>
      <c r="Z855" s="76"/>
      <c r="AA855" s="76"/>
      <c r="AB855" s="76"/>
      <c r="AC855" s="76"/>
    </row>
    <row r="856" spans="1:29" x14ac:dyDescent="0.25">
      <c r="A856" s="133">
        <v>44167</v>
      </c>
      <c r="B856" s="134">
        <v>4.17</v>
      </c>
      <c r="C856" s="64">
        <f t="shared" si="27"/>
        <v>4.1700000000000001E-2</v>
      </c>
      <c r="D856" s="76"/>
      <c r="E856" s="33">
        <v>44167</v>
      </c>
      <c r="F856" s="27">
        <v>1.08</v>
      </c>
      <c r="G856" s="64">
        <f t="shared" si="28"/>
        <v>1.0800000000000001E-2</v>
      </c>
      <c r="H856" s="76"/>
      <c r="I856" s="64"/>
      <c r="J856" s="64"/>
      <c r="K856" s="76"/>
      <c r="L856" s="76"/>
      <c r="M856" s="76"/>
      <c r="N856" s="76"/>
      <c r="O856" s="76"/>
      <c r="P856" s="76"/>
      <c r="Q856" s="76"/>
      <c r="R856" s="76"/>
      <c r="S856" s="76"/>
      <c r="T856" s="76"/>
      <c r="U856" s="76"/>
      <c r="V856" s="76"/>
      <c r="W856" s="76"/>
      <c r="X856" s="76"/>
      <c r="Y856" s="76"/>
      <c r="Z856" s="76"/>
      <c r="AA856" s="76"/>
      <c r="AB856" s="76"/>
      <c r="AC856" s="76"/>
    </row>
    <row r="857" spans="1:29" x14ac:dyDescent="0.25">
      <c r="A857" s="133">
        <v>44168</v>
      </c>
      <c r="B857" s="134">
        <v>4.0999999999999996</v>
      </c>
      <c r="C857" s="64">
        <f t="shared" si="27"/>
        <v>4.0999999999999995E-2</v>
      </c>
      <c r="D857" s="76"/>
      <c r="E857" s="33">
        <v>44168</v>
      </c>
      <c r="F857" s="27">
        <v>1.07</v>
      </c>
      <c r="G857" s="64">
        <f t="shared" si="28"/>
        <v>1.0700000000000001E-2</v>
      </c>
      <c r="H857" s="76"/>
      <c r="I857" s="64"/>
      <c r="J857" s="64"/>
      <c r="K857" s="76"/>
      <c r="L857" s="76"/>
      <c r="M857" s="76"/>
      <c r="N857" s="76"/>
      <c r="O857" s="76"/>
      <c r="P857" s="76"/>
      <c r="Q857" s="76"/>
      <c r="R857" s="76"/>
      <c r="S857" s="76"/>
      <c r="T857" s="76"/>
      <c r="U857" s="76"/>
      <c r="V857" s="76"/>
      <c r="W857" s="76"/>
      <c r="X857" s="76"/>
      <c r="Y857" s="76"/>
      <c r="Z857" s="76"/>
      <c r="AA857" s="76"/>
      <c r="AB857" s="76"/>
      <c r="AC857" s="76"/>
    </row>
    <row r="858" spans="1:29" x14ac:dyDescent="0.25">
      <c r="A858" s="133">
        <v>44169</v>
      </c>
      <c r="B858" s="134">
        <v>4.03</v>
      </c>
      <c r="C858" s="64">
        <f t="shared" si="27"/>
        <v>4.0300000000000002E-2</v>
      </c>
      <c r="D858" s="76"/>
      <c r="E858" s="33">
        <v>44169</v>
      </c>
      <c r="F858" s="27">
        <v>1.07</v>
      </c>
      <c r="G858" s="64">
        <f t="shared" si="28"/>
        <v>1.0700000000000001E-2</v>
      </c>
      <c r="H858" s="76"/>
      <c r="I858" s="64"/>
      <c r="J858" s="64"/>
      <c r="K858" s="76"/>
      <c r="L858" s="76"/>
      <c r="M858" s="76"/>
      <c r="N858" s="76"/>
      <c r="O858" s="76"/>
      <c r="P858" s="76"/>
      <c r="Q858" s="76"/>
      <c r="R858" s="76"/>
      <c r="S858" s="76"/>
      <c r="T858" s="76"/>
      <c r="U858" s="76"/>
      <c r="V858" s="76"/>
      <c r="W858" s="76"/>
      <c r="X858" s="76"/>
      <c r="Y858" s="76"/>
      <c r="Z858" s="76"/>
      <c r="AA858" s="76"/>
      <c r="AB858" s="76"/>
      <c r="AC858" s="76"/>
    </row>
    <row r="859" spans="1:29" x14ac:dyDescent="0.25">
      <c r="A859" s="133">
        <v>44172</v>
      </c>
      <c r="B859" s="134">
        <v>4.03</v>
      </c>
      <c r="C859" s="64">
        <f t="shared" si="27"/>
        <v>4.0300000000000002E-2</v>
      </c>
      <c r="D859" s="76"/>
      <c r="E859" s="33">
        <v>44172</v>
      </c>
      <c r="F859" s="27">
        <v>1.07</v>
      </c>
      <c r="G859" s="64">
        <f t="shared" si="28"/>
        <v>1.0700000000000001E-2</v>
      </c>
      <c r="H859" s="76"/>
      <c r="I859" s="64"/>
      <c r="J859" s="64"/>
      <c r="K859" s="76"/>
      <c r="L859" s="76"/>
      <c r="M859" s="76"/>
      <c r="N859" s="76"/>
      <c r="O859" s="76"/>
      <c r="P859" s="76"/>
      <c r="Q859" s="76"/>
      <c r="R859" s="76"/>
      <c r="S859" s="76"/>
      <c r="T859" s="76"/>
      <c r="U859" s="76"/>
      <c r="V859" s="76"/>
      <c r="W859" s="76"/>
      <c r="X859" s="76"/>
      <c r="Y859" s="76"/>
      <c r="Z859" s="76"/>
      <c r="AA859" s="76"/>
      <c r="AB859" s="76"/>
      <c r="AC859" s="76"/>
    </row>
    <row r="860" spans="1:29" x14ac:dyDescent="0.25">
      <c r="A860" s="133">
        <v>44173</v>
      </c>
      <c r="B860" s="134">
        <v>4.03</v>
      </c>
      <c r="C860" s="64">
        <f t="shared" si="27"/>
        <v>4.0300000000000002E-2</v>
      </c>
      <c r="D860" s="76"/>
      <c r="E860" s="33">
        <v>44173</v>
      </c>
      <c r="F860" s="27">
        <v>1.08</v>
      </c>
      <c r="G860" s="64">
        <f t="shared" si="28"/>
        <v>1.0800000000000001E-2</v>
      </c>
      <c r="H860" s="76"/>
      <c r="I860" s="64"/>
      <c r="J860" s="64"/>
      <c r="K860" s="76"/>
      <c r="L860" s="76"/>
      <c r="M860" s="76"/>
      <c r="N860" s="76"/>
      <c r="O860" s="76"/>
      <c r="P860" s="76"/>
      <c r="Q860" s="76"/>
      <c r="R860" s="76"/>
      <c r="S860" s="76"/>
      <c r="T860" s="76"/>
      <c r="U860" s="76"/>
      <c r="V860" s="76"/>
      <c r="W860" s="76"/>
      <c r="X860" s="76"/>
      <c r="Y860" s="76"/>
      <c r="Z860" s="76"/>
      <c r="AA860" s="76"/>
      <c r="AB860" s="76"/>
      <c r="AC860" s="76"/>
    </row>
    <row r="861" spans="1:29" x14ac:dyDescent="0.25">
      <c r="A861" s="133">
        <v>44174</v>
      </c>
      <c r="B861" s="134">
        <v>4.04</v>
      </c>
      <c r="C861" s="64">
        <f t="shared" si="27"/>
        <v>4.0399999999999998E-2</v>
      </c>
      <c r="D861" s="76"/>
      <c r="E861" s="33">
        <v>44174</v>
      </c>
      <c r="F861" s="27">
        <v>1.1000000000000001</v>
      </c>
      <c r="G861" s="64">
        <f t="shared" si="28"/>
        <v>1.1000000000000001E-2</v>
      </c>
      <c r="H861" s="76"/>
      <c r="I861" s="64"/>
      <c r="J861" s="64"/>
      <c r="K861" s="76"/>
      <c r="L861" s="76"/>
      <c r="M861" s="76"/>
      <c r="N861" s="76"/>
      <c r="O861" s="76"/>
      <c r="P861" s="76"/>
      <c r="Q861" s="76"/>
      <c r="R861" s="76"/>
      <c r="S861" s="76"/>
      <c r="T861" s="76"/>
      <c r="U861" s="76"/>
      <c r="V861" s="76"/>
      <c r="W861" s="76"/>
      <c r="X861" s="76"/>
      <c r="Y861" s="76"/>
      <c r="Z861" s="76"/>
      <c r="AA861" s="76"/>
      <c r="AB861" s="76"/>
      <c r="AC861" s="76"/>
    </row>
    <row r="862" spans="1:29" x14ac:dyDescent="0.25">
      <c r="A862" s="133">
        <v>44175</v>
      </c>
      <c r="B862" s="134">
        <v>4.08</v>
      </c>
      <c r="C862" s="64">
        <f t="shared" si="27"/>
        <v>4.0800000000000003E-2</v>
      </c>
      <c r="D862" s="76"/>
      <c r="E862" s="33">
        <v>44175</v>
      </c>
      <c r="F862" s="27">
        <v>1.1100000000000001</v>
      </c>
      <c r="G862" s="64">
        <f t="shared" si="28"/>
        <v>1.11E-2</v>
      </c>
      <c r="H862" s="76"/>
      <c r="I862" s="64"/>
      <c r="J862" s="64"/>
      <c r="K862" s="76"/>
      <c r="L862" s="76"/>
      <c r="M862" s="76"/>
      <c r="N862" s="76"/>
      <c r="O862" s="76"/>
      <c r="P862" s="76"/>
      <c r="Q862" s="76"/>
      <c r="R862" s="76"/>
      <c r="S862" s="76"/>
      <c r="T862" s="76"/>
      <c r="U862" s="76"/>
      <c r="V862" s="76"/>
      <c r="W862" s="76"/>
      <c r="X862" s="76"/>
      <c r="Y862" s="76"/>
      <c r="Z862" s="76"/>
      <c r="AA862" s="76"/>
      <c r="AB862" s="76"/>
      <c r="AC862" s="76"/>
    </row>
    <row r="863" spans="1:29" x14ac:dyDescent="0.25">
      <c r="A863" s="133">
        <v>44176</v>
      </c>
      <c r="B863" s="134">
        <v>4.13</v>
      </c>
      <c r="C863" s="64">
        <f t="shared" si="27"/>
        <v>4.1299999999999996E-2</v>
      </c>
      <c r="D863" s="76"/>
      <c r="E863" s="33">
        <v>44176</v>
      </c>
      <c r="F863" s="27">
        <v>1.1100000000000001</v>
      </c>
      <c r="G863" s="64">
        <f t="shared" si="28"/>
        <v>1.11E-2</v>
      </c>
      <c r="H863" s="76"/>
      <c r="I863" s="64"/>
      <c r="J863" s="64"/>
      <c r="K863" s="76"/>
      <c r="L863" s="76"/>
      <c r="M863" s="76"/>
      <c r="N863" s="76"/>
      <c r="O863" s="76"/>
      <c r="P863" s="76"/>
      <c r="Q863" s="76"/>
      <c r="R863" s="76"/>
      <c r="S863" s="76"/>
      <c r="T863" s="76"/>
      <c r="U863" s="76"/>
      <c r="V863" s="76"/>
      <c r="W863" s="76"/>
      <c r="X863" s="76"/>
      <c r="Y863" s="76"/>
      <c r="Z863" s="76"/>
      <c r="AA863" s="76"/>
      <c r="AB863" s="76"/>
      <c r="AC863" s="76"/>
    </row>
    <row r="864" spans="1:29" x14ac:dyDescent="0.25">
      <c r="A864" s="133">
        <v>44179</v>
      </c>
      <c r="B864" s="134">
        <v>4.07</v>
      </c>
      <c r="C864" s="64">
        <f t="shared" si="27"/>
        <v>4.07E-2</v>
      </c>
      <c r="D864" s="76"/>
      <c r="E864" s="33">
        <v>44179</v>
      </c>
      <c r="F864" s="27">
        <v>1.1100000000000001</v>
      </c>
      <c r="G864" s="64">
        <f t="shared" si="28"/>
        <v>1.11E-2</v>
      </c>
      <c r="H864" s="76"/>
      <c r="I864" s="64"/>
      <c r="J864" s="64"/>
      <c r="K864" s="76"/>
      <c r="L864" s="76"/>
      <c r="M864" s="76"/>
      <c r="N864" s="76"/>
      <c r="O864" s="76"/>
      <c r="P864" s="76"/>
      <c r="Q864" s="76"/>
      <c r="R864" s="76"/>
      <c r="S864" s="76"/>
      <c r="T864" s="76"/>
      <c r="U864" s="76"/>
      <c r="V864" s="76"/>
      <c r="W864" s="76"/>
      <c r="X864" s="76"/>
      <c r="Y864" s="76"/>
      <c r="Z864" s="76"/>
      <c r="AA864" s="76"/>
      <c r="AB864" s="76"/>
      <c r="AC864" s="76"/>
    </row>
    <row r="865" spans="1:29" x14ac:dyDescent="0.25">
      <c r="A865" s="133">
        <v>44180</v>
      </c>
      <c r="B865" s="134">
        <v>4.0599999999999996</v>
      </c>
      <c r="C865" s="64">
        <f t="shared" si="27"/>
        <v>4.0599999999999997E-2</v>
      </c>
      <c r="D865" s="136">
        <v>44910</v>
      </c>
      <c r="E865" s="33">
        <v>44180</v>
      </c>
      <c r="F865" s="27">
        <v>1.1000000000000001</v>
      </c>
      <c r="G865" s="64">
        <f t="shared" si="28"/>
        <v>1.1000000000000001E-2</v>
      </c>
      <c r="H865" s="76"/>
      <c r="I865" s="64"/>
      <c r="J865" s="64"/>
      <c r="K865" s="76"/>
      <c r="L865" s="76"/>
      <c r="M865" s="76"/>
      <c r="N865" s="76"/>
      <c r="O865" s="76"/>
      <c r="P865" s="76"/>
      <c r="Q865" s="76"/>
      <c r="R865" s="76"/>
      <c r="S865" s="76"/>
      <c r="T865" s="76"/>
      <c r="U865" s="76"/>
      <c r="V865" s="76"/>
      <c r="W865" s="76"/>
      <c r="X865" s="76"/>
      <c r="Y865" s="76"/>
      <c r="Z865" s="76"/>
      <c r="AA865" s="76"/>
      <c r="AB865" s="76"/>
      <c r="AC865" s="76"/>
    </row>
    <row r="866" spans="1:29" x14ac:dyDescent="0.25">
      <c r="A866" s="133">
        <v>44181</v>
      </c>
      <c r="B866" s="134">
        <v>4.0599999999999996</v>
      </c>
      <c r="C866" s="64">
        <f t="shared" si="27"/>
        <v>4.0599999999999997E-2</v>
      </c>
      <c r="D866" s="76"/>
      <c r="E866" s="33">
        <v>44181</v>
      </c>
      <c r="F866" s="27">
        <v>1.08</v>
      </c>
      <c r="G866" s="64">
        <f t="shared" si="28"/>
        <v>1.0800000000000001E-2</v>
      </c>
      <c r="H866" s="76"/>
      <c r="I866" s="64"/>
      <c r="J866" s="64"/>
      <c r="K866" s="76"/>
      <c r="L866" s="76"/>
      <c r="M866" s="76"/>
      <c r="N866" s="76"/>
      <c r="O866" s="76"/>
      <c r="P866" s="76"/>
      <c r="Q866" s="76"/>
      <c r="R866" s="76"/>
      <c r="S866" s="76"/>
      <c r="T866" s="76"/>
      <c r="U866" s="76"/>
      <c r="V866" s="76"/>
      <c r="W866" s="76"/>
      <c r="X866" s="76"/>
      <c r="Y866" s="76"/>
      <c r="Z866" s="76"/>
      <c r="AA866" s="76"/>
      <c r="AB866" s="76"/>
      <c r="AC866" s="76"/>
    </row>
    <row r="867" spans="1:29" x14ac:dyDescent="0.25">
      <c r="A867" s="133">
        <v>44182</v>
      </c>
      <c r="B867" s="134">
        <v>4.05</v>
      </c>
      <c r="C867" s="64">
        <f t="shared" si="27"/>
        <v>4.0500000000000001E-2</v>
      </c>
      <c r="D867" s="76"/>
      <c r="E867" s="33">
        <v>44182</v>
      </c>
      <c r="F867" s="27">
        <v>1.07</v>
      </c>
      <c r="G867" s="64">
        <f t="shared" si="28"/>
        <v>1.0700000000000001E-2</v>
      </c>
      <c r="H867" s="76"/>
      <c r="I867" s="76"/>
      <c r="J867" s="76"/>
      <c r="K867" s="76"/>
      <c r="L867" s="76"/>
      <c r="M867" s="76"/>
      <c r="N867" s="76"/>
      <c r="O867" s="76"/>
      <c r="P867" s="76"/>
      <c r="Q867" s="76"/>
      <c r="R867" s="76"/>
      <c r="S867" s="76"/>
      <c r="T867" s="76"/>
      <c r="U867" s="76"/>
      <c r="V867" s="76"/>
      <c r="W867" s="76"/>
      <c r="X867" s="76"/>
      <c r="Y867" s="76"/>
      <c r="Z867" s="76"/>
      <c r="AA867" s="76"/>
      <c r="AB867" s="76"/>
      <c r="AC867" s="76"/>
    </row>
    <row r="868" spans="1:29" x14ac:dyDescent="0.25">
      <c r="A868" s="133">
        <v>44183</v>
      </c>
      <c r="B868" s="134">
        <v>4.03</v>
      </c>
      <c r="C868" s="64">
        <f t="shared" si="27"/>
        <v>4.0300000000000002E-2</v>
      </c>
      <c r="D868" s="76"/>
      <c r="E868" s="33">
        <v>44183</v>
      </c>
      <c r="F868" s="27">
        <v>1.07</v>
      </c>
      <c r="G868" s="64">
        <f t="shared" si="28"/>
        <v>1.0700000000000001E-2</v>
      </c>
      <c r="H868" s="76"/>
      <c r="I868" s="76"/>
      <c r="J868" s="76"/>
      <c r="K868" s="76"/>
      <c r="L868" s="76"/>
      <c r="M868" s="76"/>
      <c r="N868" s="76"/>
      <c r="O868" s="76"/>
      <c r="P868" s="76"/>
      <c r="Q868" s="76"/>
      <c r="R868" s="76"/>
      <c r="S868" s="76"/>
      <c r="T868" s="76"/>
      <c r="U868" s="76"/>
      <c r="V868" s="76"/>
      <c r="W868" s="76"/>
      <c r="X868" s="76"/>
      <c r="Y868" s="76"/>
      <c r="Z868" s="76"/>
      <c r="AA868" s="76"/>
      <c r="AB868" s="76"/>
      <c r="AC868" s="76"/>
    </row>
    <row r="869" spans="1:29" x14ac:dyDescent="0.25">
      <c r="A869" s="133">
        <v>44186</v>
      </c>
      <c r="B869" s="134">
        <v>4.18</v>
      </c>
      <c r="C869" s="64">
        <f t="shared" si="27"/>
        <v>4.1799999999999997E-2</v>
      </c>
      <c r="D869" s="76"/>
      <c r="E869" s="33">
        <v>44186</v>
      </c>
      <c r="F869" s="27">
        <v>1.07</v>
      </c>
      <c r="G869" s="64">
        <f t="shared" si="28"/>
        <v>1.0700000000000001E-2</v>
      </c>
      <c r="H869" s="76"/>
      <c r="I869" s="76"/>
      <c r="J869" s="76"/>
      <c r="K869" s="76"/>
      <c r="L869" s="76"/>
      <c r="M869" s="76"/>
      <c r="N869" s="76"/>
      <c r="O869" s="76"/>
      <c r="P869" s="76"/>
      <c r="Q869" s="76"/>
      <c r="R869" s="76"/>
      <c r="S869" s="76"/>
      <c r="T869" s="76"/>
      <c r="U869" s="76"/>
      <c r="V869" s="76"/>
      <c r="W869" s="76"/>
      <c r="X869" s="76"/>
      <c r="Y869" s="76"/>
      <c r="Z869" s="76"/>
      <c r="AA869" s="76"/>
      <c r="AB869" s="76"/>
      <c r="AC869" s="76"/>
    </row>
    <row r="870" spans="1:29" x14ac:dyDescent="0.25">
      <c r="A870" s="133">
        <v>44187</v>
      </c>
      <c r="B870" s="134">
        <v>4.12</v>
      </c>
      <c r="C870" s="64">
        <f t="shared" si="27"/>
        <v>4.1200000000000001E-2</v>
      </c>
      <c r="D870" s="76"/>
      <c r="E870" s="33">
        <v>44187</v>
      </c>
      <c r="F870" s="27">
        <v>1.07</v>
      </c>
      <c r="G870" s="64">
        <f t="shared" si="28"/>
        <v>1.0700000000000001E-2</v>
      </c>
      <c r="H870" s="76"/>
      <c r="I870" s="76"/>
      <c r="J870" s="76"/>
      <c r="K870" s="76"/>
      <c r="L870" s="76"/>
      <c r="M870" s="76"/>
      <c r="N870" s="76"/>
      <c r="O870" s="76"/>
      <c r="P870" s="76"/>
      <c r="Q870" s="76"/>
      <c r="R870" s="76"/>
      <c r="S870" s="76"/>
      <c r="T870" s="76"/>
      <c r="U870" s="76"/>
      <c r="V870" s="76"/>
      <c r="W870" s="76"/>
      <c r="X870" s="76"/>
      <c r="Y870" s="76"/>
      <c r="Z870" s="76"/>
      <c r="AA870" s="76"/>
      <c r="AB870" s="76"/>
      <c r="AC870" s="76"/>
    </row>
    <row r="871" spans="1:29" x14ac:dyDescent="0.25">
      <c r="A871" s="133">
        <v>44188</v>
      </c>
      <c r="B871" s="134">
        <v>4.07</v>
      </c>
      <c r="C871" s="64">
        <f t="shared" si="27"/>
        <v>4.07E-2</v>
      </c>
      <c r="D871" s="76"/>
      <c r="E871" s="33">
        <v>44188</v>
      </c>
      <c r="F871" s="27">
        <v>1.07</v>
      </c>
      <c r="G871" s="64">
        <f t="shared" si="28"/>
        <v>1.0700000000000001E-2</v>
      </c>
      <c r="H871" s="76"/>
      <c r="I871" s="76"/>
      <c r="J871" s="76"/>
      <c r="K871" s="76"/>
      <c r="L871" s="76"/>
      <c r="M871" s="76"/>
      <c r="N871" s="76"/>
      <c r="O871" s="76"/>
      <c r="P871" s="76"/>
      <c r="Q871" s="76"/>
      <c r="R871" s="76"/>
      <c r="S871" s="76"/>
      <c r="T871" s="76"/>
      <c r="U871" s="76"/>
      <c r="V871" s="76"/>
      <c r="W871" s="76"/>
      <c r="X871" s="76"/>
      <c r="Y871" s="76"/>
      <c r="Z871" s="76"/>
      <c r="AA871" s="76"/>
      <c r="AB871" s="76"/>
      <c r="AC871" s="76"/>
    </row>
    <row r="872" spans="1:29" x14ac:dyDescent="0.25">
      <c r="A872" s="133">
        <v>44189</v>
      </c>
      <c r="B872" s="134">
        <v>4.05</v>
      </c>
      <c r="C872" s="64">
        <f t="shared" si="27"/>
        <v>4.0500000000000001E-2</v>
      </c>
      <c r="D872" s="76"/>
      <c r="E872" s="33">
        <v>44189</v>
      </c>
      <c r="F872" s="27">
        <v>1.06</v>
      </c>
      <c r="G872" s="64">
        <f t="shared" si="28"/>
        <v>1.06E-2</v>
      </c>
      <c r="H872" s="76"/>
      <c r="I872" s="76"/>
      <c r="J872" s="76"/>
      <c r="K872" s="76"/>
      <c r="L872" s="76"/>
      <c r="M872" s="76"/>
      <c r="N872" s="76"/>
      <c r="O872" s="76"/>
      <c r="P872" s="76"/>
      <c r="Q872" s="76"/>
      <c r="R872" s="76"/>
      <c r="S872" s="76"/>
      <c r="T872" s="76"/>
      <c r="U872" s="76"/>
      <c r="V872" s="76"/>
      <c r="W872" s="76"/>
      <c r="X872" s="76"/>
      <c r="Y872" s="76"/>
      <c r="Z872" s="76"/>
      <c r="AA872" s="76"/>
      <c r="AB872" s="76"/>
      <c r="AC872" s="76"/>
    </row>
    <row r="873" spans="1:29" x14ac:dyDescent="0.25">
      <c r="A873" s="133">
        <v>44193</v>
      </c>
      <c r="B873" s="134">
        <v>3.89</v>
      </c>
      <c r="C873" s="64">
        <f t="shared" si="27"/>
        <v>3.8900000000000004E-2</v>
      </c>
      <c r="D873" s="76"/>
      <c r="E873" s="33">
        <v>44193</v>
      </c>
      <c r="F873" s="27">
        <v>1.05</v>
      </c>
      <c r="G873" s="64">
        <f t="shared" si="28"/>
        <v>1.0500000000000001E-2</v>
      </c>
      <c r="H873" s="76"/>
      <c r="I873" s="76"/>
      <c r="J873" s="76"/>
      <c r="K873" s="76"/>
      <c r="L873" s="76"/>
      <c r="M873" s="76"/>
      <c r="N873" s="76"/>
      <c r="O873" s="76"/>
      <c r="P873" s="76"/>
      <c r="Q873" s="76"/>
      <c r="R873" s="76"/>
      <c r="S873" s="76"/>
      <c r="T873" s="76"/>
      <c r="U873" s="76"/>
      <c r="V873" s="76"/>
      <c r="W873" s="76"/>
      <c r="X873" s="76"/>
      <c r="Y873" s="76"/>
      <c r="Z873" s="76"/>
      <c r="AA873" s="76"/>
      <c r="AB873" s="76"/>
      <c r="AC873" s="76"/>
    </row>
    <row r="874" spans="1:29" x14ac:dyDescent="0.25">
      <c r="A874" s="133">
        <v>44194</v>
      </c>
      <c r="B874" s="134">
        <v>3.85</v>
      </c>
      <c r="C874" s="64">
        <f t="shared" si="27"/>
        <v>3.85E-2</v>
      </c>
      <c r="D874" s="76"/>
      <c r="E874" s="33">
        <v>44194</v>
      </c>
      <c r="F874" s="27">
        <v>1.05</v>
      </c>
      <c r="G874" s="64">
        <f t="shared" si="28"/>
        <v>1.0500000000000001E-2</v>
      </c>
      <c r="H874" s="76"/>
      <c r="I874" s="76"/>
      <c r="J874" s="76"/>
      <c r="K874" s="76"/>
      <c r="L874" s="76"/>
      <c r="M874" s="76"/>
      <c r="N874" s="76"/>
      <c r="O874" s="76"/>
      <c r="P874" s="76"/>
      <c r="Q874" s="76"/>
      <c r="R874" s="76"/>
      <c r="S874" s="76"/>
      <c r="T874" s="76"/>
      <c r="U874" s="76"/>
      <c r="V874" s="76"/>
      <c r="W874" s="76"/>
      <c r="X874" s="76"/>
      <c r="Y874" s="76"/>
      <c r="Z874" s="76"/>
      <c r="AA874" s="76"/>
      <c r="AB874" s="76"/>
      <c r="AC874" s="76"/>
    </row>
    <row r="875" spans="1:29" x14ac:dyDescent="0.25">
      <c r="A875" s="133">
        <v>44195</v>
      </c>
      <c r="B875" s="134">
        <v>3.87</v>
      </c>
      <c r="C875" s="64">
        <f t="shared" si="27"/>
        <v>3.8699999999999998E-2</v>
      </c>
      <c r="D875" s="76"/>
      <c r="E875" s="33">
        <v>44195</v>
      </c>
      <c r="F875" s="27">
        <v>1.03</v>
      </c>
      <c r="G875" s="64">
        <f t="shared" si="28"/>
        <v>1.03E-2</v>
      </c>
      <c r="H875" s="76"/>
      <c r="I875" s="76"/>
      <c r="J875" s="76"/>
      <c r="K875" s="76"/>
      <c r="L875" s="76"/>
      <c r="M875" s="76"/>
      <c r="N875" s="76"/>
      <c r="O875" s="76"/>
      <c r="P875" s="76"/>
      <c r="Q875" s="76"/>
      <c r="R875" s="76"/>
      <c r="S875" s="76"/>
      <c r="T875" s="76"/>
      <c r="U875" s="76"/>
      <c r="V875" s="76"/>
      <c r="W875" s="76"/>
      <c r="X875" s="76"/>
      <c r="Y875" s="76"/>
      <c r="Z875" s="76"/>
      <c r="AA875" s="76"/>
      <c r="AB875" s="76"/>
      <c r="AC875" s="76"/>
    </row>
    <row r="876" spans="1:29" x14ac:dyDescent="0.25">
      <c r="A876" s="133">
        <v>44196</v>
      </c>
      <c r="B876" s="134">
        <v>3.86</v>
      </c>
      <c r="C876" s="64">
        <f t="shared" si="27"/>
        <v>3.8599999999999995E-2</v>
      </c>
      <c r="D876" s="76"/>
      <c r="E876" s="33">
        <v>44196</v>
      </c>
      <c r="F876" s="27">
        <v>1.03</v>
      </c>
      <c r="G876" s="64">
        <f t="shared" si="28"/>
        <v>1.03E-2</v>
      </c>
      <c r="H876" s="76"/>
      <c r="I876" s="76"/>
      <c r="J876" s="76"/>
      <c r="K876" s="76"/>
      <c r="L876" s="76"/>
      <c r="M876" s="76"/>
      <c r="N876" s="76"/>
      <c r="O876" s="76"/>
      <c r="P876" s="76"/>
      <c r="Q876" s="76"/>
      <c r="R876" s="76"/>
      <c r="S876" s="76"/>
      <c r="T876" s="76"/>
      <c r="U876" s="76"/>
      <c r="V876" s="76"/>
      <c r="W876" s="76"/>
      <c r="X876" s="76"/>
      <c r="Y876" s="76"/>
      <c r="Z876" s="76"/>
      <c r="AA876" s="76"/>
      <c r="AB876" s="76"/>
      <c r="AC876" s="76"/>
    </row>
    <row r="877" spans="1:29" x14ac:dyDescent="0.25">
      <c r="A877" s="133">
        <v>44200</v>
      </c>
      <c r="B877" s="134">
        <v>3.93</v>
      </c>
      <c r="C877" s="64">
        <f t="shared" si="27"/>
        <v>3.9300000000000002E-2</v>
      </c>
      <c r="D877" s="24">
        <v>44200</v>
      </c>
      <c r="E877" s="33">
        <v>44200</v>
      </c>
      <c r="F877" s="27">
        <v>1.04</v>
      </c>
      <c r="G877" s="64">
        <f t="shared" si="28"/>
        <v>1.04E-2</v>
      </c>
      <c r="H877" s="76"/>
      <c r="I877" s="76"/>
      <c r="J877" s="76"/>
      <c r="K877" s="76"/>
      <c r="L877" s="76"/>
      <c r="M877" s="76"/>
      <c r="N877" s="76"/>
      <c r="O877" s="76"/>
      <c r="P877" s="76"/>
      <c r="Q877" s="76"/>
      <c r="R877" s="76"/>
      <c r="S877" s="76"/>
      <c r="T877" s="76"/>
      <c r="U877" s="76"/>
      <c r="V877" s="76"/>
      <c r="W877" s="76"/>
      <c r="X877" s="76"/>
      <c r="Y877" s="76"/>
      <c r="Z877" s="76"/>
      <c r="AA877" s="76"/>
      <c r="AB877" s="76"/>
      <c r="AC877" s="76"/>
    </row>
    <row r="878" spans="1:29" x14ac:dyDescent="0.25">
      <c r="A878" s="133">
        <v>44201</v>
      </c>
      <c r="B878" s="134">
        <v>3.92</v>
      </c>
      <c r="C878" s="64">
        <f t="shared" si="27"/>
        <v>3.9199999999999999E-2</v>
      </c>
      <c r="D878" s="76"/>
      <c r="E878" s="33">
        <v>44201</v>
      </c>
      <c r="F878" s="27">
        <v>1.05</v>
      </c>
      <c r="G878" s="64">
        <f t="shared" si="28"/>
        <v>1.0500000000000001E-2</v>
      </c>
      <c r="H878" s="76"/>
      <c r="I878" s="76"/>
      <c r="J878" s="76"/>
      <c r="K878" s="76"/>
      <c r="L878" s="76"/>
      <c r="M878" s="76"/>
      <c r="N878" s="76"/>
      <c r="O878" s="76"/>
      <c r="P878" s="76"/>
      <c r="Q878" s="76"/>
      <c r="R878" s="76"/>
      <c r="S878" s="76"/>
      <c r="T878" s="76"/>
      <c r="U878" s="76"/>
      <c r="V878" s="76"/>
      <c r="W878" s="76"/>
      <c r="X878" s="76"/>
      <c r="Y878" s="76"/>
      <c r="Z878" s="76"/>
      <c r="AA878" s="76"/>
      <c r="AB878" s="76"/>
      <c r="AC878" s="76"/>
    </row>
    <row r="879" spans="1:29" x14ac:dyDescent="0.25">
      <c r="A879" s="133">
        <v>44202</v>
      </c>
      <c r="B879" s="134">
        <v>3.8</v>
      </c>
      <c r="C879" s="64">
        <f t="shared" si="27"/>
        <v>3.7999999999999999E-2</v>
      </c>
      <c r="D879" s="76"/>
      <c r="E879" s="33">
        <v>44202</v>
      </c>
      <c r="F879" s="27">
        <v>1.04</v>
      </c>
      <c r="G879" s="64">
        <f t="shared" si="28"/>
        <v>1.04E-2</v>
      </c>
      <c r="H879" s="76"/>
      <c r="I879" s="76"/>
      <c r="J879" s="76"/>
      <c r="K879" s="76"/>
      <c r="L879" s="76"/>
      <c r="M879" s="76"/>
      <c r="N879" s="76"/>
      <c r="O879" s="76"/>
      <c r="P879" s="76"/>
      <c r="Q879" s="76"/>
      <c r="R879" s="76"/>
      <c r="S879" s="76"/>
      <c r="T879" s="76"/>
      <c r="U879" s="76"/>
      <c r="V879" s="76"/>
      <c r="W879" s="76"/>
      <c r="X879" s="76"/>
      <c r="Y879" s="76"/>
      <c r="Z879" s="76"/>
      <c r="AA879" s="76"/>
      <c r="AB879" s="76"/>
      <c r="AC879" s="76"/>
    </row>
    <row r="880" spans="1:29" x14ac:dyDescent="0.25">
      <c r="A880" s="133">
        <v>44203</v>
      </c>
      <c r="B880" s="134">
        <v>3.78</v>
      </c>
      <c r="C880" s="64">
        <f t="shared" si="27"/>
        <v>3.78E-2</v>
      </c>
      <c r="D880" s="76"/>
      <c r="E880" s="33">
        <v>44203</v>
      </c>
      <c r="F880" s="27">
        <v>1.03</v>
      </c>
      <c r="G880" s="64">
        <f t="shared" si="28"/>
        <v>1.03E-2</v>
      </c>
      <c r="H880" s="76"/>
      <c r="I880" s="76"/>
      <c r="J880" s="76"/>
      <c r="K880" s="76"/>
      <c r="L880" s="76"/>
      <c r="M880" s="76"/>
      <c r="N880" s="76"/>
      <c r="O880" s="76"/>
      <c r="P880" s="76"/>
      <c r="Q880" s="76"/>
      <c r="R880" s="76"/>
      <c r="S880" s="76"/>
      <c r="T880" s="76"/>
      <c r="U880" s="76"/>
      <c r="V880" s="76"/>
      <c r="W880" s="76"/>
      <c r="X880" s="76"/>
      <c r="Y880" s="76"/>
      <c r="Z880" s="76"/>
      <c r="AA880" s="76"/>
      <c r="AB880" s="76"/>
      <c r="AC880" s="76"/>
    </row>
    <row r="881" spans="1:29" x14ac:dyDescent="0.25">
      <c r="A881" s="133">
        <v>44204</v>
      </c>
      <c r="B881" s="134">
        <v>3.76</v>
      </c>
      <c r="C881" s="64">
        <f t="shared" si="27"/>
        <v>3.7599999999999995E-2</v>
      </c>
      <c r="D881" s="76"/>
      <c r="E881" s="33">
        <v>44204</v>
      </c>
      <c r="F881" s="27">
        <v>1.02</v>
      </c>
      <c r="G881" s="64">
        <f t="shared" si="28"/>
        <v>1.0200000000000001E-2</v>
      </c>
      <c r="H881" s="76"/>
      <c r="I881" s="76"/>
      <c r="J881" s="76"/>
      <c r="K881" s="76"/>
      <c r="L881" s="76"/>
      <c r="M881" s="76"/>
      <c r="N881" s="76"/>
      <c r="O881" s="76"/>
      <c r="P881" s="76"/>
      <c r="Q881" s="76"/>
      <c r="R881" s="76"/>
      <c r="S881" s="76"/>
      <c r="T881" s="76"/>
      <c r="U881" s="76"/>
      <c r="V881" s="76"/>
      <c r="W881" s="76"/>
      <c r="X881" s="76"/>
      <c r="Y881" s="76"/>
      <c r="Z881" s="76"/>
      <c r="AA881" s="76"/>
      <c r="AB881" s="76"/>
      <c r="AC881" s="76"/>
    </row>
    <row r="882" spans="1:29" x14ac:dyDescent="0.25">
      <c r="A882" s="133">
        <v>44207</v>
      </c>
      <c r="B882" s="134">
        <v>3.82</v>
      </c>
      <c r="C882" s="64">
        <f t="shared" si="27"/>
        <v>3.8199999999999998E-2</v>
      </c>
      <c r="D882" s="76"/>
      <c r="E882" s="33">
        <v>44207</v>
      </c>
      <c r="F882" s="27">
        <v>1.01</v>
      </c>
      <c r="G882" s="64">
        <f t="shared" si="28"/>
        <v>1.01E-2</v>
      </c>
      <c r="H882" s="76"/>
      <c r="I882" s="76"/>
      <c r="J882" s="76"/>
      <c r="K882" s="76"/>
      <c r="L882" s="76"/>
      <c r="M882" s="76"/>
      <c r="N882" s="76"/>
      <c r="O882" s="76"/>
      <c r="P882" s="76"/>
      <c r="Q882" s="76"/>
      <c r="R882" s="76"/>
      <c r="S882" s="76"/>
      <c r="T882" s="76"/>
      <c r="U882" s="76"/>
      <c r="V882" s="76"/>
      <c r="W882" s="76"/>
      <c r="X882" s="76"/>
      <c r="Y882" s="76"/>
      <c r="Z882" s="76"/>
      <c r="AA882" s="76"/>
      <c r="AB882" s="76"/>
      <c r="AC882" s="76"/>
    </row>
    <row r="883" spans="1:29" x14ac:dyDescent="0.25">
      <c r="A883" s="133">
        <v>44208</v>
      </c>
      <c r="B883" s="134">
        <v>3.85</v>
      </c>
      <c r="C883" s="64">
        <f t="shared" si="27"/>
        <v>3.85E-2</v>
      </c>
      <c r="D883" s="76"/>
      <c r="E883" s="33">
        <v>44208</v>
      </c>
      <c r="F883" s="27">
        <v>1.01</v>
      </c>
      <c r="G883" s="64">
        <f t="shared" si="28"/>
        <v>1.01E-2</v>
      </c>
      <c r="H883" s="76"/>
      <c r="I883" s="76"/>
      <c r="J883" s="76"/>
      <c r="K883" s="76"/>
      <c r="L883" s="76"/>
      <c r="M883" s="76"/>
      <c r="N883" s="76"/>
      <c r="O883" s="76"/>
      <c r="P883" s="76"/>
      <c r="Q883" s="76"/>
      <c r="R883" s="76"/>
      <c r="S883" s="76"/>
      <c r="T883" s="76"/>
      <c r="U883" s="76"/>
      <c r="V883" s="76"/>
      <c r="W883" s="76"/>
      <c r="X883" s="76"/>
      <c r="Y883" s="76"/>
      <c r="Z883" s="76"/>
      <c r="AA883" s="76"/>
      <c r="AB883" s="76"/>
      <c r="AC883" s="76"/>
    </row>
    <row r="884" spans="1:29" x14ac:dyDescent="0.25">
      <c r="A884" s="133">
        <v>44209</v>
      </c>
      <c r="B884" s="134">
        <v>3.82</v>
      </c>
      <c r="C884" s="64">
        <f t="shared" si="27"/>
        <v>3.8199999999999998E-2</v>
      </c>
      <c r="D884" s="76"/>
      <c r="E884" s="33">
        <v>44209</v>
      </c>
      <c r="F884" s="27">
        <v>1</v>
      </c>
      <c r="G884" s="64">
        <f t="shared" si="28"/>
        <v>0.01</v>
      </c>
      <c r="H884" s="76"/>
      <c r="I884" s="76"/>
      <c r="J884" s="76"/>
      <c r="K884" s="76"/>
      <c r="L884" s="76"/>
      <c r="M884" s="76"/>
      <c r="N884" s="76"/>
      <c r="O884" s="76"/>
      <c r="P884" s="76"/>
      <c r="Q884" s="76"/>
      <c r="R884" s="76"/>
      <c r="S884" s="76"/>
      <c r="T884" s="76"/>
      <c r="U884" s="76"/>
      <c r="V884" s="76"/>
      <c r="W884" s="76"/>
      <c r="X884" s="76"/>
      <c r="Y884" s="76"/>
      <c r="Z884" s="76"/>
      <c r="AA884" s="76"/>
      <c r="AB884" s="76"/>
      <c r="AC884" s="76"/>
    </row>
    <row r="885" spans="1:29" x14ac:dyDescent="0.25">
      <c r="A885" s="133">
        <v>44210</v>
      </c>
      <c r="B885" s="134">
        <v>3.73</v>
      </c>
      <c r="C885" s="64">
        <f t="shared" si="27"/>
        <v>3.73E-2</v>
      </c>
      <c r="D885" s="76"/>
      <c r="E885" s="33">
        <v>44210</v>
      </c>
      <c r="F885" s="27">
        <v>0.99</v>
      </c>
      <c r="G885" s="64">
        <f t="shared" si="28"/>
        <v>9.8999999999999991E-3</v>
      </c>
      <c r="H885" s="76"/>
      <c r="I885" s="76"/>
      <c r="J885" s="76"/>
      <c r="K885" s="76"/>
      <c r="L885" s="76"/>
      <c r="M885" s="76"/>
      <c r="N885" s="76"/>
      <c r="O885" s="76"/>
      <c r="P885" s="76"/>
      <c r="Q885" s="76"/>
      <c r="R885" s="76"/>
      <c r="S885" s="76"/>
      <c r="T885" s="76"/>
      <c r="U885" s="76"/>
      <c r="V885" s="76"/>
      <c r="W885" s="76"/>
      <c r="X885" s="76"/>
      <c r="Y885" s="76"/>
      <c r="Z885" s="76"/>
      <c r="AA885" s="76"/>
      <c r="AB885" s="76"/>
      <c r="AC885" s="76"/>
    </row>
    <row r="886" spans="1:29" x14ac:dyDescent="0.25">
      <c r="A886" s="133">
        <v>44211</v>
      </c>
      <c r="B886" s="134">
        <v>3.74</v>
      </c>
      <c r="C886" s="64">
        <f t="shared" si="27"/>
        <v>3.7400000000000003E-2</v>
      </c>
      <c r="D886" s="136">
        <v>44576</v>
      </c>
      <c r="E886" s="33">
        <v>44211</v>
      </c>
      <c r="F886" s="27">
        <v>1</v>
      </c>
      <c r="G886" s="64">
        <f t="shared" si="28"/>
        <v>0.01</v>
      </c>
      <c r="H886" s="76"/>
      <c r="I886" s="76"/>
      <c r="J886" s="76"/>
      <c r="K886" s="76"/>
      <c r="L886" s="76"/>
      <c r="M886" s="76"/>
      <c r="N886" s="76"/>
      <c r="O886" s="76"/>
      <c r="P886" s="76"/>
      <c r="Q886" s="76"/>
      <c r="R886" s="76"/>
      <c r="S886" s="76"/>
      <c r="T886" s="76"/>
      <c r="U886" s="76"/>
      <c r="V886" s="76"/>
      <c r="W886" s="76"/>
      <c r="X886" s="76"/>
      <c r="Y886" s="76"/>
      <c r="Z886" s="76"/>
      <c r="AA886" s="76"/>
      <c r="AB886" s="76"/>
      <c r="AC886" s="76"/>
    </row>
    <row r="887" spans="1:29" x14ac:dyDescent="0.25">
      <c r="A887" s="133">
        <v>44214</v>
      </c>
      <c r="B887" s="134">
        <v>3.73</v>
      </c>
      <c r="C887" s="64">
        <f t="shared" si="27"/>
        <v>3.73E-2</v>
      </c>
      <c r="D887" s="76"/>
      <c r="E887" s="33">
        <v>44214</v>
      </c>
      <c r="F887" s="27">
        <v>0.99</v>
      </c>
      <c r="G887" s="64">
        <f t="shared" si="28"/>
        <v>9.8999999999999991E-3</v>
      </c>
      <c r="H887" s="76"/>
      <c r="I887" s="76"/>
      <c r="J887" s="76"/>
      <c r="K887" s="76"/>
      <c r="L887" s="76"/>
      <c r="M887" s="76"/>
      <c r="N887" s="76"/>
      <c r="O887" s="76"/>
      <c r="P887" s="76"/>
      <c r="Q887" s="76"/>
      <c r="R887" s="76"/>
      <c r="S887" s="76"/>
      <c r="T887" s="76"/>
      <c r="U887" s="76"/>
      <c r="V887" s="76"/>
      <c r="W887" s="76"/>
      <c r="X887" s="76"/>
      <c r="Y887" s="76"/>
      <c r="Z887" s="76"/>
      <c r="AA887" s="76"/>
      <c r="AB887" s="76"/>
      <c r="AC887" s="76"/>
    </row>
    <row r="888" spans="1:29" x14ac:dyDescent="0.25">
      <c r="A888" s="133">
        <v>44215</v>
      </c>
      <c r="B888" s="134">
        <v>3.71</v>
      </c>
      <c r="C888" s="64">
        <f t="shared" si="27"/>
        <v>3.7100000000000001E-2</v>
      </c>
      <c r="D888" s="76"/>
      <c r="E888" s="33">
        <v>44215</v>
      </c>
      <c r="F888" s="27">
        <v>0.99</v>
      </c>
      <c r="G888" s="64">
        <f t="shared" si="28"/>
        <v>9.8999999999999991E-3</v>
      </c>
      <c r="H888" s="76"/>
      <c r="I888" s="76"/>
      <c r="J888" s="76"/>
      <c r="K888" s="76"/>
      <c r="L888" s="76"/>
      <c r="M888" s="76"/>
      <c r="N888" s="76"/>
      <c r="O888" s="76"/>
      <c r="P888" s="76"/>
      <c r="Q888" s="76"/>
      <c r="R888" s="76"/>
      <c r="S888" s="76"/>
      <c r="T888" s="76"/>
      <c r="U888" s="76"/>
      <c r="V888" s="76"/>
      <c r="W888" s="76"/>
      <c r="X888" s="76"/>
      <c r="Y888" s="76"/>
      <c r="Z888" s="76"/>
      <c r="AA888" s="76"/>
      <c r="AB888" s="76"/>
      <c r="AC888" s="76"/>
    </row>
    <row r="889" spans="1:29" x14ac:dyDescent="0.25">
      <c r="A889" s="133">
        <v>44216</v>
      </c>
      <c r="B889" s="134">
        <v>3.67</v>
      </c>
      <c r="C889" s="64">
        <f t="shared" si="27"/>
        <v>3.6699999999999997E-2</v>
      </c>
      <c r="D889" s="76"/>
      <c r="E889" s="33">
        <v>44216</v>
      </c>
      <c r="F889" s="27">
        <v>0.99</v>
      </c>
      <c r="G889" s="64">
        <f t="shared" si="28"/>
        <v>9.8999999999999991E-3</v>
      </c>
      <c r="H889" s="76"/>
      <c r="I889" s="76"/>
      <c r="J889" s="76"/>
      <c r="K889" s="76"/>
      <c r="L889" s="76"/>
      <c r="M889" s="76"/>
      <c r="N889" s="76"/>
      <c r="O889" s="76"/>
      <c r="P889" s="76"/>
      <c r="Q889" s="76"/>
      <c r="R889" s="76"/>
      <c r="S889" s="76"/>
      <c r="T889" s="76"/>
      <c r="U889" s="76"/>
      <c r="V889" s="76"/>
      <c r="W889" s="76"/>
      <c r="X889" s="76"/>
      <c r="Y889" s="76"/>
      <c r="Z889" s="76"/>
      <c r="AA889" s="76"/>
      <c r="AB889" s="76"/>
      <c r="AC889" s="76"/>
    </row>
    <row r="890" spans="1:29" x14ac:dyDescent="0.25">
      <c r="A890" s="133">
        <v>44217</v>
      </c>
      <c r="B890" s="134">
        <v>3.65</v>
      </c>
      <c r="C890" s="64">
        <f t="shared" si="27"/>
        <v>3.6499999999999998E-2</v>
      </c>
      <c r="D890" s="76"/>
      <c r="E890" s="33">
        <v>44217</v>
      </c>
      <c r="F890" s="27">
        <v>1</v>
      </c>
      <c r="G890" s="64">
        <f t="shared" si="28"/>
        <v>0.01</v>
      </c>
      <c r="H890" s="76"/>
      <c r="I890" s="76"/>
      <c r="J890" s="76"/>
      <c r="K890" s="76"/>
      <c r="L890" s="76"/>
      <c r="M890" s="76"/>
      <c r="N890" s="76"/>
      <c r="O890" s="76"/>
      <c r="P890" s="76"/>
      <c r="Q890" s="76"/>
      <c r="R890" s="76"/>
      <c r="S890" s="76"/>
      <c r="T890" s="76"/>
      <c r="U890" s="76"/>
      <c r="V890" s="76"/>
      <c r="W890" s="76"/>
      <c r="X890" s="76"/>
      <c r="Y890" s="76"/>
      <c r="Z890" s="76"/>
      <c r="AA890" s="76"/>
      <c r="AB890" s="76"/>
      <c r="AC890" s="76"/>
    </row>
    <row r="891" spans="1:29" x14ac:dyDescent="0.25">
      <c r="A891" s="133">
        <v>44218</v>
      </c>
      <c r="B891" s="134">
        <v>3.75</v>
      </c>
      <c r="C891" s="64">
        <f t="shared" si="27"/>
        <v>3.7499999999999999E-2</v>
      </c>
      <c r="D891" s="76"/>
      <c r="E891" s="33">
        <v>44218</v>
      </c>
      <c r="F891" s="27">
        <v>1.01</v>
      </c>
      <c r="G891" s="64">
        <f t="shared" si="28"/>
        <v>1.01E-2</v>
      </c>
      <c r="H891" s="76"/>
      <c r="I891" s="76"/>
      <c r="J891" s="76"/>
      <c r="K891" s="76"/>
      <c r="L891" s="76"/>
      <c r="M891" s="76"/>
      <c r="N891" s="76"/>
      <c r="O891" s="76"/>
      <c r="P891" s="76"/>
      <c r="Q891" s="76"/>
      <c r="R891" s="76"/>
      <c r="S891" s="76"/>
      <c r="T891" s="76"/>
      <c r="U891" s="76"/>
      <c r="V891" s="76"/>
      <c r="W891" s="76"/>
      <c r="X891" s="76"/>
      <c r="Y891" s="76"/>
      <c r="Z891" s="76"/>
      <c r="AA891" s="76"/>
      <c r="AB891" s="76"/>
      <c r="AC891" s="76"/>
    </row>
    <row r="892" spans="1:29" x14ac:dyDescent="0.25">
      <c r="A892" s="133">
        <v>44221</v>
      </c>
      <c r="B892" s="134">
        <v>3.75</v>
      </c>
      <c r="C892" s="64">
        <f t="shared" si="27"/>
        <v>3.7499999999999999E-2</v>
      </c>
      <c r="D892" s="76"/>
      <c r="E892" s="33">
        <v>44221</v>
      </c>
      <c r="F892" s="27">
        <v>1.02</v>
      </c>
      <c r="G892" s="64">
        <f t="shared" si="28"/>
        <v>1.0200000000000001E-2</v>
      </c>
      <c r="H892" s="76"/>
      <c r="I892" s="76"/>
      <c r="J892" s="76"/>
      <c r="K892" s="76"/>
      <c r="L892" s="76"/>
      <c r="M892" s="76"/>
      <c r="N892" s="76"/>
      <c r="O892" s="76"/>
      <c r="P892" s="76"/>
      <c r="Q892" s="76"/>
      <c r="R892" s="76"/>
      <c r="S892" s="76"/>
      <c r="T892" s="76"/>
      <c r="U892" s="76"/>
      <c r="V892" s="76"/>
      <c r="W892" s="76"/>
      <c r="X892" s="76"/>
      <c r="Y892" s="76"/>
      <c r="Z892" s="76"/>
      <c r="AA892" s="76"/>
      <c r="AB892" s="76"/>
      <c r="AC892" s="76"/>
    </row>
    <row r="893" spans="1:29" x14ac:dyDescent="0.25">
      <c r="A893" s="133">
        <v>44222</v>
      </c>
      <c r="B893" s="134">
        <v>3.74</v>
      </c>
      <c r="C893" s="64">
        <f t="shared" si="27"/>
        <v>3.7400000000000003E-2</v>
      </c>
      <c r="D893" s="76"/>
      <c r="E893" s="33">
        <v>44222</v>
      </c>
      <c r="F893" s="27">
        <v>1.02</v>
      </c>
      <c r="G893" s="64">
        <f t="shared" si="28"/>
        <v>1.0200000000000001E-2</v>
      </c>
      <c r="H893" s="76"/>
      <c r="I893" s="76"/>
      <c r="J893" s="76"/>
      <c r="K893" s="76"/>
      <c r="L893" s="76"/>
      <c r="M893" s="76"/>
      <c r="N893" s="76"/>
      <c r="O893" s="76"/>
      <c r="P893" s="76"/>
      <c r="Q893" s="76"/>
      <c r="R893" s="76"/>
      <c r="S893" s="76"/>
      <c r="T893" s="76"/>
      <c r="U893" s="76"/>
      <c r="V893" s="76"/>
      <c r="W893" s="76"/>
      <c r="X893" s="76"/>
      <c r="Y893" s="76"/>
      <c r="Z893" s="76"/>
      <c r="AA893" s="76"/>
      <c r="AB893" s="76"/>
      <c r="AC893" s="76"/>
    </row>
    <row r="894" spans="1:29" x14ac:dyDescent="0.25">
      <c r="A894" s="133">
        <v>44223</v>
      </c>
      <c r="B894" s="134">
        <v>3.85</v>
      </c>
      <c r="C894" s="64">
        <f t="shared" si="27"/>
        <v>3.85E-2</v>
      </c>
      <c r="D894" s="76"/>
      <c r="E894" s="33">
        <v>44223</v>
      </c>
      <c r="F894" s="27">
        <v>1.03</v>
      </c>
      <c r="G894" s="64">
        <f t="shared" si="28"/>
        <v>1.03E-2</v>
      </c>
      <c r="H894" s="76"/>
      <c r="I894" s="76"/>
      <c r="J894" s="76"/>
      <c r="K894" s="76"/>
      <c r="L894" s="76"/>
      <c r="M894" s="76"/>
      <c r="N894" s="76"/>
      <c r="O894" s="76"/>
      <c r="P894" s="76"/>
      <c r="Q894" s="76"/>
      <c r="R894" s="76"/>
      <c r="S894" s="76"/>
      <c r="T894" s="76"/>
      <c r="U894" s="76"/>
      <c r="V894" s="76"/>
      <c r="W894" s="76"/>
      <c r="X894" s="76"/>
      <c r="Y894" s="76"/>
      <c r="Z894" s="76"/>
      <c r="AA894" s="76"/>
      <c r="AB894" s="76"/>
      <c r="AC894" s="76"/>
    </row>
    <row r="895" spans="1:29" x14ac:dyDescent="0.25">
      <c r="A895" s="133">
        <v>44224</v>
      </c>
      <c r="B895" s="134">
        <v>3.76</v>
      </c>
      <c r="C895" s="64">
        <f t="shared" si="27"/>
        <v>3.7599999999999995E-2</v>
      </c>
      <c r="D895" s="76"/>
      <c r="E895" s="33">
        <v>44224</v>
      </c>
      <c r="F895" s="27">
        <v>1.02</v>
      </c>
      <c r="G895" s="64">
        <f t="shared" si="28"/>
        <v>1.0200000000000001E-2</v>
      </c>
      <c r="H895" s="76"/>
      <c r="I895" s="76"/>
      <c r="J895" s="76"/>
      <c r="K895" s="76"/>
      <c r="L895" s="76"/>
      <c r="M895" s="76"/>
      <c r="N895" s="76"/>
      <c r="O895" s="76"/>
      <c r="P895" s="76"/>
      <c r="Q895" s="76"/>
      <c r="R895" s="76"/>
      <c r="S895" s="76"/>
      <c r="T895" s="76"/>
      <c r="U895" s="76"/>
      <c r="V895" s="76"/>
      <c r="W895" s="76"/>
      <c r="X895" s="76"/>
      <c r="Y895" s="76"/>
      <c r="Z895" s="76"/>
      <c r="AA895" s="76"/>
      <c r="AB895" s="76"/>
      <c r="AC895" s="76"/>
    </row>
    <row r="896" spans="1:29" x14ac:dyDescent="0.25">
      <c r="A896" s="133">
        <v>44225</v>
      </c>
      <c r="B896" s="134">
        <v>3.79</v>
      </c>
      <c r="C896" s="64">
        <f t="shared" si="27"/>
        <v>3.7900000000000003E-2</v>
      </c>
      <c r="D896" s="76"/>
      <c r="E896" s="33">
        <v>44225</v>
      </c>
      <c r="F896" s="27">
        <v>1.02</v>
      </c>
      <c r="G896" s="64">
        <f t="shared" si="28"/>
        <v>1.0200000000000001E-2</v>
      </c>
      <c r="H896" s="76"/>
      <c r="I896" s="76"/>
      <c r="J896" s="76"/>
      <c r="K896" s="76"/>
      <c r="L896" s="76"/>
      <c r="M896" s="76"/>
      <c r="N896" s="76"/>
      <c r="O896" s="76"/>
      <c r="P896" s="76"/>
      <c r="Q896" s="76"/>
      <c r="R896" s="76"/>
      <c r="S896" s="76"/>
      <c r="T896" s="76"/>
      <c r="U896" s="76"/>
      <c r="V896" s="76"/>
      <c r="W896" s="76"/>
      <c r="X896" s="76"/>
      <c r="Y896" s="76"/>
      <c r="Z896" s="76"/>
      <c r="AA896" s="76"/>
      <c r="AB896" s="76"/>
      <c r="AC896" s="76"/>
    </row>
    <row r="897" spans="1:29" x14ac:dyDescent="0.25">
      <c r="A897" s="133">
        <v>44227</v>
      </c>
      <c r="B897" s="134">
        <v>3.84</v>
      </c>
      <c r="C897" s="64">
        <f t="shared" si="27"/>
        <v>3.8399999999999997E-2</v>
      </c>
      <c r="D897" s="76"/>
      <c r="E897" s="33">
        <v>44227</v>
      </c>
      <c r="F897" s="27">
        <v>1.03</v>
      </c>
      <c r="G897" s="64">
        <f t="shared" si="28"/>
        <v>1.03E-2</v>
      </c>
      <c r="H897" s="76"/>
      <c r="I897" s="76"/>
      <c r="J897" s="76"/>
      <c r="K897" s="76"/>
      <c r="L897" s="76"/>
      <c r="M897" s="76"/>
      <c r="N897" s="76"/>
      <c r="O897" s="76"/>
      <c r="P897" s="76"/>
      <c r="Q897" s="76"/>
      <c r="R897" s="76"/>
      <c r="S897" s="76"/>
      <c r="T897" s="76"/>
      <c r="U897" s="76"/>
      <c r="V897" s="76"/>
      <c r="W897" s="76"/>
      <c r="X897" s="76"/>
      <c r="Y897" s="76"/>
      <c r="Z897" s="76"/>
      <c r="AA897" s="76"/>
      <c r="AB897" s="76"/>
      <c r="AC897" s="76"/>
    </row>
    <row r="898" spans="1:29" x14ac:dyDescent="0.25">
      <c r="A898" s="133">
        <v>44228</v>
      </c>
      <c r="B898" s="134">
        <v>3.83</v>
      </c>
      <c r="C898" s="64">
        <f t="shared" si="27"/>
        <v>3.8300000000000001E-2</v>
      </c>
      <c r="D898" s="136">
        <v>44593</v>
      </c>
      <c r="E898" s="33">
        <v>44228</v>
      </c>
      <c r="F898" s="27">
        <v>1.03</v>
      </c>
      <c r="G898" s="64">
        <f t="shared" si="28"/>
        <v>1.03E-2</v>
      </c>
      <c r="H898" s="76"/>
      <c r="I898" s="76"/>
      <c r="J898" s="76"/>
      <c r="K898" s="76"/>
      <c r="L898" s="76"/>
      <c r="M898" s="76"/>
      <c r="N898" s="76"/>
      <c r="O898" s="76"/>
      <c r="P898" s="76"/>
      <c r="Q898" s="76"/>
      <c r="R898" s="76"/>
      <c r="S898" s="76"/>
      <c r="T898" s="76"/>
      <c r="U898" s="76"/>
      <c r="V898" s="76"/>
      <c r="W898" s="76"/>
      <c r="X898" s="76"/>
      <c r="Y898" s="76"/>
      <c r="Z898" s="76"/>
      <c r="AA898" s="76"/>
      <c r="AB898" s="76"/>
      <c r="AC898" s="76"/>
    </row>
    <row r="899" spans="1:29" x14ac:dyDescent="0.25">
      <c r="A899" s="133">
        <v>44229</v>
      </c>
      <c r="B899" s="134">
        <v>3.75</v>
      </c>
      <c r="C899" s="64">
        <f t="shared" si="27"/>
        <v>3.7499999999999999E-2</v>
      </c>
      <c r="D899" s="76"/>
      <c r="E899" s="33">
        <v>44229</v>
      </c>
      <c r="F899" s="27">
        <v>1.02</v>
      </c>
      <c r="G899" s="64">
        <f t="shared" si="28"/>
        <v>1.0200000000000001E-2</v>
      </c>
      <c r="H899" s="76"/>
      <c r="I899" s="76"/>
      <c r="J899" s="76"/>
      <c r="K899" s="76"/>
      <c r="L899" s="76"/>
      <c r="M899" s="76"/>
      <c r="N899" s="76"/>
      <c r="O899" s="76"/>
      <c r="P899" s="76"/>
      <c r="Q899" s="76"/>
      <c r="R899" s="76"/>
      <c r="S899" s="76"/>
      <c r="T899" s="76"/>
      <c r="U899" s="76"/>
      <c r="V899" s="76"/>
      <c r="W899" s="76"/>
      <c r="X899" s="76"/>
      <c r="Y899" s="76"/>
      <c r="Z899" s="76"/>
      <c r="AA899" s="76"/>
      <c r="AB899" s="76"/>
      <c r="AC899" s="76"/>
    </row>
    <row r="900" spans="1:29" x14ac:dyDescent="0.25">
      <c r="A900" s="133">
        <v>44230</v>
      </c>
      <c r="B900" s="134">
        <v>3.68</v>
      </c>
      <c r="C900" s="64">
        <f t="shared" si="27"/>
        <v>3.6799999999999999E-2</v>
      </c>
      <c r="D900" s="76"/>
      <c r="E900" s="33">
        <v>44230</v>
      </c>
      <c r="F900" s="27">
        <v>1.01</v>
      </c>
      <c r="G900" s="64">
        <f t="shared" si="28"/>
        <v>1.01E-2</v>
      </c>
      <c r="H900" s="76"/>
      <c r="I900" s="76"/>
      <c r="J900" s="76"/>
      <c r="K900" s="76"/>
      <c r="L900" s="76"/>
      <c r="M900" s="76"/>
      <c r="N900" s="76"/>
      <c r="O900" s="76"/>
      <c r="P900" s="76"/>
      <c r="Q900" s="76"/>
      <c r="R900" s="76"/>
      <c r="S900" s="76"/>
      <c r="T900" s="76"/>
      <c r="U900" s="76"/>
      <c r="V900" s="76"/>
      <c r="W900" s="76"/>
      <c r="X900" s="76"/>
      <c r="Y900" s="76"/>
      <c r="Z900" s="76"/>
      <c r="AA900" s="76"/>
      <c r="AB900" s="76"/>
      <c r="AC900" s="76"/>
    </row>
    <row r="901" spans="1:29" x14ac:dyDescent="0.25">
      <c r="A901" s="133">
        <v>44231</v>
      </c>
      <c r="B901" s="134">
        <v>3.64</v>
      </c>
      <c r="C901" s="64">
        <f t="shared" si="27"/>
        <v>3.6400000000000002E-2</v>
      </c>
      <c r="D901" s="76"/>
      <c r="E901" s="33">
        <v>44231</v>
      </c>
      <c r="F901" s="27">
        <v>1</v>
      </c>
      <c r="G901" s="64">
        <f t="shared" si="28"/>
        <v>0.01</v>
      </c>
      <c r="H901" s="76"/>
      <c r="I901" s="76"/>
      <c r="J901" s="76"/>
      <c r="K901" s="76"/>
      <c r="L901" s="76"/>
      <c r="M901" s="76"/>
      <c r="N901" s="76"/>
      <c r="O901" s="76"/>
      <c r="P901" s="76"/>
      <c r="Q901" s="76"/>
      <c r="R901" s="76"/>
      <c r="S901" s="76"/>
      <c r="T901" s="76"/>
      <c r="U901" s="76"/>
      <c r="V901" s="76"/>
      <c r="W901" s="76"/>
      <c r="X901" s="76"/>
      <c r="Y901" s="76"/>
      <c r="Z901" s="76"/>
      <c r="AA901" s="76"/>
      <c r="AB901" s="76"/>
      <c r="AC901" s="76"/>
    </row>
    <row r="902" spans="1:29" x14ac:dyDescent="0.25">
      <c r="A902" s="133">
        <v>44232</v>
      </c>
      <c r="B902" s="134">
        <v>3.58</v>
      </c>
      <c r="C902" s="64">
        <f t="shared" si="27"/>
        <v>3.5799999999999998E-2</v>
      </c>
      <c r="D902" s="76"/>
      <c r="E902" s="33">
        <v>44232</v>
      </c>
      <c r="F902" s="27">
        <v>0.99</v>
      </c>
      <c r="G902" s="64">
        <f t="shared" si="28"/>
        <v>9.8999999999999991E-3</v>
      </c>
      <c r="H902" s="76"/>
      <c r="I902" s="76"/>
      <c r="J902" s="76"/>
      <c r="K902" s="76"/>
      <c r="L902" s="76"/>
      <c r="M902" s="76"/>
      <c r="N902" s="76"/>
      <c r="O902" s="76"/>
      <c r="P902" s="76"/>
      <c r="Q902" s="76"/>
      <c r="R902" s="76"/>
      <c r="S902" s="76"/>
      <c r="T902" s="76"/>
      <c r="U902" s="76"/>
      <c r="V902" s="76"/>
      <c r="W902" s="76"/>
      <c r="X902" s="76"/>
      <c r="Y902" s="76"/>
      <c r="Z902" s="76"/>
      <c r="AA902" s="76"/>
      <c r="AB902" s="76"/>
      <c r="AC902" s="76"/>
    </row>
    <row r="903" spans="1:29" x14ac:dyDescent="0.25">
      <c r="A903" s="133">
        <v>44235</v>
      </c>
      <c r="B903" s="134">
        <v>3.54</v>
      </c>
      <c r="C903" s="64">
        <f t="shared" si="27"/>
        <v>3.5400000000000001E-2</v>
      </c>
      <c r="D903" s="76"/>
      <c r="E903" s="33">
        <v>44235</v>
      </c>
      <c r="F903" s="27">
        <v>0.98</v>
      </c>
      <c r="G903" s="64">
        <f t="shared" si="28"/>
        <v>9.7999999999999997E-3</v>
      </c>
      <c r="H903" s="76"/>
      <c r="I903" s="76"/>
      <c r="J903" s="76"/>
      <c r="K903" s="76"/>
      <c r="L903" s="76"/>
      <c r="M903" s="76"/>
      <c r="N903" s="76"/>
      <c r="O903" s="76"/>
      <c r="P903" s="76"/>
      <c r="Q903" s="76"/>
      <c r="R903" s="76"/>
      <c r="S903" s="76"/>
      <c r="T903" s="76"/>
      <c r="U903" s="76"/>
      <c r="V903" s="76"/>
      <c r="W903" s="76"/>
      <c r="X903" s="76"/>
      <c r="Y903" s="76"/>
      <c r="Z903" s="76"/>
      <c r="AA903" s="76"/>
      <c r="AB903" s="76"/>
      <c r="AC903" s="76"/>
    </row>
    <row r="904" spans="1:29" x14ac:dyDescent="0.25">
      <c r="A904" s="133">
        <v>44236</v>
      </c>
      <c r="B904" s="134">
        <v>3.51</v>
      </c>
      <c r="C904" s="64">
        <f t="shared" si="27"/>
        <v>3.5099999999999999E-2</v>
      </c>
      <c r="D904" s="76"/>
      <c r="E904" s="33">
        <v>44236</v>
      </c>
      <c r="F904" s="27">
        <v>0.98</v>
      </c>
      <c r="G904" s="64">
        <f t="shared" si="28"/>
        <v>9.7999999999999997E-3</v>
      </c>
      <c r="H904" s="76"/>
      <c r="I904" s="76"/>
      <c r="J904" s="76"/>
      <c r="K904" s="76"/>
      <c r="L904" s="76"/>
      <c r="M904" s="76"/>
      <c r="N904" s="76"/>
      <c r="O904" s="76"/>
      <c r="P904" s="76"/>
      <c r="Q904" s="76"/>
      <c r="R904" s="76"/>
      <c r="S904" s="76"/>
      <c r="T904" s="76"/>
      <c r="U904" s="76"/>
      <c r="V904" s="76"/>
      <c r="W904" s="76"/>
      <c r="X904" s="76"/>
      <c r="Y904" s="76"/>
      <c r="Z904" s="76"/>
      <c r="AA904" s="76"/>
      <c r="AB904" s="76"/>
      <c r="AC904" s="76"/>
    </row>
    <row r="905" spans="1:29" x14ac:dyDescent="0.25">
      <c r="A905" s="133">
        <v>44237</v>
      </c>
      <c r="B905" s="134">
        <v>3.51</v>
      </c>
      <c r="C905" s="64">
        <f t="shared" si="27"/>
        <v>3.5099999999999999E-2</v>
      </c>
      <c r="D905" s="76"/>
      <c r="E905" s="33">
        <v>44237</v>
      </c>
      <c r="F905" s="27">
        <v>0.98</v>
      </c>
      <c r="G905" s="64">
        <f t="shared" si="28"/>
        <v>9.7999999999999997E-3</v>
      </c>
      <c r="H905" s="76"/>
      <c r="I905" s="76"/>
      <c r="J905" s="76"/>
      <c r="K905" s="76"/>
      <c r="L905" s="76"/>
      <c r="M905" s="76"/>
      <c r="N905" s="76"/>
      <c r="O905" s="76"/>
      <c r="P905" s="76"/>
      <c r="Q905" s="76"/>
      <c r="R905" s="76"/>
      <c r="S905" s="76"/>
      <c r="T905" s="76"/>
      <c r="U905" s="76"/>
      <c r="V905" s="76"/>
      <c r="W905" s="76"/>
      <c r="X905" s="76"/>
      <c r="Y905" s="76"/>
      <c r="Z905" s="76"/>
      <c r="AA905" s="76"/>
      <c r="AB905" s="76"/>
      <c r="AC905" s="76"/>
    </row>
    <row r="906" spans="1:29" x14ac:dyDescent="0.25">
      <c r="A906" s="133">
        <v>44238</v>
      </c>
      <c r="B906" s="134">
        <v>3.5</v>
      </c>
      <c r="C906" s="64">
        <f t="shared" si="27"/>
        <v>3.5000000000000003E-2</v>
      </c>
      <c r="D906" s="76"/>
      <c r="E906" s="33">
        <v>44238</v>
      </c>
      <c r="F906" s="27">
        <v>0.98</v>
      </c>
      <c r="G906" s="64">
        <f t="shared" si="28"/>
        <v>9.7999999999999997E-3</v>
      </c>
      <c r="H906" s="76"/>
      <c r="I906" s="76"/>
      <c r="J906" s="76"/>
      <c r="K906" s="76"/>
      <c r="L906" s="76"/>
      <c r="M906" s="76"/>
      <c r="N906" s="76"/>
      <c r="O906" s="76"/>
      <c r="P906" s="76"/>
      <c r="Q906" s="76"/>
      <c r="R906" s="76"/>
      <c r="S906" s="76"/>
      <c r="T906" s="76"/>
      <c r="U906" s="76"/>
      <c r="V906" s="76"/>
      <c r="W906" s="76"/>
      <c r="X906" s="76"/>
      <c r="Y906" s="76"/>
      <c r="Z906" s="76"/>
      <c r="AA906" s="76"/>
      <c r="AB906" s="76"/>
      <c r="AC906" s="76"/>
    </row>
    <row r="907" spans="1:29" x14ac:dyDescent="0.25">
      <c r="A907" s="133">
        <v>44239</v>
      </c>
      <c r="B907" s="134">
        <v>3.48</v>
      </c>
      <c r="C907" s="64">
        <f t="shared" si="27"/>
        <v>3.4799999999999998E-2</v>
      </c>
      <c r="D907" s="76"/>
      <c r="E907" s="33">
        <v>44239</v>
      </c>
      <c r="F907" s="27">
        <v>0.97</v>
      </c>
      <c r="G907" s="64">
        <f t="shared" si="28"/>
        <v>9.7000000000000003E-3</v>
      </c>
      <c r="H907" s="76"/>
      <c r="I907" s="76"/>
      <c r="J907" s="76"/>
      <c r="K907" s="76"/>
      <c r="L907" s="76"/>
      <c r="M907" s="76"/>
      <c r="N907" s="76"/>
      <c r="O907" s="76"/>
      <c r="P907" s="76"/>
      <c r="Q907" s="76"/>
      <c r="R907" s="76"/>
      <c r="S907" s="76"/>
      <c r="T907" s="76"/>
      <c r="U907" s="76"/>
      <c r="V907" s="76"/>
      <c r="W907" s="76"/>
      <c r="X907" s="76"/>
      <c r="Y907" s="76"/>
      <c r="Z907" s="76"/>
      <c r="AA907" s="76"/>
      <c r="AB907" s="76"/>
      <c r="AC907" s="76"/>
    </row>
    <row r="908" spans="1:29" x14ac:dyDescent="0.25">
      <c r="A908" s="133">
        <v>44242</v>
      </c>
      <c r="B908" s="134">
        <v>3.47</v>
      </c>
      <c r="C908" s="64">
        <f t="shared" si="27"/>
        <v>3.4700000000000002E-2</v>
      </c>
      <c r="D908" s="136">
        <v>44607</v>
      </c>
      <c r="E908" s="33">
        <v>44242</v>
      </c>
      <c r="F908" s="27">
        <v>0.97</v>
      </c>
      <c r="G908" s="64">
        <f t="shared" si="28"/>
        <v>9.7000000000000003E-3</v>
      </c>
      <c r="H908" s="76"/>
      <c r="I908" s="76"/>
      <c r="J908" s="76"/>
      <c r="K908" s="76"/>
      <c r="L908" s="76"/>
      <c r="M908" s="76"/>
      <c r="N908" s="76"/>
      <c r="O908" s="76"/>
      <c r="P908" s="76"/>
      <c r="Q908" s="76"/>
      <c r="R908" s="76"/>
      <c r="S908" s="76"/>
      <c r="T908" s="76"/>
      <c r="U908" s="76"/>
      <c r="V908" s="76"/>
      <c r="W908" s="76"/>
      <c r="X908" s="76"/>
      <c r="Y908" s="76"/>
      <c r="Z908" s="76"/>
      <c r="AA908" s="76"/>
      <c r="AB908" s="76"/>
      <c r="AC908" s="76"/>
    </row>
    <row r="909" spans="1:29" x14ac:dyDescent="0.25">
      <c r="A909" s="133">
        <v>44243</v>
      </c>
      <c r="B909" s="134">
        <v>3.41</v>
      </c>
      <c r="C909" s="64">
        <f t="shared" si="27"/>
        <v>3.4099999999999998E-2</v>
      </c>
      <c r="D909" s="76"/>
      <c r="E909" s="33">
        <v>44243</v>
      </c>
      <c r="F909" s="27">
        <v>0.95</v>
      </c>
      <c r="G909" s="64">
        <f t="shared" si="28"/>
        <v>9.4999999999999998E-3</v>
      </c>
      <c r="H909" s="76"/>
      <c r="I909" s="76"/>
      <c r="J909" s="76"/>
      <c r="K909" s="76"/>
      <c r="L909" s="76"/>
      <c r="M909" s="76"/>
      <c r="N909" s="76"/>
      <c r="O909" s="76"/>
      <c r="P909" s="76"/>
      <c r="Q909" s="76"/>
      <c r="R909" s="76"/>
      <c r="S909" s="76"/>
      <c r="T909" s="76"/>
      <c r="U909" s="76"/>
      <c r="V909" s="76"/>
      <c r="W909" s="76"/>
      <c r="X909" s="76"/>
      <c r="Y909" s="76"/>
      <c r="Z909" s="76"/>
      <c r="AA909" s="76"/>
      <c r="AB909" s="76"/>
      <c r="AC909" s="76"/>
    </row>
    <row r="910" spans="1:29" x14ac:dyDescent="0.25">
      <c r="A910" s="133">
        <v>44244</v>
      </c>
      <c r="B910" s="134">
        <v>3.44</v>
      </c>
      <c r="C910" s="64">
        <f t="shared" si="27"/>
        <v>3.44E-2</v>
      </c>
      <c r="D910" s="76"/>
      <c r="E910" s="33">
        <v>44244</v>
      </c>
      <c r="F910" s="27">
        <v>0.94</v>
      </c>
      <c r="G910" s="64">
        <f t="shared" si="28"/>
        <v>9.3999999999999986E-3</v>
      </c>
      <c r="H910" s="76"/>
      <c r="I910" s="76"/>
      <c r="J910" s="76"/>
      <c r="K910" s="76"/>
      <c r="L910" s="76"/>
      <c r="M910" s="76"/>
      <c r="N910" s="76"/>
      <c r="O910" s="76"/>
      <c r="P910" s="76"/>
      <c r="Q910" s="76"/>
      <c r="R910" s="76"/>
      <c r="S910" s="76"/>
      <c r="T910" s="76"/>
      <c r="U910" s="76"/>
      <c r="V910" s="76"/>
      <c r="W910" s="76"/>
      <c r="X910" s="76"/>
      <c r="Y910" s="76"/>
      <c r="Z910" s="76"/>
      <c r="AA910" s="76"/>
      <c r="AB910" s="76"/>
      <c r="AC910" s="76"/>
    </row>
    <row r="911" spans="1:29" x14ac:dyDescent="0.25">
      <c r="A911" s="133">
        <v>44245</v>
      </c>
      <c r="B911" s="134">
        <v>3.46</v>
      </c>
      <c r="C911" s="64">
        <f t="shared" si="27"/>
        <v>3.4599999999999999E-2</v>
      </c>
      <c r="D911" s="76"/>
      <c r="E911" s="33">
        <v>44245</v>
      </c>
      <c r="F911" s="27">
        <v>0.94</v>
      </c>
      <c r="G911" s="64">
        <f t="shared" si="28"/>
        <v>9.3999999999999986E-3</v>
      </c>
      <c r="H911" s="76"/>
      <c r="I911" s="76"/>
      <c r="J911" s="76"/>
      <c r="K911" s="76"/>
      <c r="L911" s="76"/>
      <c r="M911" s="76"/>
      <c r="N911" s="76"/>
      <c r="O911" s="76"/>
      <c r="P911" s="76"/>
      <c r="Q911" s="76"/>
      <c r="R911" s="76"/>
      <c r="S911" s="76"/>
      <c r="T911" s="76"/>
      <c r="U911" s="76"/>
      <c r="V911" s="76"/>
      <c r="W911" s="76"/>
      <c r="X911" s="76"/>
      <c r="Y911" s="76"/>
      <c r="Z911" s="76"/>
      <c r="AA911" s="76"/>
      <c r="AB911" s="76"/>
      <c r="AC911" s="76"/>
    </row>
    <row r="912" spans="1:29" x14ac:dyDescent="0.25">
      <c r="A912" s="133">
        <v>44246</v>
      </c>
      <c r="B912" s="134">
        <v>3.41</v>
      </c>
      <c r="C912" s="64">
        <f t="shared" si="27"/>
        <v>3.4099999999999998E-2</v>
      </c>
      <c r="D912" s="76"/>
      <c r="E912" s="33">
        <v>44246</v>
      </c>
      <c r="F912" s="27">
        <v>0.94</v>
      </c>
      <c r="G912" s="64">
        <f t="shared" si="28"/>
        <v>9.3999999999999986E-3</v>
      </c>
      <c r="H912" s="76"/>
      <c r="I912" s="76"/>
      <c r="J912" s="76"/>
      <c r="K912" s="76"/>
      <c r="L912" s="76"/>
      <c r="M912" s="76"/>
      <c r="N912" s="76"/>
      <c r="O912" s="76"/>
      <c r="P912" s="76"/>
      <c r="Q912" s="76"/>
      <c r="R912" s="76"/>
      <c r="S912" s="76"/>
      <c r="T912" s="76"/>
      <c r="U912" s="76"/>
      <c r="V912" s="76"/>
      <c r="W912" s="76"/>
      <c r="X912" s="76"/>
      <c r="Y912" s="76"/>
      <c r="Z912" s="76"/>
      <c r="AA912" s="76"/>
      <c r="AB912" s="76"/>
      <c r="AC912" s="76"/>
    </row>
    <row r="913" spans="1:29" x14ac:dyDescent="0.25">
      <c r="A913" s="133">
        <v>44249</v>
      </c>
      <c r="B913" s="134">
        <v>3.44</v>
      </c>
      <c r="C913" s="64">
        <f t="shared" si="27"/>
        <v>3.44E-2</v>
      </c>
      <c r="D913" s="76"/>
      <c r="E913" s="33">
        <v>44249</v>
      </c>
      <c r="F913" s="27">
        <v>0.95</v>
      </c>
      <c r="G913" s="64">
        <f t="shared" si="28"/>
        <v>9.4999999999999998E-3</v>
      </c>
      <c r="H913" s="76"/>
      <c r="I913" s="76"/>
      <c r="J913" s="76"/>
      <c r="K913" s="76"/>
      <c r="L913" s="76"/>
      <c r="M913" s="76"/>
      <c r="N913" s="76"/>
      <c r="O913" s="76"/>
      <c r="P913" s="76"/>
      <c r="Q913" s="76"/>
      <c r="R913" s="76"/>
      <c r="S913" s="76"/>
      <c r="T913" s="76"/>
      <c r="U913" s="76"/>
      <c r="V913" s="76"/>
      <c r="W913" s="76"/>
      <c r="X913" s="76"/>
      <c r="Y913" s="76"/>
      <c r="Z913" s="76"/>
      <c r="AA913" s="76"/>
      <c r="AB913" s="76"/>
      <c r="AC913" s="76"/>
    </row>
    <row r="914" spans="1:29" x14ac:dyDescent="0.25">
      <c r="A914" s="133">
        <v>44250</v>
      </c>
      <c r="B914" s="134">
        <v>3.47</v>
      </c>
      <c r="C914" s="64">
        <f t="shared" ref="C914:C977" si="29">B914/100</f>
        <v>3.4700000000000002E-2</v>
      </c>
      <c r="D914" s="76"/>
      <c r="E914" s="33">
        <v>44250</v>
      </c>
      <c r="F914" s="27">
        <v>0.97</v>
      </c>
      <c r="G914" s="64">
        <f t="shared" ref="G914:G977" si="30">F914/100</f>
        <v>9.7000000000000003E-3</v>
      </c>
      <c r="H914" s="76"/>
      <c r="I914" s="76"/>
      <c r="J914" s="76"/>
      <c r="K914" s="76"/>
      <c r="L914" s="76"/>
      <c r="M914" s="76"/>
      <c r="N914" s="76"/>
      <c r="O914" s="76"/>
      <c r="P914" s="76"/>
      <c r="Q914" s="76"/>
      <c r="R914" s="76"/>
      <c r="S914" s="76"/>
      <c r="T914" s="76"/>
      <c r="U914" s="76"/>
      <c r="V914" s="76"/>
      <c r="W914" s="76"/>
      <c r="X914" s="76"/>
      <c r="Y914" s="76"/>
      <c r="Z914" s="76"/>
      <c r="AA914" s="76"/>
      <c r="AB914" s="76"/>
      <c r="AC914" s="76"/>
    </row>
    <row r="915" spans="1:29" x14ac:dyDescent="0.25">
      <c r="A915" s="133">
        <v>44251</v>
      </c>
      <c r="B915" s="134">
        <v>3.42</v>
      </c>
      <c r="C915" s="64">
        <f t="shared" si="29"/>
        <v>3.4200000000000001E-2</v>
      </c>
      <c r="D915" s="76"/>
      <c r="E915" s="33">
        <v>44251</v>
      </c>
      <c r="F915" s="27">
        <v>0.96</v>
      </c>
      <c r="G915" s="64">
        <f t="shared" si="30"/>
        <v>9.5999999999999992E-3</v>
      </c>
      <c r="H915" s="76"/>
      <c r="I915" s="76"/>
      <c r="J915" s="76"/>
      <c r="K915" s="76"/>
      <c r="L915" s="76"/>
      <c r="M915" s="76"/>
      <c r="N915" s="76"/>
      <c r="O915" s="76"/>
      <c r="P915" s="76"/>
      <c r="Q915" s="76"/>
      <c r="R915" s="76"/>
      <c r="S915" s="76"/>
      <c r="T915" s="76"/>
      <c r="U915" s="76"/>
      <c r="V915" s="76"/>
      <c r="W915" s="76"/>
      <c r="X915" s="76"/>
      <c r="Y915" s="76"/>
      <c r="Z915" s="76"/>
      <c r="AA915" s="76"/>
      <c r="AB915" s="76"/>
      <c r="AC915" s="76"/>
    </row>
    <row r="916" spans="1:29" x14ac:dyDescent="0.25">
      <c r="A916" s="133">
        <v>44252</v>
      </c>
      <c r="B916" s="134">
        <v>3.42</v>
      </c>
      <c r="C916" s="64">
        <f t="shared" si="29"/>
        <v>3.4200000000000001E-2</v>
      </c>
      <c r="D916" s="76"/>
      <c r="E916" s="33">
        <v>44252</v>
      </c>
      <c r="F916" s="27">
        <v>0.95</v>
      </c>
      <c r="G916" s="64">
        <f t="shared" si="30"/>
        <v>9.4999999999999998E-3</v>
      </c>
      <c r="H916" s="76"/>
      <c r="I916" s="76"/>
      <c r="J916" s="76"/>
      <c r="K916" s="76"/>
      <c r="L916" s="76"/>
      <c r="M916" s="76"/>
      <c r="N916" s="76"/>
      <c r="O916" s="76"/>
      <c r="P916" s="76"/>
      <c r="Q916" s="76"/>
      <c r="R916" s="76"/>
      <c r="S916" s="76"/>
      <c r="T916" s="76"/>
      <c r="U916" s="76"/>
      <c r="V916" s="76"/>
      <c r="W916" s="76"/>
      <c r="X916" s="76"/>
      <c r="Y916" s="76"/>
      <c r="Z916" s="76"/>
      <c r="AA916" s="76"/>
      <c r="AB916" s="76"/>
      <c r="AC916" s="76"/>
    </row>
    <row r="917" spans="1:29" x14ac:dyDescent="0.25">
      <c r="A917" s="133">
        <v>44253</v>
      </c>
      <c r="B917" s="134">
        <v>3.52</v>
      </c>
      <c r="C917" s="64">
        <f t="shared" si="29"/>
        <v>3.5200000000000002E-2</v>
      </c>
      <c r="D917" s="76"/>
      <c r="E917" s="33">
        <v>44253</v>
      </c>
      <c r="F917" s="27">
        <v>0.95</v>
      </c>
      <c r="G917" s="64">
        <f t="shared" si="30"/>
        <v>9.4999999999999998E-3</v>
      </c>
      <c r="H917" s="76"/>
      <c r="I917" s="76"/>
      <c r="J917" s="76"/>
      <c r="K917" s="76"/>
      <c r="L917" s="76"/>
      <c r="M917" s="76"/>
      <c r="N917" s="76"/>
      <c r="O917" s="76"/>
      <c r="P917" s="76"/>
      <c r="Q917" s="76"/>
      <c r="R917" s="76"/>
      <c r="S917" s="76"/>
      <c r="T917" s="76"/>
      <c r="U917" s="76"/>
      <c r="V917" s="76"/>
      <c r="W917" s="76"/>
      <c r="X917" s="76"/>
      <c r="Y917" s="76"/>
      <c r="Z917" s="76"/>
      <c r="AA917" s="76"/>
      <c r="AB917" s="76"/>
      <c r="AC917" s="76"/>
    </row>
    <row r="918" spans="1:29" x14ac:dyDescent="0.25">
      <c r="A918" s="133">
        <v>44255</v>
      </c>
      <c r="B918" s="134">
        <v>3.57</v>
      </c>
      <c r="C918" s="64">
        <f t="shared" si="29"/>
        <v>3.5699999999999996E-2</v>
      </c>
      <c r="D918" s="76"/>
      <c r="E918" s="33">
        <v>44255</v>
      </c>
      <c r="F918" s="27">
        <v>0.95</v>
      </c>
      <c r="G918" s="64">
        <f t="shared" si="30"/>
        <v>9.4999999999999998E-3</v>
      </c>
      <c r="H918" s="76"/>
      <c r="I918" s="76"/>
      <c r="J918" s="76"/>
      <c r="K918" s="76"/>
      <c r="L918" s="76"/>
      <c r="M918" s="76"/>
      <c r="N918" s="76"/>
      <c r="O918" s="76"/>
      <c r="P918" s="76"/>
      <c r="Q918" s="76"/>
      <c r="R918" s="76"/>
      <c r="S918" s="76"/>
      <c r="T918" s="76"/>
      <c r="U918" s="76"/>
      <c r="V918" s="76"/>
      <c r="W918" s="76"/>
      <c r="X918" s="76"/>
      <c r="Y918" s="76"/>
      <c r="Z918" s="76"/>
      <c r="AA918" s="76"/>
      <c r="AB918" s="76"/>
      <c r="AC918" s="76"/>
    </row>
    <row r="919" spans="1:29" x14ac:dyDescent="0.25">
      <c r="A919" s="133">
        <v>44256</v>
      </c>
      <c r="B919" s="134">
        <v>3.54</v>
      </c>
      <c r="C919" s="64">
        <f t="shared" si="29"/>
        <v>3.5400000000000001E-2</v>
      </c>
      <c r="D919" s="136">
        <v>44621</v>
      </c>
      <c r="E919" s="33">
        <v>44256</v>
      </c>
      <c r="F919" s="27">
        <v>0.96</v>
      </c>
      <c r="G919" s="64">
        <f t="shared" si="30"/>
        <v>9.5999999999999992E-3</v>
      </c>
      <c r="H919" s="76"/>
      <c r="I919" s="76"/>
      <c r="J919" s="76"/>
      <c r="K919" s="76"/>
      <c r="L919" s="76"/>
      <c r="M919" s="76"/>
      <c r="N919" s="76"/>
      <c r="O919" s="76"/>
      <c r="P919" s="76"/>
      <c r="Q919" s="76"/>
      <c r="R919" s="76"/>
      <c r="S919" s="76"/>
      <c r="T919" s="76"/>
      <c r="U919" s="76"/>
      <c r="V919" s="76"/>
      <c r="W919" s="76"/>
      <c r="X919" s="76"/>
      <c r="Y919" s="76"/>
      <c r="Z919" s="76"/>
      <c r="AA919" s="76"/>
      <c r="AB919" s="76"/>
      <c r="AC919" s="76"/>
    </row>
    <row r="920" spans="1:29" x14ac:dyDescent="0.25">
      <c r="A920" s="133">
        <v>44257</v>
      </c>
      <c r="B920" s="134">
        <v>3.53</v>
      </c>
      <c r="C920" s="64">
        <f t="shared" si="29"/>
        <v>3.5299999999999998E-2</v>
      </c>
      <c r="D920" s="76"/>
      <c r="E920" s="33">
        <v>44257</v>
      </c>
      <c r="F920" s="27">
        <v>0.96</v>
      </c>
      <c r="G920" s="64">
        <f t="shared" si="30"/>
        <v>9.5999999999999992E-3</v>
      </c>
      <c r="H920" s="76"/>
      <c r="I920" s="76"/>
      <c r="J920" s="76"/>
      <c r="K920" s="76"/>
      <c r="L920" s="76"/>
      <c r="M920" s="76"/>
      <c r="N920" s="76"/>
      <c r="O920" s="76"/>
      <c r="P920" s="76"/>
      <c r="Q920" s="76"/>
      <c r="R920" s="76"/>
      <c r="S920" s="76"/>
      <c r="T920" s="76"/>
      <c r="U920" s="76"/>
      <c r="V920" s="76"/>
      <c r="W920" s="76"/>
      <c r="X920" s="76"/>
      <c r="Y920" s="76"/>
      <c r="Z920" s="76"/>
      <c r="AA920" s="76"/>
      <c r="AB920" s="76"/>
      <c r="AC920" s="76"/>
    </row>
    <row r="921" spans="1:29" x14ac:dyDescent="0.25">
      <c r="A921" s="133">
        <v>44258</v>
      </c>
      <c r="B921" s="134">
        <v>3.51</v>
      </c>
      <c r="C921" s="64">
        <f t="shared" si="29"/>
        <v>3.5099999999999999E-2</v>
      </c>
      <c r="D921" s="76"/>
      <c r="E921" s="33">
        <v>44258</v>
      </c>
      <c r="F921" s="27">
        <v>0.95</v>
      </c>
      <c r="G921" s="64">
        <f t="shared" si="30"/>
        <v>9.4999999999999998E-3</v>
      </c>
      <c r="H921" s="76"/>
      <c r="I921" s="76"/>
      <c r="J921" s="76"/>
      <c r="K921" s="76"/>
      <c r="L921" s="76"/>
      <c r="M921" s="76"/>
      <c r="N921" s="76"/>
      <c r="O921" s="76"/>
      <c r="P921" s="76"/>
      <c r="Q921" s="76"/>
      <c r="R921" s="76"/>
      <c r="S921" s="76"/>
      <c r="T921" s="76"/>
      <c r="U921" s="76"/>
      <c r="V921" s="76"/>
      <c r="W921" s="76"/>
      <c r="X921" s="76"/>
      <c r="Y921" s="76"/>
      <c r="Z921" s="76"/>
      <c r="AA921" s="76"/>
      <c r="AB921" s="76"/>
      <c r="AC921" s="76"/>
    </row>
    <row r="922" spans="1:29" x14ac:dyDescent="0.25">
      <c r="A922" s="133">
        <v>44259</v>
      </c>
      <c r="B922" s="134">
        <v>3.54</v>
      </c>
      <c r="C922" s="64">
        <f t="shared" si="29"/>
        <v>3.5400000000000001E-2</v>
      </c>
      <c r="D922" s="76"/>
      <c r="E922" s="33">
        <v>44259</v>
      </c>
      <c r="F922" s="27">
        <v>0.97</v>
      </c>
      <c r="G922" s="64">
        <f t="shared" si="30"/>
        <v>9.7000000000000003E-3</v>
      </c>
      <c r="H922" s="76"/>
      <c r="I922" s="76"/>
      <c r="J922" s="76"/>
      <c r="K922" s="76"/>
      <c r="L922" s="76"/>
      <c r="M922" s="76"/>
      <c r="N922" s="76"/>
      <c r="O922" s="76"/>
      <c r="P922" s="76"/>
      <c r="Q922" s="76"/>
      <c r="R922" s="76"/>
      <c r="S922" s="76"/>
      <c r="T922" s="76"/>
      <c r="U922" s="76"/>
      <c r="V922" s="76"/>
      <c r="W922" s="76"/>
      <c r="X922" s="76"/>
      <c r="Y922" s="76"/>
      <c r="Z922" s="76"/>
      <c r="AA922" s="76"/>
      <c r="AB922" s="76"/>
      <c r="AC922" s="76"/>
    </row>
    <row r="923" spans="1:29" x14ac:dyDescent="0.25">
      <c r="A923" s="133">
        <v>44260</v>
      </c>
      <c r="B923" s="134">
        <v>3.6</v>
      </c>
      <c r="C923" s="64">
        <f t="shared" si="29"/>
        <v>3.6000000000000004E-2</v>
      </c>
      <c r="D923" s="76"/>
      <c r="E923" s="33">
        <v>44260</v>
      </c>
      <c r="F923" s="27">
        <v>1</v>
      </c>
      <c r="G923" s="64">
        <f t="shared" si="30"/>
        <v>0.01</v>
      </c>
      <c r="H923" s="76"/>
      <c r="I923" s="76"/>
      <c r="J923" s="76"/>
      <c r="K923" s="76"/>
      <c r="L923" s="76"/>
      <c r="M923" s="76"/>
      <c r="N923" s="76"/>
      <c r="O923" s="76"/>
      <c r="P923" s="76"/>
      <c r="Q923" s="76"/>
      <c r="R923" s="76"/>
      <c r="S923" s="76"/>
      <c r="T923" s="76"/>
      <c r="U923" s="76"/>
      <c r="V923" s="76"/>
      <c r="W923" s="76"/>
      <c r="X923" s="76"/>
      <c r="Y923" s="76"/>
      <c r="Z923" s="76"/>
      <c r="AA923" s="76"/>
      <c r="AB923" s="76"/>
      <c r="AC923" s="76"/>
    </row>
    <row r="924" spans="1:29" x14ac:dyDescent="0.25">
      <c r="A924" s="133">
        <v>44263</v>
      </c>
      <c r="B924" s="134">
        <v>3.57</v>
      </c>
      <c r="C924" s="64">
        <f t="shared" si="29"/>
        <v>3.5699999999999996E-2</v>
      </c>
      <c r="D924" s="76"/>
      <c r="E924" s="33">
        <v>44263</v>
      </c>
      <c r="F924" s="27">
        <v>1.02</v>
      </c>
      <c r="G924" s="64">
        <f t="shared" si="30"/>
        <v>1.0200000000000001E-2</v>
      </c>
      <c r="H924" s="76"/>
      <c r="I924" s="76"/>
      <c r="J924" s="76"/>
      <c r="K924" s="76"/>
      <c r="L924" s="76"/>
      <c r="M924" s="76"/>
      <c r="N924" s="76"/>
      <c r="O924" s="76"/>
      <c r="P924" s="76"/>
      <c r="Q924" s="76"/>
      <c r="R924" s="76"/>
      <c r="S924" s="76"/>
      <c r="T924" s="76"/>
      <c r="U924" s="76"/>
      <c r="V924" s="76"/>
      <c r="W924" s="76"/>
      <c r="X924" s="76"/>
      <c r="Y924" s="76"/>
      <c r="Z924" s="76"/>
      <c r="AA924" s="76"/>
      <c r="AB924" s="76"/>
      <c r="AC924" s="76"/>
    </row>
    <row r="925" spans="1:29" x14ac:dyDescent="0.25">
      <c r="A925" s="133">
        <v>44264</v>
      </c>
      <c r="B925" s="134">
        <v>3.62</v>
      </c>
      <c r="C925" s="64">
        <f t="shared" si="29"/>
        <v>3.6200000000000003E-2</v>
      </c>
      <c r="D925" s="76"/>
      <c r="E925" s="33">
        <v>44264</v>
      </c>
      <c r="F925" s="27">
        <v>1.04</v>
      </c>
      <c r="G925" s="64">
        <f t="shared" si="30"/>
        <v>1.04E-2</v>
      </c>
      <c r="H925" s="76"/>
      <c r="I925" s="76"/>
      <c r="J925" s="76"/>
      <c r="K925" s="76"/>
      <c r="L925" s="76"/>
      <c r="M925" s="76"/>
      <c r="N925" s="76"/>
      <c r="O925" s="76"/>
      <c r="P925" s="76"/>
      <c r="Q925" s="76"/>
      <c r="R925" s="76"/>
      <c r="S925" s="76"/>
      <c r="T925" s="76"/>
      <c r="U925" s="76"/>
      <c r="V925" s="76"/>
      <c r="W925" s="76"/>
      <c r="X925" s="76"/>
      <c r="Y925" s="76"/>
      <c r="Z925" s="76"/>
      <c r="AA925" s="76"/>
      <c r="AB925" s="76"/>
      <c r="AC925" s="76"/>
    </row>
    <row r="926" spans="1:29" x14ac:dyDescent="0.25">
      <c r="A926" s="133">
        <v>44265</v>
      </c>
      <c r="B926" s="134">
        <v>3.63</v>
      </c>
      <c r="C926" s="64">
        <f t="shared" si="29"/>
        <v>3.6299999999999999E-2</v>
      </c>
      <c r="D926" s="76"/>
      <c r="E926" s="33">
        <v>44265</v>
      </c>
      <c r="F926" s="27">
        <v>1.04</v>
      </c>
      <c r="G926" s="64">
        <f t="shared" si="30"/>
        <v>1.04E-2</v>
      </c>
      <c r="H926" s="76"/>
      <c r="I926" s="76"/>
      <c r="J926" s="76"/>
      <c r="K926" s="76"/>
      <c r="L926" s="76"/>
      <c r="M926" s="76"/>
      <c r="N926" s="76"/>
      <c r="O926" s="76"/>
      <c r="P926" s="76"/>
      <c r="Q926" s="76"/>
      <c r="R926" s="76"/>
      <c r="S926" s="76"/>
      <c r="T926" s="76"/>
      <c r="U926" s="76"/>
      <c r="V926" s="76"/>
      <c r="W926" s="76"/>
      <c r="X926" s="76"/>
      <c r="Y926" s="76"/>
      <c r="Z926" s="76"/>
      <c r="AA926" s="76"/>
      <c r="AB926" s="76"/>
      <c r="AC926" s="76"/>
    </row>
    <row r="927" spans="1:29" x14ac:dyDescent="0.25">
      <c r="A927" s="133">
        <v>44266</v>
      </c>
      <c r="B927" s="134">
        <v>3.52</v>
      </c>
      <c r="C927" s="64">
        <f t="shared" si="29"/>
        <v>3.5200000000000002E-2</v>
      </c>
      <c r="D927" s="76"/>
      <c r="E927" s="33">
        <v>44266</v>
      </c>
      <c r="F927" s="27">
        <v>1.02</v>
      </c>
      <c r="G927" s="64">
        <f t="shared" si="30"/>
        <v>1.0200000000000001E-2</v>
      </c>
      <c r="H927" s="76"/>
      <c r="I927" s="76"/>
      <c r="J927" s="76"/>
      <c r="K927" s="76"/>
      <c r="L927" s="76"/>
      <c r="M927" s="76"/>
      <c r="N927" s="76"/>
      <c r="O927" s="76"/>
      <c r="P927" s="76"/>
      <c r="Q927" s="76"/>
      <c r="R927" s="76"/>
      <c r="S927" s="76"/>
      <c r="T927" s="76"/>
      <c r="U927" s="76"/>
      <c r="V927" s="76"/>
      <c r="W927" s="76"/>
      <c r="X927" s="76"/>
      <c r="Y927" s="76"/>
      <c r="Z927" s="76"/>
      <c r="AA927" s="76"/>
      <c r="AB927" s="76"/>
      <c r="AC927" s="76"/>
    </row>
    <row r="928" spans="1:29" x14ac:dyDescent="0.25">
      <c r="A928" s="133">
        <v>44267</v>
      </c>
      <c r="B928" s="134">
        <v>3.55</v>
      </c>
      <c r="C928" s="64">
        <f t="shared" si="29"/>
        <v>3.5499999999999997E-2</v>
      </c>
      <c r="D928" s="76"/>
      <c r="E928" s="33">
        <v>44267</v>
      </c>
      <c r="F928" s="27">
        <v>1.02</v>
      </c>
      <c r="G928" s="64">
        <f t="shared" si="30"/>
        <v>1.0200000000000001E-2</v>
      </c>
      <c r="H928" s="76"/>
      <c r="I928" s="76"/>
      <c r="J928" s="76"/>
      <c r="K928" s="76"/>
      <c r="L928" s="76"/>
      <c r="M928" s="76"/>
      <c r="N928" s="76"/>
      <c r="O928" s="76"/>
      <c r="P928" s="76"/>
      <c r="Q928" s="76"/>
      <c r="R928" s="76"/>
      <c r="S928" s="76"/>
      <c r="T928" s="76"/>
      <c r="U928" s="76"/>
      <c r="V928" s="76"/>
      <c r="W928" s="76"/>
      <c r="X928" s="76"/>
      <c r="Y928" s="76"/>
      <c r="Z928" s="76"/>
      <c r="AA928" s="76"/>
      <c r="AB928" s="76"/>
      <c r="AC928" s="76"/>
    </row>
    <row r="929" spans="1:29" x14ac:dyDescent="0.25">
      <c r="A929" s="133">
        <v>44270</v>
      </c>
      <c r="B929" s="134">
        <v>3.55</v>
      </c>
      <c r="C929" s="64">
        <f t="shared" si="29"/>
        <v>3.5499999999999997E-2</v>
      </c>
      <c r="D929" s="136">
        <v>44635</v>
      </c>
      <c r="E929" s="33">
        <v>44270</v>
      </c>
      <c r="F929" s="27">
        <v>1.02</v>
      </c>
      <c r="G929" s="64">
        <f t="shared" si="30"/>
        <v>1.0200000000000001E-2</v>
      </c>
      <c r="H929" s="76"/>
      <c r="I929" s="76"/>
      <c r="J929" s="76"/>
      <c r="K929" s="76"/>
      <c r="L929" s="76"/>
      <c r="M929" s="76"/>
      <c r="N929" s="76"/>
      <c r="O929" s="76"/>
      <c r="P929" s="76"/>
      <c r="Q929" s="76"/>
      <c r="R929" s="76"/>
      <c r="S929" s="76"/>
      <c r="T929" s="76"/>
      <c r="U929" s="76"/>
      <c r="V929" s="76"/>
      <c r="W929" s="76"/>
      <c r="X929" s="76"/>
      <c r="Y929" s="76"/>
      <c r="Z929" s="76"/>
      <c r="AA929" s="76"/>
      <c r="AB929" s="76"/>
      <c r="AC929" s="76"/>
    </row>
    <row r="930" spans="1:29" x14ac:dyDescent="0.25">
      <c r="A930" s="133">
        <v>44271</v>
      </c>
      <c r="B930" s="134">
        <v>3.55</v>
      </c>
      <c r="C930" s="64">
        <f t="shared" si="29"/>
        <v>3.5499999999999997E-2</v>
      </c>
      <c r="D930" s="76"/>
      <c r="E930" s="33">
        <v>44271</v>
      </c>
      <c r="F930" s="27">
        <v>1.01</v>
      </c>
      <c r="G930" s="64">
        <f t="shared" si="30"/>
        <v>1.01E-2</v>
      </c>
      <c r="H930" s="76"/>
      <c r="I930" s="76"/>
      <c r="J930" s="76"/>
      <c r="K930" s="76"/>
      <c r="L930" s="76"/>
      <c r="M930" s="76"/>
      <c r="N930" s="76"/>
      <c r="O930" s="76"/>
      <c r="P930" s="76"/>
      <c r="Q930" s="76"/>
      <c r="R930" s="76"/>
      <c r="S930" s="76"/>
      <c r="T930" s="76"/>
      <c r="U930" s="76"/>
      <c r="V930" s="76"/>
      <c r="W930" s="76"/>
      <c r="X930" s="76"/>
      <c r="Y930" s="76"/>
      <c r="Z930" s="76"/>
      <c r="AA930" s="76"/>
      <c r="AB930" s="76"/>
      <c r="AC930" s="76"/>
    </row>
    <row r="931" spans="1:29" x14ac:dyDescent="0.25">
      <c r="A931" s="133">
        <v>44272</v>
      </c>
      <c r="B931" s="134">
        <v>3.65</v>
      </c>
      <c r="C931" s="64">
        <f t="shared" si="29"/>
        <v>3.6499999999999998E-2</v>
      </c>
      <c r="D931" s="76"/>
      <c r="E931" s="33">
        <v>44272</v>
      </c>
      <c r="F931" s="27">
        <v>1.02</v>
      </c>
      <c r="G931" s="64">
        <f t="shared" si="30"/>
        <v>1.0200000000000001E-2</v>
      </c>
      <c r="H931" s="76"/>
      <c r="I931" s="76"/>
      <c r="J931" s="76"/>
      <c r="K931" s="76"/>
      <c r="L931" s="76"/>
      <c r="M931" s="76"/>
      <c r="N931" s="76"/>
      <c r="O931" s="76"/>
      <c r="P931" s="76"/>
      <c r="Q931" s="76"/>
      <c r="R931" s="76"/>
      <c r="S931" s="76"/>
      <c r="T931" s="76"/>
      <c r="U931" s="76"/>
      <c r="V931" s="76"/>
      <c r="W931" s="76"/>
      <c r="X931" s="76"/>
      <c r="Y931" s="76"/>
      <c r="Z931" s="76"/>
      <c r="AA931" s="76"/>
      <c r="AB931" s="76"/>
      <c r="AC931" s="76"/>
    </row>
    <row r="932" spans="1:29" x14ac:dyDescent="0.25">
      <c r="A932" s="133">
        <v>44273</v>
      </c>
      <c r="B932" s="134">
        <v>3.66</v>
      </c>
      <c r="C932" s="64">
        <f t="shared" si="29"/>
        <v>3.6600000000000001E-2</v>
      </c>
      <c r="D932" s="76"/>
      <c r="E932" s="33">
        <v>44273</v>
      </c>
      <c r="F932" s="27">
        <v>1</v>
      </c>
      <c r="G932" s="64">
        <f t="shared" si="30"/>
        <v>0.01</v>
      </c>
      <c r="H932" s="76"/>
      <c r="I932" s="76"/>
      <c r="J932" s="76"/>
      <c r="K932" s="76"/>
      <c r="L932" s="76"/>
      <c r="M932" s="76"/>
      <c r="N932" s="76"/>
      <c r="O932" s="76"/>
      <c r="P932" s="76"/>
      <c r="Q932" s="76"/>
      <c r="R932" s="76"/>
      <c r="S932" s="76"/>
      <c r="T932" s="76"/>
      <c r="U932" s="76"/>
      <c r="V932" s="76"/>
      <c r="W932" s="76"/>
      <c r="X932" s="76"/>
      <c r="Y932" s="76"/>
      <c r="Z932" s="76"/>
      <c r="AA932" s="76"/>
      <c r="AB932" s="76"/>
      <c r="AC932" s="76"/>
    </row>
    <row r="933" spans="1:29" x14ac:dyDescent="0.25">
      <c r="A933" s="133">
        <v>44274</v>
      </c>
      <c r="B933" s="134">
        <v>3.67</v>
      </c>
      <c r="C933" s="64">
        <f t="shared" si="29"/>
        <v>3.6699999999999997E-2</v>
      </c>
      <c r="D933" s="76"/>
      <c r="E933" s="33">
        <v>44274</v>
      </c>
      <c r="F933" s="27">
        <v>1</v>
      </c>
      <c r="G933" s="64">
        <f t="shared" si="30"/>
        <v>0.01</v>
      </c>
      <c r="H933" s="76"/>
      <c r="I933" s="76"/>
      <c r="J933" s="76"/>
      <c r="K933" s="76"/>
      <c r="L933" s="76"/>
      <c r="M933" s="76"/>
      <c r="N933" s="76"/>
      <c r="O933" s="76"/>
      <c r="P933" s="76"/>
      <c r="Q933" s="76"/>
      <c r="R933" s="76"/>
      <c r="S933" s="76"/>
      <c r="T933" s="76"/>
      <c r="U933" s="76"/>
      <c r="V933" s="76"/>
      <c r="W933" s="76"/>
      <c r="X933" s="76"/>
      <c r="Y933" s="76"/>
      <c r="Z933" s="76"/>
      <c r="AA933" s="76"/>
      <c r="AB933" s="76"/>
      <c r="AC933" s="76"/>
    </row>
    <row r="934" spans="1:29" x14ac:dyDescent="0.25">
      <c r="A934" s="133">
        <v>44277</v>
      </c>
      <c r="B934" s="134">
        <v>3.58</v>
      </c>
      <c r="C934" s="64">
        <f t="shared" si="29"/>
        <v>3.5799999999999998E-2</v>
      </c>
      <c r="D934" s="76"/>
      <c r="E934" s="33">
        <v>44277</v>
      </c>
      <c r="F934" s="27">
        <v>1</v>
      </c>
      <c r="G934" s="64">
        <f t="shared" si="30"/>
        <v>0.01</v>
      </c>
      <c r="H934" s="76"/>
      <c r="I934" s="76"/>
      <c r="J934" s="76"/>
      <c r="K934" s="76"/>
      <c r="L934" s="76"/>
      <c r="M934" s="76"/>
      <c r="N934" s="76"/>
      <c r="O934" s="76"/>
      <c r="P934" s="76"/>
      <c r="Q934" s="76"/>
      <c r="R934" s="76"/>
      <c r="S934" s="76"/>
      <c r="T934" s="76"/>
      <c r="U934" s="76"/>
      <c r="V934" s="76"/>
      <c r="W934" s="76"/>
      <c r="X934" s="76"/>
      <c r="Y934" s="76"/>
      <c r="Z934" s="76"/>
      <c r="AA934" s="76"/>
      <c r="AB934" s="76"/>
      <c r="AC934" s="76"/>
    </row>
    <row r="935" spans="1:29" x14ac:dyDescent="0.25">
      <c r="A935" s="133">
        <v>44278</v>
      </c>
      <c r="B935" s="134">
        <v>3.57</v>
      </c>
      <c r="C935" s="64">
        <f t="shared" si="29"/>
        <v>3.5699999999999996E-2</v>
      </c>
      <c r="D935" s="76"/>
      <c r="E935" s="33">
        <v>44278</v>
      </c>
      <c r="F935" s="27">
        <v>1.01</v>
      </c>
      <c r="G935" s="64">
        <f t="shared" si="30"/>
        <v>1.01E-2</v>
      </c>
      <c r="H935" s="76"/>
      <c r="I935" s="76"/>
      <c r="J935" s="76"/>
      <c r="K935" s="76"/>
      <c r="L935" s="76"/>
      <c r="M935" s="76"/>
      <c r="N935" s="76"/>
      <c r="O935" s="76"/>
      <c r="P935" s="76"/>
      <c r="Q935" s="76"/>
      <c r="R935" s="76"/>
      <c r="S935" s="76"/>
      <c r="T935" s="76"/>
      <c r="U935" s="76"/>
      <c r="V935" s="76"/>
      <c r="W935" s="76"/>
      <c r="X935" s="76"/>
      <c r="Y935" s="76"/>
      <c r="Z935" s="76"/>
      <c r="AA935" s="76"/>
      <c r="AB935" s="76"/>
      <c r="AC935" s="76"/>
    </row>
    <row r="936" spans="1:29" x14ac:dyDescent="0.25">
      <c r="A936" s="133">
        <v>44279</v>
      </c>
      <c r="B936" s="134">
        <v>3.51</v>
      </c>
      <c r="C936" s="64">
        <f t="shared" si="29"/>
        <v>3.5099999999999999E-2</v>
      </c>
      <c r="D936" s="76"/>
      <c r="E936" s="33">
        <v>44279</v>
      </c>
      <c r="F936" s="27">
        <v>1.01</v>
      </c>
      <c r="G936" s="64">
        <f t="shared" si="30"/>
        <v>1.01E-2</v>
      </c>
      <c r="H936" s="76"/>
      <c r="I936" s="76"/>
      <c r="J936" s="76"/>
      <c r="K936" s="76"/>
      <c r="L936" s="76"/>
      <c r="M936" s="76"/>
      <c r="N936" s="76"/>
      <c r="O936" s="76"/>
      <c r="P936" s="76"/>
      <c r="Q936" s="76"/>
      <c r="R936" s="76"/>
      <c r="S936" s="76"/>
      <c r="T936" s="76"/>
      <c r="U936" s="76"/>
      <c r="V936" s="76"/>
      <c r="W936" s="76"/>
      <c r="X936" s="76"/>
      <c r="Y936" s="76"/>
      <c r="Z936" s="76"/>
      <c r="AA936" s="76"/>
      <c r="AB936" s="76"/>
      <c r="AC936" s="76"/>
    </row>
    <row r="937" spans="1:29" x14ac:dyDescent="0.25">
      <c r="A937" s="133">
        <v>44280</v>
      </c>
      <c r="B937" s="134">
        <v>3.53</v>
      </c>
      <c r="C937" s="64">
        <f t="shared" si="29"/>
        <v>3.5299999999999998E-2</v>
      </c>
      <c r="D937" s="76"/>
      <c r="E937" s="33">
        <v>44280</v>
      </c>
      <c r="F937" s="27">
        <v>1.02</v>
      </c>
      <c r="G937" s="64">
        <f t="shared" si="30"/>
        <v>1.0200000000000001E-2</v>
      </c>
      <c r="H937" s="76"/>
      <c r="I937" s="76"/>
      <c r="J937" s="76"/>
      <c r="K937" s="76"/>
      <c r="L937" s="76"/>
      <c r="M937" s="76"/>
      <c r="N937" s="76"/>
      <c r="O937" s="76"/>
      <c r="P937" s="76"/>
      <c r="Q937" s="76"/>
      <c r="R937" s="76"/>
      <c r="S937" s="76"/>
      <c r="T937" s="76"/>
      <c r="U937" s="76"/>
      <c r="V937" s="76"/>
      <c r="W937" s="76"/>
      <c r="X937" s="76"/>
      <c r="Y937" s="76"/>
      <c r="Z937" s="76"/>
      <c r="AA937" s="76"/>
      <c r="AB937" s="76"/>
      <c r="AC937" s="76"/>
    </row>
    <row r="938" spans="1:29" x14ac:dyDescent="0.25">
      <c r="A938" s="133">
        <v>44281</v>
      </c>
      <c r="B938" s="134">
        <v>3.48</v>
      </c>
      <c r="C938" s="64">
        <f t="shared" si="29"/>
        <v>3.4799999999999998E-2</v>
      </c>
      <c r="D938" s="76"/>
      <c r="E938" s="33">
        <v>44281</v>
      </c>
      <c r="F938" s="27">
        <v>1.01</v>
      </c>
      <c r="G938" s="64">
        <f t="shared" si="30"/>
        <v>1.01E-2</v>
      </c>
      <c r="H938" s="76"/>
      <c r="I938" s="76"/>
      <c r="J938" s="76"/>
      <c r="K938" s="76"/>
      <c r="L938" s="76"/>
      <c r="M938" s="76"/>
      <c r="N938" s="76"/>
      <c r="O938" s="76"/>
      <c r="P938" s="76"/>
      <c r="Q938" s="76"/>
      <c r="R938" s="76"/>
      <c r="S938" s="76"/>
      <c r="T938" s="76"/>
      <c r="U938" s="76"/>
      <c r="V938" s="76"/>
      <c r="W938" s="76"/>
      <c r="X938" s="76"/>
      <c r="Y938" s="76"/>
      <c r="Z938" s="76"/>
      <c r="AA938" s="76"/>
      <c r="AB938" s="76"/>
      <c r="AC938" s="76"/>
    </row>
    <row r="939" spans="1:29" x14ac:dyDescent="0.25">
      <c r="A939" s="133">
        <v>44284</v>
      </c>
      <c r="B939" s="134">
        <v>3.43</v>
      </c>
      <c r="C939" s="64">
        <f t="shared" si="29"/>
        <v>3.4300000000000004E-2</v>
      </c>
      <c r="D939" s="76"/>
      <c r="E939" s="33">
        <v>44284</v>
      </c>
      <c r="F939" s="27">
        <v>1</v>
      </c>
      <c r="G939" s="64">
        <f t="shared" si="30"/>
        <v>0.01</v>
      </c>
      <c r="H939" s="76"/>
      <c r="I939" s="76"/>
      <c r="J939" s="76"/>
      <c r="K939" s="76"/>
      <c r="L939" s="76"/>
      <c r="M939" s="76"/>
      <c r="N939" s="76"/>
      <c r="O939" s="76"/>
      <c r="P939" s="76"/>
      <c r="Q939" s="76"/>
      <c r="R939" s="76"/>
      <c r="S939" s="76"/>
      <c r="T939" s="76"/>
      <c r="U939" s="76"/>
      <c r="V939" s="76"/>
      <c r="W939" s="76"/>
      <c r="X939" s="76"/>
      <c r="Y939" s="76"/>
      <c r="Z939" s="76"/>
      <c r="AA939" s="76"/>
      <c r="AB939" s="76"/>
      <c r="AC939" s="76"/>
    </row>
    <row r="940" spans="1:29" x14ac:dyDescent="0.25">
      <c r="A940" s="133">
        <v>44285</v>
      </c>
      <c r="B940" s="134">
        <v>3.44</v>
      </c>
      <c r="C940" s="64">
        <f t="shared" si="29"/>
        <v>3.44E-2</v>
      </c>
      <c r="D940" s="76"/>
      <c r="E940" s="33">
        <v>44285</v>
      </c>
      <c r="F940" s="27">
        <v>0.99</v>
      </c>
      <c r="G940" s="64">
        <f t="shared" si="30"/>
        <v>9.8999999999999991E-3</v>
      </c>
      <c r="H940" s="76"/>
      <c r="I940" s="76"/>
      <c r="J940" s="76"/>
      <c r="K940" s="76"/>
      <c r="L940" s="76"/>
      <c r="M940" s="76"/>
      <c r="N940" s="76"/>
      <c r="O940" s="76"/>
      <c r="P940" s="76"/>
      <c r="Q940" s="76"/>
      <c r="R940" s="76"/>
      <c r="S940" s="76"/>
      <c r="T940" s="76"/>
      <c r="U940" s="76"/>
      <c r="V940" s="76"/>
      <c r="W940" s="76"/>
      <c r="X940" s="76"/>
      <c r="Y940" s="76"/>
      <c r="Z940" s="76"/>
      <c r="AA940" s="76"/>
      <c r="AB940" s="76"/>
      <c r="AC940" s="76"/>
    </row>
    <row r="941" spans="1:29" x14ac:dyDescent="0.25">
      <c r="A941" s="133">
        <v>44286</v>
      </c>
      <c r="B941" s="134">
        <v>3.36</v>
      </c>
      <c r="C941" s="64">
        <f t="shared" si="29"/>
        <v>3.3599999999999998E-2</v>
      </c>
      <c r="D941" s="76"/>
      <c r="E941" s="33">
        <v>44286</v>
      </c>
      <c r="F941" s="27">
        <v>0.97</v>
      </c>
      <c r="G941" s="64">
        <f t="shared" si="30"/>
        <v>9.7000000000000003E-3</v>
      </c>
      <c r="H941" s="76"/>
      <c r="I941" s="76"/>
      <c r="J941" s="76"/>
      <c r="K941" s="76"/>
      <c r="L941" s="76"/>
      <c r="M941" s="76"/>
      <c r="N941" s="76"/>
      <c r="O941" s="76"/>
      <c r="P941" s="76"/>
      <c r="Q941" s="76"/>
      <c r="R941" s="76"/>
      <c r="S941" s="76"/>
      <c r="T941" s="76"/>
      <c r="U941" s="76"/>
      <c r="V941" s="76"/>
      <c r="W941" s="76"/>
      <c r="X941" s="76"/>
      <c r="Y941" s="76"/>
      <c r="Z941" s="76"/>
      <c r="AA941" s="76"/>
      <c r="AB941" s="76"/>
      <c r="AC941" s="76"/>
    </row>
    <row r="942" spans="1:29" x14ac:dyDescent="0.25">
      <c r="A942" s="133">
        <v>44287</v>
      </c>
      <c r="B942" s="134">
        <v>3.33</v>
      </c>
      <c r="C942" s="64">
        <f t="shared" si="29"/>
        <v>3.3300000000000003E-2</v>
      </c>
      <c r="D942" s="136">
        <v>44652</v>
      </c>
      <c r="E942" s="33">
        <v>44287</v>
      </c>
      <c r="F942" s="27">
        <v>0.95</v>
      </c>
      <c r="G942" s="64">
        <f t="shared" si="30"/>
        <v>9.4999999999999998E-3</v>
      </c>
      <c r="H942" s="76"/>
      <c r="I942" s="76"/>
      <c r="J942" s="76"/>
      <c r="K942" s="76"/>
      <c r="L942" s="76"/>
      <c r="M942" s="76"/>
      <c r="N942" s="76"/>
      <c r="O942" s="76"/>
      <c r="P942" s="76"/>
      <c r="Q942" s="76"/>
      <c r="R942" s="76"/>
      <c r="S942" s="76"/>
      <c r="T942" s="76"/>
      <c r="U942" s="76"/>
      <c r="V942" s="76"/>
      <c r="W942" s="76"/>
      <c r="X942" s="76"/>
      <c r="Y942" s="76"/>
      <c r="Z942" s="76"/>
      <c r="AA942" s="76"/>
      <c r="AB942" s="76"/>
      <c r="AC942" s="76"/>
    </row>
    <row r="943" spans="1:29" x14ac:dyDescent="0.25">
      <c r="A943" s="133">
        <v>44291</v>
      </c>
      <c r="B943" s="134">
        <v>3.25</v>
      </c>
      <c r="C943" s="64">
        <f t="shared" si="29"/>
        <v>3.2500000000000001E-2</v>
      </c>
      <c r="D943" s="76"/>
      <c r="E943" s="33">
        <v>44291</v>
      </c>
      <c r="F943" s="27">
        <v>0.94</v>
      </c>
      <c r="G943" s="64">
        <f t="shared" si="30"/>
        <v>9.3999999999999986E-3</v>
      </c>
      <c r="H943" s="76"/>
      <c r="I943" s="76"/>
      <c r="J943" s="76"/>
      <c r="K943" s="76"/>
      <c r="L943" s="76"/>
      <c r="M943" s="76"/>
      <c r="N943" s="76"/>
      <c r="O943" s="76"/>
      <c r="P943" s="76"/>
      <c r="Q943" s="76"/>
      <c r="R943" s="76"/>
      <c r="S943" s="76"/>
      <c r="T943" s="76"/>
      <c r="U943" s="76"/>
      <c r="V943" s="76"/>
      <c r="W943" s="76"/>
      <c r="X943" s="76"/>
      <c r="Y943" s="76"/>
      <c r="Z943" s="76"/>
      <c r="AA943" s="76"/>
      <c r="AB943" s="76"/>
      <c r="AC943" s="76"/>
    </row>
    <row r="944" spans="1:29" x14ac:dyDescent="0.25">
      <c r="A944" s="133">
        <v>44292</v>
      </c>
      <c r="B944" s="134">
        <v>3.25</v>
      </c>
      <c r="C944" s="64">
        <f t="shared" si="29"/>
        <v>3.2500000000000001E-2</v>
      </c>
      <c r="D944" s="76"/>
      <c r="E944" s="33">
        <v>44292</v>
      </c>
      <c r="F944" s="27">
        <v>0.95</v>
      </c>
      <c r="G944" s="64">
        <f t="shared" si="30"/>
        <v>9.4999999999999998E-3</v>
      </c>
      <c r="H944" s="76"/>
      <c r="I944" s="76"/>
      <c r="J944" s="76"/>
      <c r="K944" s="76"/>
      <c r="L944" s="76"/>
      <c r="M944" s="76"/>
      <c r="N944" s="76"/>
      <c r="O944" s="76"/>
      <c r="P944" s="76"/>
      <c r="Q944" s="76"/>
      <c r="R944" s="76"/>
      <c r="S944" s="76"/>
      <c r="T944" s="76"/>
      <c r="U944" s="76"/>
      <c r="V944" s="76"/>
      <c r="W944" s="76"/>
      <c r="X944" s="76"/>
      <c r="Y944" s="76"/>
      <c r="Z944" s="76"/>
      <c r="AA944" s="76"/>
      <c r="AB944" s="76"/>
      <c r="AC944" s="76"/>
    </row>
    <row r="945" spans="1:29" x14ac:dyDescent="0.25">
      <c r="A945" s="133">
        <v>44293</v>
      </c>
      <c r="B945" s="134">
        <v>3.22</v>
      </c>
      <c r="C945" s="64">
        <f t="shared" si="29"/>
        <v>3.2199999999999999E-2</v>
      </c>
      <c r="D945" s="76"/>
      <c r="E945" s="33">
        <v>44293</v>
      </c>
      <c r="F945" s="27">
        <v>0.95</v>
      </c>
      <c r="G945" s="64">
        <f t="shared" si="30"/>
        <v>9.4999999999999998E-3</v>
      </c>
      <c r="H945" s="76"/>
      <c r="I945" s="76"/>
      <c r="J945" s="76"/>
      <c r="K945" s="76"/>
      <c r="L945" s="76"/>
      <c r="M945" s="76"/>
      <c r="N945" s="76"/>
      <c r="O945" s="76"/>
      <c r="P945" s="76"/>
      <c r="Q945" s="76"/>
      <c r="R945" s="76"/>
      <c r="S945" s="76"/>
      <c r="T945" s="76"/>
      <c r="U945" s="76"/>
      <c r="V945" s="76"/>
      <c r="W945" s="76"/>
      <c r="X945" s="76"/>
      <c r="Y945" s="76"/>
      <c r="Z945" s="76"/>
      <c r="AA945" s="76"/>
      <c r="AB945" s="76"/>
      <c r="AC945" s="76"/>
    </row>
    <row r="946" spans="1:29" x14ac:dyDescent="0.25">
      <c r="A946" s="133">
        <v>44294</v>
      </c>
      <c r="B946" s="134">
        <v>3.21</v>
      </c>
      <c r="C946" s="64">
        <f t="shared" si="29"/>
        <v>3.2099999999999997E-2</v>
      </c>
      <c r="D946" s="76"/>
      <c r="E946" s="33">
        <v>44294</v>
      </c>
      <c r="F946" s="27">
        <v>0.95</v>
      </c>
      <c r="G946" s="64">
        <f t="shared" si="30"/>
        <v>9.4999999999999998E-3</v>
      </c>
      <c r="H946" s="76"/>
      <c r="I946" s="76"/>
      <c r="J946" s="76"/>
      <c r="K946" s="76"/>
      <c r="L946" s="76"/>
      <c r="M946" s="76"/>
      <c r="N946" s="76"/>
      <c r="O946" s="76"/>
      <c r="P946" s="76"/>
      <c r="Q946" s="76"/>
      <c r="R946" s="76"/>
      <c r="S946" s="76"/>
      <c r="T946" s="76"/>
      <c r="U946" s="76"/>
      <c r="V946" s="76"/>
      <c r="W946" s="76"/>
      <c r="X946" s="76"/>
      <c r="Y946" s="76"/>
      <c r="Z946" s="76"/>
      <c r="AA946" s="76"/>
      <c r="AB946" s="76"/>
      <c r="AC946" s="76"/>
    </row>
    <row r="947" spans="1:29" x14ac:dyDescent="0.25">
      <c r="A947" s="133">
        <v>44295</v>
      </c>
      <c r="B947" s="134">
        <v>3.24</v>
      </c>
      <c r="C947" s="64">
        <f t="shared" si="29"/>
        <v>3.2400000000000005E-2</v>
      </c>
      <c r="D947" s="76"/>
      <c r="E947" s="33">
        <v>44295</v>
      </c>
      <c r="F947" s="27">
        <v>0.94</v>
      </c>
      <c r="G947" s="64">
        <f t="shared" si="30"/>
        <v>9.3999999999999986E-3</v>
      </c>
      <c r="H947" s="76"/>
      <c r="I947" s="76"/>
      <c r="J947" s="76"/>
      <c r="K947" s="76"/>
      <c r="L947" s="76"/>
      <c r="M947" s="76"/>
      <c r="N947" s="76"/>
      <c r="O947" s="76"/>
      <c r="P947" s="76"/>
      <c r="Q947" s="76"/>
      <c r="R947" s="76"/>
      <c r="S947" s="76"/>
      <c r="T947" s="76"/>
      <c r="U947" s="76"/>
      <c r="V947" s="76"/>
      <c r="W947" s="76"/>
      <c r="X947" s="76"/>
      <c r="Y947" s="76"/>
      <c r="Z947" s="76"/>
      <c r="AA947" s="76"/>
      <c r="AB947" s="76"/>
      <c r="AC947" s="76"/>
    </row>
    <row r="948" spans="1:29" x14ac:dyDescent="0.25">
      <c r="A948" s="133">
        <v>44298</v>
      </c>
      <c r="B948" s="134">
        <v>3.24</v>
      </c>
      <c r="C948" s="64">
        <f t="shared" si="29"/>
        <v>3.2400000000000005E-2</v>
      </c>
      <c r="D948" s="76"/>
      <c r="E948" s="33">
        <v>44298</v>
      </c>
      <c r="F948" s="27">
        <v>0.94</v>
      </c>
      <c r="G948" s="64">
        <f t="shared" si="30"/>
        <v>9.3999999999999986E-3</v>
      </c>
      <c r="H948" s="76"/>
      <c r="I948" s="76"/>
      <c r="J948" s="76"/>
      <c r="K948" s="76"/>
      <c r="L948" s="76"/>
      <c r="M948" s="76"/>
      <c r="N948" s="76"/>
      <c r="O948" s="76"/>
      <c r="P948" s="76"/>
      <c r="Q948" s="76"/>
      <c r="R948" s="76"/>
      <c r="S948" s="76"/>
      <c r="T948" s="76"/>
      <c r="U948" s="76"/>
      <c r="V948" s="76"/>
      <c r="W948" s="76"/>
      <c r="X948" s="76"/>
      <c r="Y948" s="76"/>
      <c r="Z948" s="76"/>
      <c r="AA948" s="76"/>
      <c r="AB948" s="76"/>
      <c r="AC948" s="76"/>
    </row>
    <row r="949" spans="1:29" x14ac:dyDescent="0.25">
      <c r="A949" s="133">
        <v>44299</v>
      </c>
      <c r="B949" s="134">
        <v>3.32</v>
      </c>
      <c r="C949" s="64">
        <f t="shared" si="29"/>
        <v>3.32E-2</v>
      </c>
      <c r="D949" s="76"/>
      <c r="E949" s="33">
        <v>44299</v>
      </c>
      <c r="F949" s="27">
        <v>0.94</v>
      </c>
      <c r="G949" s="64">
        <f t="shared" si="30"/>
        <v>9.3999999999999986E-3</v>
      </c>
      <c r="H949" s="76"/>
      <c r="I949" s="76"/>
      <c r="J949" s="76"/>
      <c r="K949" s="76"/>
      <c r="L949" s="76"/>
      <c r="M949" s="76"/>
      <c r="N949" s="76"/>
      <c r="O949" s="76"/>
      <c r="P949" s="76"/>
      <c r="Q949" s="76"/>
      <c r="R949" s="76"/>
      <c r="S949" s="76"/>
      <c r="T949" s="76"/>
      <c r="U949" s="76"/>
      <c r="V949" s="76"/>
      <c r="W949" s="76"/>
      <c r="X949" s="76"/>
      <c r="Y949" s="76"/>
      <c r="Z949" s="76"/>
      <c r="AA949" s="76"/>
      <c r="AB949" s="76"/>
      <c r="AC949" s="76"/>
    </row>
    <row r="950" spans="1:29" x14ac:dyDescent="0.25">
      <c r="A950" s="133">
        <v>44300</v>
      </c>
      <c r="B950" s="134">
        <v>3.25</v>
      </c>
      <c r="C950" s="64">
        <f t="shared" si="29"/>
        <v>3.2500000000000001E-2</v>
      </c>
      <c r="D950" s="76"/>
      <c r="E950" s="33">
        <v>44300</v>
      </c>
      <c r="F950" s="27">
        <v>0.93</v>
      </c>
      <c r="G950" s="64">
        <f t="shared" si="30"/>
        <v>9.300000000000001E-3</v>
      </c>
      <c r="H950" s="76"/>
      <c r="I950" s="76"/>
      <c r="J950" s="76"/>
      <c r="K950" s="76"/>
      <c r="L950" s="76"/>
      <c r="M950" s="76"/>
      <c r="N950" s="76"/>
      <c r="O950" s="76"/>
      <c r="P950" s="76"/>
      <c r="Q950" s="76"/>
      <c r="R950" s="76"/>
      <c r="S950" s="76"/>
      <c r="T950" s="76"/>
      <c r="U950" s="76"/>
      <c r="V950" s="76"/>
      <c r="W950" s="76"/>
      <c r="X950" s="76"/>
      <c r="Y950" s="76"/>
      <c r="Z950" s="76"/>
      <c r="AA950" s="76"/>
      <c r="AB950" s="76"/>
      <c r="AC950" s="76"/>
    </row>
    <row r="951" spans="1:29" x14ac:dyDescent="0.25">
      <c r="A951" s="133">
        <v>44301</v>
      </c>
      <c r="B951" s="134">
        <v>3.25</v>
      </c>
      <c r="C951" s="64">
        <f t="shared" si="29"/>
        <v>3.2500000000000001E-2</v>
      </c>
      <c r="D951" s="136">
        <v>44666</v>
      </c>
      <c r="E951" s="33">
        <v>44301</v>
      </c>
      <c r="F951" s="27">
        <v>0.94</v>
      </c>
      <c r="G951" s="64">
        <f t="shared" si="30"/>
        <v>9.3999999999999986E-3</v>
      </c>
      <c r="H951" s="76"/>
      <c r="I951" s="76"/>
      <c r="J951" s="76"/>
      <c r="K951" s="76"/>
      <c r="L951" s="76"/>
      <c r="M951" s="76"/>
      <c r="N951" s="76"/>
      <c r="O951" s="76"/>
      <c r="P951" s="76"/>
      <c r="Q951" s="76"/>
      <c r="R951" s="76"/>
      <c r="S951" s="76"/>
      <c r="T951" s="76"/>
      <c r="U951" s="76"/>
      <c r="V951" s="76"/>
      <c r="W951" s="76"/>
      <c r="X951" s="76"/>
      <c r="Y951" s="76"/>
      <c r="Z951" s="76"/>
      <c r="AA951" s="76"/>
      <c r="AB951" s="76"/>
      <c r="AC951" s="76"/>
    </row>
    <row r="952" spans="1:29" x14ac:dyDescent="0.25">
      <c r="A952" s="133">
        <v>44302</v>
      </c>
      <c r="B952" s="134">
        <v>3.22</v>
      </c>
      <c r="C952" s="64">
        <f t="shared" si="29"/>
        <v>3.2199999999999999E-2</v>
      </c>
      <c r="D952" s="76"/>
      <c r="E952" s="33">
        <v>44302</v>
      </c>
      <c r="F952" s="27">
        <v>0.94</v>
      </c>
      <c r="G952" s="64">
        <f t="shared" si="30"/>
        <v>9.3999999999999986E-3</v>
      </c>
      <c r="H952" s="76"/>
      <c r="I952" s="76"/>
      <c r="J952" s="76"/>
      <c r="K952" s="76"/>
      <c r="L952" s="76"/>
      <c r="M952" s="76"/>
      <c r="N952" s="76"/>
      <c r="O952" s="76"/>
      <c r="P952" s="76"/>
      <c r="Q952" s="76"/>
      <c r="R952" s="76"/>
      <c r="S952" s="76"/>
      <c r="T952" s="76"/>
      <c r="U952" s="76"/>
      <c r="V952" s="76"/>
      <c r="W952" s="76"/>
      <c r="X952" s="76"/>
      <c r="Y952" s="76"/>
      <c r="Z952" s="76"/>
      <c r="AA952" s="76"/>
      <c r="AB952" s="76"/>
      <c r="AC952" s="76"/>
    </row>
    <row r="953" spans="1:29" x14ac:dyDescent="0.25">
      <c r="A953" s="133">
        <v>44305</v>
      </c>
      <c r="B953" s="134">
        <v>3.25</v>
      </c>
      <c r="C953" s="64">
        <f t="shared" si="29"/>
        <v>3.2500000000000001E-2</v>
      </c>
      <c r="D953" s="76"/>
      <c r="E953" s="33">
        <v>44305</v>
      </c>
      <c r="F953" s="27">
        <v>0.95</v>
      </c>
      <c r="G953" s="64">
        <f t="shared" si="30"/>
        <v>9.4999999999999998E-3</v>
      </c>
      <c r="H953" s="76"/>
      <c r="I953" s="76"/>
      <c r="J953" s="76"/>
      <c r="K953" s="76"/>
      <c r="L953" s="76"/>
      <c r="M953" s="76"/>
      <c r="N953" s="76"/>
      <c r="O953" s="76"/>
      <c r="P953" s="76"/>
      <c r="Q953" s="76"/>
      <c r="R953" s="76"/>
      <c r="S953" s="76"/>
      <c r="T953" s="76"/>
      <c r="U953" s="76"/>
      <c r="V953" s="76"/>
      <c r="W953" s="76"/>
      <c r="X953" s="76"/>
      <c r="Y953" s="76"/>
      <c r="Z953" s="76"/>
      <c r="AA953" s="76"/>
      <c r="AB953" s="76"/>
      <c r="AC953" s="76"/>
    </row>
    <row r="954" spans="1:29" x14ac:dyDescent="0.25">
      <c r="A954" s="133">
        <v>44306</v>
      </c>
      <c r="B954" s="134">
        <v>3.35</v>
      </c>
      <c r="C954" s="64">
        <f t="shared" si="29"/>
        <v>3.3500000000000002E-2</v>
      </c>
      <c r="D954" s="76"/>
      <c r="E954" s="33">
        <v>44306</v>
      </c>
      <c r="F954" s="27">
        <v>0.96</v>
      </c>
      <c r="G954" s="64">
        <f t="shared" si="30"/>
        <v>9.5999999999999992E-3</v>
      </c>
      <c r="H954" s="76"/>
      <c r="I954" s="76"/>
      <c r="J954" s="76"/>
      <c r="K954" s="76"/>
      <c r="L954" s="76"/>
      <c r="M954" s="76"/>
      <c r="N954" s="76"/>
      <c r="O954" s="76"/>
      <c r="P954" s="76"/>
      <c r="Q954" s="76"/>
      <c r="R954" s="76"/>
      <c r="S954" s="76"/>
      <c r="T954" s="76"/>
      <c r="U954" s="76"/>
      <c r="V954" s="76"/>
      <c r="W954" s="76"/>
      <c r="X954" s="76"/>
      <c r="Y954" s="76"/>
      <c r="Z954" s="76"/>
      <c r="AA954" s="76"/>
      <c r="AB954" s="76"/>
      <c r="AC954" s="76"/>
    </row>
    <row r="955" spans="1:29" x14ac:dyDescent="0.25">
      <c r="A955" s="133">
        <v>44307</v>
      </c>
      <c r="B955" s="134">
        <v>3.34</v>
      </c>
      <c r="C955" s="64">
        <f t="shared" si="29"/>
        <v>3.3399999999999999E-2</v>
      </c>
      <c r="D955" s="76"/>
      <c r="E955" s="33">
        <v>44307</v>
      </c>
      <c r="F955" s="27">
        <v>0.96</v>
      </c>
      <c r="G955" s="64">
        <f t="shared" si="30"/>
        <v>9.5999999999999992E-3</v>
      </c>
      <c r="H955" s="76"/>
      <c r="I955" s="76"/>
      <c r="J955" s="76"/>
      <c r="K955" s="76"/>
      <c r="L955" s="76"/>
      <c r="M955" s="76"/>
      <c r="N955" s="76"/>
      <c r="O955" s="76"/>
      <c r="P955" s="76"/>
      <c r="Q955" s="76"/>
      <c r="R955" s="76"/>
      <c r="S955" s="76"/>
      <c r="T955" s="76"/>
      <c r="U955" s="76"/>
      <c r="V955" s="76"/>
      <c r="W955" s="76"/>
      <c r="X955" s="76"/>
      <c r="Y955" s="76"/>
      <c r="Z955" s="76"/>
      <c r="AA955" s="76"/>
      <c r="AB955" s="76"/>
      <c r="AC955" s="76"/>
    </row>
    <row r="956" spans="1:29" x14ac:dyDescent="0.25">
      <c r="A956" s="133">
        <v>44308</v>
      </c>
      <c r="B956" s="134">
        <v>3.34</v>
      </c>
      <c r="C956" s="64">
        <f t="shared" si="29"/>
        <v>3.3399999999999999E-2</v>
      </c>
      <c r="D956" s="76"/>
      <c r="E956" s="33">
        <v>44308</v>
      </c>
      <c r="F956" s="27">
        <v>0.96</v>
      </c>
      <c r="G956" s="64">
        <f t="shared" si="30"/>
        <v>9.5999999999999992E-3</v>
      </c>
      <c r="H956" s="76"/>
      <c r="I956" s="76"/>
      <c r="J956" s="76"/>
      <c r="K956" s="76"/>
      <c r="L956" s="76"/>
      <c r="M956" s="76"/>
      <c r="N956" s="76"/>
      <c r="O956" s="76"/>
      <c r="P956" s="76"/>
      <c r="Q956" s="76"/>
      <c r="R956" s="76"/>
      <c r="S956" s="76"/>
      <c r="T956" s="76"/>
      <c r="U956" s="76"/>
      <c r="V956" s="76"/>
      <c r="W956" s="76"/>
      <c r="X956" s="76"/>
      <c r="Y956" s="76"/>
      <c r="Z956" s="76"/>
      <c r="AA956" s="76"/>
      <c r="AB956" s="76"/>
      <c r="AC956" s="76"/>
    </row>
    <row r="957" spans="1:29" x14ac:dyDescent="0.25">
      <c r="A957" s="133">
        <v>44309</v>
      </c>
      <c r="B957" s="134">
        <v>3.29</v>
      </c>
      <c r="C957" s="64">
        <f t="shared" si="29"/>
        <v>3.2899999999999999E-2</v>
      </c>
      <c r="D957" s="76"/>
      <c r="E957" s="33">
        <v>44309</v>
      </c>
      <c r="F957" s="27">
        <v>0.95</v>
      </c>
      <c r="G957" s="64">
        <f t="shared" si="30"/>
        <v>9.4999999999999998E-3</v>
      </c>
      <c r="H957" s="76"/>
      <c r="I957" s="76"/>
      <c r="J957" s="76"/>
      <c r="K957" s="76"/>
      <c r="L957" s="76"/>
      <c r="M957" s="76"/>
      <c r="N957" s="76"/>
      <c r="O957" s="76"/>
      <c r="P957" s="76"/>
      <c r="Q957" s="76"/>
      <c r="R957" s="76"/>
      <c r="S957" s="76"/>
      <c r="T957" s="76"/>
      <c r="U957" s="76"/>
      <c r="V957" s="76"/>
      <c r="W957" s="76"/>
      <c r="X957" s="76"/>
      <c r="Y957" s="76"/>
      <c r="Z957" s="76"/>
      <c r="AA957" s="76"/>
      <c r="AB957" s="76"/>
      <c r="AC957" s="76"/>
    </row>
    <row r="958" spans="1:29" x14ac:dyDescent="0.25">
      <c r="A958" s="133">
        <v>44312</v>
      </c>
      <c r="B958" s="134">
        <v>3.26</v>
      </c>
      <c r="C958" s="64">
        <f t="shared" si="29"/>
        <v>3.2599999999999997E-2</v>
      </c>
      <c r="D958" s="76"/>
      <c r="E958" s="33">
        <v>44312</v>
      </c>
      <c r="F958" s="27">
        <v>0.95</v>
      </c>
      <c r="G958" s="64">
        <f t="shared" si="30"/>
        <v>9.4999999999999998E-3</v>
      </c>
      <c r="H958" s="76"/>
      <c r="I958" s="76"/>
      <c r="J958" s="76"/>
      <c r="K958" s="76"/>
      <c r="L958" s="76"/>
      <c r="M958" s="76"/>
      <c r="N958" s="76"/>
      <c r="O958" s="76"/>
      <c r="P958" s="76"/>
      <c r="Q958" s="76"/>
      <c r="R958" s="76"/>
      <c r="S958" s="76"/>
      <c r="T958" s="76"/>
      <c r="U958" s="76"/>
      <c r="V958" s="76"/>
      <c r="W958" s="76"/>
      <c r="X958" s="76"/>
      <c r="Y958" s="76"/>
      <c r="Z958" s="76"/>
      <c r="AA958" s="76"/>
      <c r="AB958" s="76"/>
      <c r="AC958" s="76"/>
    </row>
    <row r="959" spans="1:29" x14ac:dyDescent="0.25">
      <c r="A959" s="133">
        <v>44313</v>
      </c>
      <c r="B959" s="134">
        <v>3.24</v>
      </c>
      <c r="C959" s="64">
        <f t="shared" si="29"/>
        <v>3.2400000000000005E-2</v>
      </c>
      <c r="D959" s="76"/>
      <c r="E959" s="33">
        <v>44313</v>
      </c>
      <c r="F959" s="27">
        <v>0.94</v>
      </c>
      <c r="G959" s="64">
        <f t="shared" si="30"/>
        <v>9.3999999999999986E-3</v>
      </c>
      <c r="H959" s="76"/>
      <c r="I959" s="76"/>
      <c r="J959" s="76"/>
      <c r="K959" s="76"/>
      <c r="L959" s="76"/>
      <c r="M959" s="76"/>
      <c r="N959" s="76"/>
      <c r="O959" s="76"/>
      <c r="P959" s="76"/>
      <c r="Q959" s="76"/>
      <c r="R959" s="76"/>
      <c r="S959" s="76"/>
      <c r="T959" s="76"/>
      <c r="U959" s="76"/>
      <c r="V959" s="76"/>
      <c r="W959" s="76"/>
      <c r="X959" s="76"/>
      <c r="Y959" s="76"/>
      <c r="Z959" s="76"/>
      <c r="AA959" s="76"/>
      <c r="AB959" s="76"/>
      <c r="AC959" s="76"/>
    </row>
    <row r="960" spans="1:29" x14ac:dyDescent="0.25">
      <c r="A960" s="133">
        <v>44314</v>
      </c>
      <c r="B960" s="134">
        <v>3.26</v>
      </c>
      <c r="C960" s="64">
        <f t="shared" si="29"/>
        <v>3.2599999999999997E-2</v>
      </c>
      <c r="D960" s="76"/>
      <c r="E960" s="33">
        <v>44314</v>
      </c>
      <c r="F960" s="27">
        <v>0.94</v>
      </c>
      <c r="G960" s="64">
        <f t="shared" si="30"/>
        <v>9.3999999999999986E-3</v>
      </c>
      <c r="H960" s="76"/>
      <c r="I960" s="76"/>
      <c r="J960" s="76"/>
      <c r="K960" s="76"/>
      <c r="L960" s="76"/>
      <c r="M960" s="76"/>
      <c r="N960" s="76"/>
      <c r="O960" s="76"/>
      <c r="P960" s="76"/>
      <c r="Q960" s="76"/>
      <c r="R960" s="76"/>
      <c r="S960" s="76"/>
      <c r="T960" s="76"/>
      <c r="U960" s="76"/>
      <c r="V960" s="76"/>
      <c r="W960" s="76"/>
      <c r="X960" s="76"/>
      <c r="Y960" s="76"/>
      <c r="Z960" s="76"/>
      <c r="AA960" s="76"/>
      <c r="AB960" s="76"/>
      <c r="AC960" s="76"/>
    </row>
    <row r="961" spans="1:29" x14ac:dyDescent="0.25">
      <c r="A961" s="133">
        <v>44315</v>
      </c>
      <c r="B961" s="134">
        <v>3.24</v>
      </c>
      <c r="C961" s="64">
        <f t="shared" si="29"/>
        <v>3.2400000000000005E-2</v>
      </c>
      <c r="D961" s="76"/>
      <c r="E961" s="33">
        <v>44315</v>
      </c>
      <c r="F961" s="27">
        <v>0.94</v>
      </c>
      <c r="G961" s="64">
        <f t="shared" si="30"/>
        <v>9.3999999999999986E-3</v>
      </c>
      <c r="H961" s="76"/>
      <c r="I961" s="76"/>
      <c r="J961" s="76"/>
      <c r="K961" s="76"/>
      <c r="L961" s="76"/>
      <c r="M961" s="76"/>
      <c r="N961" s="76"/>
      <c r="O961" s="76"/>
      <c r="P961" s="76"/>
      <c r="Q961" s="76"/>
      <c r="R961" s="76"/>
      <c r="S961" s="76"/>
      <c r="T961" s="76"/>
      <c r="U961" s="76"/>
      <c r="V961" s="76"/>
      <c r="W961" s="76"/>
      <c r="X961" s="76"/>
      <c r="Y961" s="76"/>
      <c r="Z961" s="76"/>
      <c r="AA961" s="76"/>
      <c r="AB961" s="76"/>
      <c r="AC961" s="76"/>
    </row>
    <row r="962" spans="1:29" x14ac:dyDescent="0.25">
      <c r="A962" s="133">
        <v>44316</v>
      </c>
      <c r="B962" s="134">
        <v>3.28</v>
      </c>
      <c r="C962" s="64">
        <f t="shared" si="29"/>
        <v>3.2799999999999996E-2</v>
      </c>
      <c r="D962" s="76"/>
      <c r="E962" s="33">
        <v>44316</v>
      </c>
      <c r="F962" s="27">
        <v>0.94</v>
      </c>
      <c r="G962" s="64">
        <f t="shared" si="30"/>
        <v>9.3999999999999986E-3</v>
      </c>
      <c r="H962" s="76"/>
      <c r="I962" s="76"/>
      <c r="J962" s="76"/>
      <c r="K962" s="76"/>
      <c r="L962" s="76"/>
      <c r="M962" s="76"/>
      <c r="N962" s="76"/>
      <c r="O962" s="76"/>
      <c r="P962" s="76"/>
      <c r="Q962" s="76"/>
      <c r="R962" s="76"/>
      <c r="S962" s="76"/>
      <c r="T962" s="76"/>
      <c r="U962" s="76"/>
      <c r="V962" s="76"/>
      <c r="W962" s="76"/>
      <c r="X962" s="76"/>
      <c r="Y962" s="76"/>
      <c r="Z962" s="76"/>
      <c r="AA962" s="76"/>
      <c r="AB962" s="76"/>
      <c r="AC962" s="76"/>
    </row>
    <row r="963" spans="1:29" x14ac:dyDescent="0.25">
      <c r="A963" s="133">
        <v>44319</v>
      </c>
      <c r="B963" s="134">
        <v>3.27</v>
      </c>
      <c r="C963" s="64">
        <f t="shared" si="29"/>
        <v>3.27E-2</v>
      </c>
      <c r="D963" s="136">
        <v>44684</v>
      </c>
      <c r="E963" s="33">
        <v>44319</v>
      </c>
      <c r="F963" s="27">
        <v>0.94</v>
      </c>
      <c r="G963" s="64">
        <f t="shared" si="30"/>
        <v>9.3999999999999986E-3</v>
      </c>
      <c r="H963" s="76"/>
      <c r="I963" s="76"/>
      <c r="J963" s="76"/>
      <c r="K963" s="76"/>
      <c r="L963" s="76"/>
      <c r="M963" s="76"/>
      <c r="N963" s="76"/>
      <c r="O963" s="76"/>
      <c r="P963" s="76"/>
      <c r="Q963" s="76"/>
      <c r="R963" s="76"/>
      <c r="S963" s="76"/>
      <c r="T963" s="76"/>
      <c r="U963" s="76"/>
      <c r="V963" s="76"/>
      <c r="W963" s="76"/>
      <c r="X963" s="76"/>
      <c r="Y963" s="76"/>
      <c r="Z963" s="76"/>
      <c r="AA963" s="76"/>
      <c r="AB963" s="76"/>
      <c r="AC963" s="76"/>
    </row>
    <row r="964" spans="1:29" x14ac:dyDescent="0.25">
      <c r="A964" s="133">
        <v>44320</v>
      </c>
      <c r="B964" s="134">
        <v>3.32</v>
      </c>
      <c r="C964" s="64">
        <f t="shared" si="29"/>
        <v>3.32E-2</v>
      </c>
      <c r="D964" s="76"/>
      <c r="E964" s="33">
        <v>44320</v>
      </c>
      <c r="F964" s="27">
        <v>0.94</v>
      </c>
      <c r="G964" s="64">
        <f t="shared" si="30"/>
        <v>9.3999999999999986E-3</v>
      </c>
      <c r="H964" s="76"/>
      <c r="I964" s="76"/>
      <c r="J964" s="76"/>
      <c r="K964" s="76"/>
      <c r="L964" s="76"/>
      <c r="M964" s="76"/>
      <c r="N964" s="76"/>
      <c r="O964" s="76"/>
      <c r="P964" s="76"/>
      <c r="Q964" s="76"/>
      <c r="R964" s="76"/>
      <c r="S964" s="76"/>
      <c r="T964" s="76"/>
      <c r="U964" s="76"/>
      <c r="V964" s="76"/>
      <c r="W964" s="76"/>
      <c r="X964" s="76"/>
      <c r="Y964" s="76"/>
      <c r="Z964" s="76"/>
      <c r="AA964" s="76"/>
      <c r="AB964" s="76"/>
      <c r="AC964" s="76"/>
    </row>
    <row r="965" spans="1:29" x14ac:dyDescent="0.25">
      <c r="A965" s="133">
        <v>44321</v>
      </c>
      <c r="B965" s="134">
        <v>3.29</v>
      </c>
      <c r="C965" s="64">
        <f t="shared" si="29"/>
        <v>3.2899999999999999E-2</v>
      </c>
      <c r="D965" s="76"/>
      <c r="E965" s="33">
        <v>44321</v>
      </c>
      <c r="F965" s="27">
        <v>0.94</v>
      </c>
      <c r="G965" s="64">
        <f t="shared" si="30"/>
        <v>9.3999999999999986E-3</v>
      </c>
      <c r="H965" s="76"/>
      <c r="I965" s="76"/>
      <c r="J965" s="76"/>
      <c r="K965" s="76"/>
      <c r="L965" s="76"/>
      <c r="M965" s="76"/>
      <c r="N965" s="76"/>
      <c r="O965" s="76"/>
      <c r="P965" s="76"/>
      <c r="Q965" s="76"/>
      <c r="R965" s="76"/>
      <c r="S965" s="76"/>
      <c r="T965" s="76"/>
      <c r="U965" s="76"/>
      <c r="V965" s="76"/>
      <c r="W965" s="76"/>
      <c r="X965" s="76"/>
      <c r="Y965" s="76"/>
      <c r="Z965" s="76"/>
      <c r="AA965" s="76"/>
      <c r="AB965" s="76"/>
      <c r="AC965" s="76"/>
    </row>
    <row r="966" spans="1:29" x14ac:dyDescent="0.25">
      <c r="A966" s="133">
        <v>44322</v>
      </c>
      <c r="B966" s="134">
        <v>3.3</v>
      </c>
      <c r="C966" s="64">
        <f t="shared" si="29"/>
        <v>3.3000000000000002E-2</v>
      </c>
      <c r="D966" s="76"/>
      <c r="E966" s="33">
        <v>44322</v>
      </c>
      <c r="F966" s="27">
        <v>0.94</v>
      </c>
      <c r="G966" s="64">
        <f t="shared" si="30"/>
        <v>9.3999999999999986E-3</v>
      </c>
      <c r="H966" s="76"/>
      <c r="I966" s="76"/>
      <c r="J966" s="76"/>
      <c r="K966" s="76"/>
      <c r="L966" s="76"/>
      <c r="M966" s="76"/>
      <c r="N966" s="76"/>
      <c r="O966" s="76"/>
      <c r="P966" s="76"/>
      <c r="Q966" s="76"/>
      <c r="R966" s="76"/>
      <c r="S966" s="76"/>
      <c r="T966" s="76"/>
      <c r="U966" s="76"/>
      <c r="V966" s="76"/>
      <c r="W966" s="76"/>
      <c r="X966" s="76"/>
      <c r="Y966" s="76"/>
      <c r="Z966" s="76"/>
      <c r="AA966" s="76"/>
      <c r="AB966" s="76"/>
      <c r="AC966" s="76"/>
    </row>
    <row r="967" spans="1:29" x14ac:dyDescent="0.25">
      <c r="A967" s="133">
        <v>44323</v>
      </c>
      <c r="B967" s="134">
        <v>3.27</v>
      </c>
      <c r="C967" s="64">
        <f t="shared" si="29"/>
        <v>3.27E-2</v>
      </c>
      <c r="D967" s="76"/>
      <c r="E967" s="33">
        <v>44323</v>
      </c>
      <c r="F967" s="27">
        <v>0.93</v>
      </c>
      <c r="G967" s="64">
        <f t="shared" si="30"/>
        <v>9.300000000000001E-3</v>
      </c>
      <c r="H967" s="76"/>
      <c r="I967" s="76"/>
      <c r="J967" s="76"/>
      <c r="K967" s="76"/>
      <c r="L967" s="76"/>
      <c r="M967" s="76"/>
      <c r="N967" s="76"/>
      <c r="O967" s="76"/>
      <c r="P967" s="76"/>
      <c r="Q967" s="76"/>
      <c r="R967" s="76"/>
      <c r="S967" s="76"/>
      <c r="T967" s="76"/>
      <c r="U967" s="76"/>
      <c r="V967" s="76"/>
      <c r="W967" s="76"/>
      <c r="X967" s="76"/>
      <c r="Y967" s="76"/>
      <c r="Z967" s="76"/>
      <c r="AA967" s="76"/>
      <c r="AB967" s="76"/>
      <c r="AC967" s="76"/>
    </row>
    <row r="968" spans="1:29" x14ac:dyDescent="0.25">
      <c r="A968" s="133">
        <v>44326</v>
      </c>
      <c r="B968" s="134">
        <v>3.26</v>
      </c>
      <c r="C968" s="64">
        <f t="shared" si="29"/>
        <v>3.2599999999999997E-2</v>
      </c>
      <c r="D968" s="76"/>
      <c r="E968" s="33">
        <v>44326</v>
      </c>
      <c r="F968" s="27">
        <v>0.93</v>
      </c>
      <c r="G968" s="64">
        <f t="shared" si="30"/>
        <v>9.300000000000001E-3</v>
      </c>
      <c r="H968" s="76"/>
      <c r="I968" s="76"/>
      <c r="J968" s="76"/>
      <c r="K968" s="76"/>
      <c r="L968" s="76"/>
      <c r="M968" s="76"/>
      <c r="N968" s="76"/>
      <c r="O968" s="76"/>
      <c r="P968" s="76"/>
      <c r="Q968" s="76"/>
      <c r="R968" s="76"/>
      <c r="S968" s="76"/>
      <c r="T968" s="76"/>
      <c r="U968" s="76"/>
      <c r="V968" s="76"/>
      <c r="W968" s="76"/>
      <c r="X968" s="76"/>
      <c r="Y968" s="76"/>
      <c r="Z968" s="76"/>
      <c r="AA968" s="76"/>
      <c r="AB968" s="76"/>
      <c r="AC968" s="76"/>
    </row>
    <row r="969" spans="1:29" x14ac:dyDescent="0.25">
      <c r="A969" s="133">
        <v>44327</v>
      </c>
      <c r="B969" s="134">
        <v>3.36</v>
      </c>
      <c r="C969" s="64">
        <f t="shared" si="29"/>
        <v>3.3599999999999998E-2</v>
      </c>
      <c r="D969" s="76"/>
      <c r="E969" s="33">
        <v>44327</v>
      </c>
      <c r="F969" s="27">
        <v>0.93</v>
      </c>
      <c r="G969" s="64">
        <f t="shared" si="30"/>
        <v>9.300000000000001E-3</v>
      </c>
      <c r="H969" s="76"/>
      <c r="I969" s="76"/>
      <c r="J969" s="76"/>
      <c r="K969" s="76"/>
      <c r="L969" s="76"/>
      <c r="M969" s="76"/>
      <c r="N969" s="76"/>
      <c r="O969" s="76"/>
      <c r="P969" s="76"/>
      <c r="Q969" s="76"/>
      <c r="R969" s="76"/>
      <c r="S969" s="76"/>
      <c r="T969" s="76"/>
      <c r="U969" s="76"/>
      <c r="V969" s="76"/>
      <c r="W969" s="76"/>
      <c r="X969" s="76"/>
      <c r="Y969" s="76"/>
      <c r="Z969" s="76"/>
      <c r="AA969" s="76"/>
      <c r="AB969" s="76"/>
      <c r="AC969" s="76"/>
    </row>
    <row r="970" spans="1:29" x14ac:dyDescent="0.25">
      <c r="A970" s="133">
        <v>44328</v>
      </c>
      <c r="B970" s="134">
        <v>3.34</v>
      </c>
      <c r="C970" s="64">
        <f t="shared" si="29"/>
        <v>3.3399999999999999E-2</v>
      </c>
      <c r="D970" s="76"/>
      <c r="E970" s="33">
        <v>44328</v>
      </c>
      <c r="F970" s="27">
        <v>0.93</v>
      </c>
      <c r="G970" s="64">
        <f t="shared" si="30"/>
        <v>9.300000000000001E-3</v>
      </c>
      <c r="H970" s="76"/>
      <c r="I970" s="76"/>
      <c r="J970" s="76"/>
      <c r="K970" s="76"/>
      <c r="L970" s="76"/>
      <c r="M970" s="76"/>
      <c r="N970" s="76"/>
      <c r="O970" s="76"/>
      <c r="P970" s="76"/>
      <c r="Q970" s="76"/>
      <c r="R970" s="76"/>
      <c r="S970" s="76"/>
      <c r="T970" s="76"/>
      <c r="U970" s="76"/>
      <c r="V970" s="76"/>
      <c r="W970" s="76"/>
      <c r="X970" s="76"/>
      <c r="Y970" s="76"/>
      <c r="Z970" s="76"/>
      <c r="AA970" s="76"/>
      <c r="AB970" s="76"/>
      <c r="AC970" s="76"/>
    </row>
    <row r="971" spans="1:29" x14ac:dyDescent="0.25">
      <c r="A971" s="133">
        <v>44329</v>
      </c>
      <c r="B971" s="134">
        <v>3.37</v>
      </c>
      <c r="C971" s="64">
        <f t="shared" si="29"/>
        <v>3.3700000000000001E-2</v>
      </c>
      <c r="D971" s="76"/>
      <c r="E971" s="33">
        <v>44329</v>
      </c>
      <c r="F971" s="27">
        <v>0.93</v>
      </c>
      <c r="G971" s="64">
        <f t="shared" si="30"/>
        <v>9.300000000000001E-3</v>
      </c>
      <c r="H971" s="76"/>
      <c r="I971" s="76"/>
      <c r="J971" s="76"/>
      <c r="K971" s="76"/>
      <c r="L971" s="76"/>
      <c r="M971" s="76"/>
      <c r="N971" s="76"/>
      <c r="O971" s="76"/>
      <c r="P971" s="76"/>
      <c r="Q971" s="76"/>
      <c r="R971" s="76"/>
      <c r="S971" s="76"/>
      <c r="T971" s="76"/>
      <c r="U971" s="76"/>
      <c r="V971" s="76"/>
      <c r="W971" s="76"/>
      <c r="X971" s="76"/>
      <c r="Y971" s="76"/>
      <c r="Z971" s="76"/>
      <c r="AA971" s="76"/>
      <c r="AB971" s="76"/>
      <c r="AC971" s="76"/>
    </row>
    <row r="972" spans="1:29" x14ac:dyDescent="0.25">
      <c r="A972" s="133">
        <v>44330</v>
      </c>
      <c r="B972" s="134">
        <v>3.35</v>
      </c>
      <c r="C972" s="64">
        <f t="shared" si="29"/>
        <v>3.3500000000000002E-2</v>
      </c>
      <c r="D972" s="76"/>
      <c r="E972" s="33">
        <v>44330</v>
      </c>
      <c r="F972" s="27">
        <v>0.92</v>
      </c>
      <c r="G972" s="64">
        <f t="shared" si="30"/>
        <v>9.1999999999999998E-3</v>
      </c>
      <c r="H972" s="76"/>
      <c r="I972" s="76"/>
      <c r="J972" s="76"/>
      <c r="K972" s="76"/>
      <c r="L972" s="76"/>
      <c r="M972" s="76"/>
      <c r="N972" s="76"/>
      <c r="O972" s="76"/>
      <c r="P972" s="76"/>
      <c r="Q972" s="76"/>
      <c r="R972" s="76"/>
      <c r="S972" s="76"/>
      <c r="T972" s="76"/>
      <c r="U972" s="76"/>
      <c r="V972" s="76"/>
      <c r="W972" s="76"/>
      <c r="X972" s="76"/>
      <c r="Y972" s="76"/>
      <c r="Z972" s="76"/>
      <c r="AA972" s="76"/>
      <c r="AB972" s="76"/>
      <c r="AC972" s="76"/>
    </row>
    <row r="973" spans="1:29" x14ac:dyDescent="0.25">
      <c r="A973" s="133">
        <v>44333</v>
      </c>
      <c r="B973" s="134">
        <v>3.35</v>
      </c>
      <c r="C973" s="64">
        <f t="shared" si="29"/>
        <v>3.3500000000000002E-2</v>
      </c>
      <c r="D973" s="136">
        <v>44698</v>
      </c>
      <c r="E973" s="33">
        <v>44333</v>
      </c>
      <c r="F973" s="27">
        <v>0.91</v>
      </c>
      <c r="G973" s="64">
        <f t="shared" si="30"/>
        <v>9.1000000000000004E-3</v>
      </c>
      <c r="H973" s="76"/>
      <c r="I973" s="76"/>
      <c r="J973" s="76"/>
      <c r="K973" s="76"/>
      <c r="L973" s="76"/>
      <c r="M973" s="76"/>
      <c r="N973" s="76"/>
      <c r="O973" s="76"/>
      <c r="P973" s="76"/>
      <c r="Q973" s="76"/>
      <c r="R973" s="76"/>
      <c r="S973" s="76"/>
      <c r="T973" s="76"/>
      <c r="U973" s="76"/>
      <c r="V973" s="76"/>
      <c r="W973" s="76"/>
      <c r="X973" s="76"/>
      <c r="Y973" s="76"/>
      <c r="Z973" s="76"/>
      <c r="AA973" s="76"/>
      <c r="AB973" s="76"/>
      <c r="AC973" s="76"/>
    </row>
    <row r="974" spans="1:29" x14ac:dyDescent="0.25">
      <c r="A974" s="133">
        <v>44334</v>
      </c>
      <c r="B974" s="134">
        <v>3.35</v>
      </c>
      <c r="C974" s="64">
        <f t="shared" si="29"/>
        <v>3.3500000000000002E-2</v>
      </c>
      <c r="D974" s="76"/>
      <c r="E974" s="33">
        <v>44334</v>
      </c>
      <c r="F974" s="27">
        <v>0.91</v>
      </c>
      <c r="G974" s="64">
        <f t="shared" si="30"/>
        <v>9.1000000000000004E-3</v>
      </c>
      <c r="H974" s="76"/>
      <c r="I974" s="76"/>
      <c r="J974" s="76"/>
      <c r="K974" s="76"/>
      <c r="L974" s="76"/>
      <c r="M974" s="76"/>
      <c r="N974" s="76"/>
      <c r="O974" s="76"/>
      <c r="P974" s="76"/>
      <c r="Q974" s="76"/>
      <c r="R974" s="76"/>
      <c r="S974" s="76"/>
      <c r="T974" s="76"/>
      <c r="U974" s="76"/>
      <c r="V974" s="76"/>
      <c r="W974" s="76"/>
      <c r="X974" s="76"/>
      <c r="Y974" s="76"/>
      <c r="Z974" s="76"/>
      <c r="AA974" s="76"/>
      <c r="AB974" s="76"/>
      <c r="AC974" s="76"/>
    </row>
    <row r="975" spans="1:29" x14ac:dyDescent="0.25">
      <c r="A975" s="133">
        <v>44335</v>
      </c>
      <c r="B975" s="134">
        <v>3.4</v>
      </c>
      <c r="C975" s="64">
        <f t="shared" si="29"/>
        <v>3.4000000000000002E-2</v>
      </c>
      <c r="D975" s="76"/>
      <c r="E975" s="33">
        <v>44335</v>
      </c>
      <c r="F975" s="27">
        <v>0.92</v>
      </c>
      <c r="G975" s="64">
        <f t="shared" si="30"/>
        <v>9.1999999999999998E-3</v>
      </c>
      <c r="H975" s="76"/>
      <c r="I975" s="76"/>
      <c r="J975" s="76"/>
      <c r="K975" s="76"/>
      <c r="L975" s="76"/>
      <c r="M975" s="76"/>
      <c r="N975" s="76"/>
      <c r="O975" s="76"/>
      <c r="P975" s="76"/>
      <c r="Q975" s="76"/>
      <c r="R975" s="76"/>
      <c r="S975" s="76"/>
      <c r="T975" s="76"/>
      <c r="U975" s="76"/>
      <c r="V975" s="76"/>
      <c r="W975" s="76"/>
      <c r="X975" s="76"/>
      <c r="Y975" s="76"/>
      <c r="Z975" s="76"/>
      <c r="AA975" s="76"/>
      <c r="AB975" s="76"/>
      <c r="AC975" s="76"/>
    </row>
    <row r="976" spans="1:29" x14ac:dyDescent="0.25">
      <c r="A976" s="133">
        <v>44336</v>
      </c>
      <c r="B976" s="134">
        <v>3.42</v>
      </c>
      <c r="C976" s="64">
        <f t="shared" si="29"/>
        <v>3.4200000000000001E-2</v>
      </c>
      <c r="D976" s="76"/>
      <c r="E976" s="33">
        <v>44336</v>
      </c>
      <c r="F976" s="27">
        <v>0.92</v>
      </c>
      <c r="G976" s="64">
        <f t="shared" si="30"/>
        <v>9.1999999999999998E-3</v>
      </c>
      <c r="H976" s="76"/>
      <c r="I976" s="76"/>
      <c r="J976" s="76"/>
      <c r="K976" s="76"/>
      <c r="L976" s="76"/>
      <c r="M976" s="76"/>
      <c r="N976" s="76"/>
      <c r="O976" s="76"/>
      <c r="P976" s="76"/>
      <c r="Q976" s="76"/>
      <c r="R976" s="76"/>
      <c r="S976" s="76"/>
      <c r="T976" s="76"/>
      <c r="U976" s="76"/>
      <c r="V976" s="76"/>
      <c r="W976" s="76"/>
      <c r="X976" s="76"/>
      <c r="Y976" s="76"/>
      <c r="Z976" s="76"/>
      <c r="AA976" s="76"/>
      <c r="AB976" s="76"/>
      <c r="AC976" s="76"/>
    </row>
    <row r="977" spans="1:29" x14ac:dyDescent="0.25">
      <c r="A977" s="133">
        <v>44337</v>
      </c>
      <c r="B977" s="134">
        <v>3.37</v>
      </c>
      <c r="C977" s="64">
        <f t="shared" si="29"/>
        <v>3.3700000000000001E-2</v>
      </c>
      <c r="D977" s="76"/>
      <c r="E977" s="33">
        <v>44337</v>
      </c>
      <c r="F977" s="27">
        <v>0.91</v>
      </c>
      <c r="G977" s="64">
        <f t="shared" si="30"/>
        <v>9.1000000000000004E-3</v>
      </c>
      <c r="H977" s="76"/>
      <c r="I977" s="76"/>
      <c r="J977" s="76"/>
      <c r="K977" s="76"/>
      <c r="L977" s="76"/>
      <c r="M977" s="76"/>
      <c r="N977" s="76"/>
      <c r="O977" s="76"/>
      <c r="P977" s="76"/>
      <c r="Q977" s="76"/>
      <c r="R977" s="76"/>
      <c r="S977" s="76"/>
      <c r="T977" s="76"/>
      <c r="U977" s="76"/>
      <c r="V977" s="76"/>
      <c r="W977" s="76"/>
      <c r="X977" s="76"/>
      <c r="Y977" s="76"/>
      <c r="Z977" s="76"/>
      <c r="AA977" s="76"/>
      <c r="AB977" s="76"/>
      <c r="AC977" s="76"/>
    </row>
    <row r="978" spans="1:29" x14ac:dyDescent="0.25">
      <c r="A978" s="133">
        <v>44340</v>
      </c>
      <c r="B978" s="134">
        <v>3.37</v>
      </c>
      <c r="C978" s="64">
        <f t="shared" ref="C978:C1041" si="31">B978/100</f>
        <v>3.3700000000000001E-2</v>
      </c>
      <c r="D978" s="76"/>
      <c r="E978" s="33">
        <v>44340</v>
      </c>
      <c r="F978" s="27">
        <v>0.91</v>
      </c>
      <c r="G978" s="64">
        <f t="shared" ref="G978:G1041" si="32">F978/100</f>
        <v>9.1000000000000004E-3</v>
      </c>
      <c r="H978" s="76"/>
      <c r="I978" s="76"/>
      <c r="J978" s="76"/>
      <c r="K978" s="76"/>
      <c r="L978" s="76"/>
      <c r="M978" s="76"/>
      <c r="N978" s="76"/>
      <c r="O978" s="76"/>
      <c r="P978" s="76"/>
      <c r="Q978" s="76"/>
      <c r="R978" s="76"/>
      <c r="S978" s="76"/>
      <c r="T978" s="76"/>
      <c r="U978" s="76"/>
      <c r="V978" s="76"/>
      <c r="W978" s="76"/>
      <c r="X978" s="76"/>
      <c r="Y978" s="76"/>
      <c r="Z978" s="76"/>
      <c r="AA978" s="76"/>
      <c r="AB978" s="76"/>
      <c r="AC978" s="76"/>
    </row>
    <row r="979" spans="1:29" x14ac:dyDescent="0.25">
      <c r="A979" s="133">
        <v>44341</v>
      </c>
      <c r="B979" s="134">
        <v>3.34</v>
      </c>
      <c r="C979" s="64">
        <f t="shared" si="31"/>
        <v>3.3399999999999999E-2</v>
      </c>
      <c r="D979" s="76"/>
      <c r="E979" s="33">
        <v>44341</v>
      </c>
      <c r="F979" s="27">
        <v>0.9</v>
      </c>
      <c r="G979" s="64">
        <f t="shared" si="32"/>
        <v>9.0000000000000011E-3</v>
      </c>
      <c r="H979" s="76"/>
      <c r="I979" s="76"/>
      <c r="J979" s="76"/>
      <c r="K979" s="76"/>
      <c r="L979" s="76"/>
      <c r="M979" s="76"/>
      <c r="N979" s="76"/>
      <c r="O979" s="76"/>
      <c r="P979" s="76"/>
      <c r="Q979" s="76"/>
      <c r="R979" s="76"/>
      <c r="S979" s="76"/>
      <c r="T979" s="76"/>
      <c r="U979" s="76"/>
      <c r="V979" s="76"/>
      <c r="W979" s="76"/>
      <c r="X979" s="76"/>
      <c r="Y979" s="76"/>
      <c r="Z979" s="76"/>
      <c r="AA979" s="76"/>
      <c r="AB979" s="76"/>
      <c r="AC979" s="76"/>
    </row>
    <row r="980" spans="1:29" x14ac:dyDescent="0.25">
      <c r="A980" s="133">
        <v>44342</v>
      </c>
      <c r="B980" s="134">
        <v>3.35</v>
      </c>
      <c r="C980" s="64">
        <f t="shared" si="31"/>
        <v>3.3500000000000002E-2</v>
      </c>
      <c r="D980" s="76"/>
      <c r="E980" s="33">
        <v>44342</v>
      </c>
      <c r="F980" s="27">
        <v>0.9</v>
      </c>
      <c r="G980" s="64">
        <f t="shared" si="32"/>
        <v>9.0000000000000011E-3</v>
      </c>
      <c r="H980" s="76"/>
      <c r="I980" s="76"/>
      <c r="J980" s="76"/>
      <c r="K980" s="76"/>
      <c r="L980" s="76"/>
      <c r="M980" s="76"/>
      <c r="N980" s="76"/>
      <c r="O980" s="76"/>
      <c r="P980" s="76"/>
      <c r="Q980" s="76"/>
      <c r="R980" s="76"/>
      <c r="S980" s="76"/>
      <c r="T980" s="76"/>
      <c r="U980" s="76"/>
      <c r="V980" s="76"/>
      <c r="W980" s="76"/>
      <c r="X980" s="76"/>
      <c r="Y980" s="76"/>
      <c r="Z980" s="76"/>
      <c r="AA980" s="76"/>
      <c r="AB980" s="76"/>
      <c r="AC980" s="76"/>
    </row>
    <row r="981" spans="1:29" x14ac:dyDescent="0.25">
      <c r="A981" s="133">
        <v>44343</v>
      </c>
      <c r="B981" s="134">
        <v>3.3</v>
      </c>
      <c r="C981" s="64">
        <f t="shared" si="31"/>
        <v>3.3000000000000002E-2</v>
      </c>
      <c r="D981" s="76"/>
      <c r="E981" s="33">
        <v>44343</v>
      </c>
      <c r="F981" s="27">
        <v>0.9</v>
      </c>
      <c r="G981" s="64">
        <f t="shared" si="32"/>
        <v>9.0000000000000011E-3</v>
      </c>
      <c r="H981" s="76"/>
      <c r="I981" s="76"/>
      <c r="J981" s="76"/>
      <c r="K981" s="76"/>
      <c r="L981" s="76"/>
      <c r="M981" s="76"/>
      <c r="N981" s="76"/>
      <c r="O981" s="76"/>
      <c r="P981" s="76"/>
      <c r="Q981" s="76"/>
      <c r="R981" s="76"/>
      <c r="S981" s="76"/>
      <c r="T981" s="76"/>
      <c r="U981" s="76"/>
      <c r="V981" s="76"/>
      <c r="W981" s="76"/>
      <c r="X981" s="76"/>
      <c r="Y981" s="76"/>
      <c r="Z981" s="76"/>
      <c r="AA981" s="76"/>
      <c r="AB981" s="76"/>
      <c r="AC981" s="76"/>
    </row>
    <row r="982" spans="1:29" x14ac:dyDescent="0.25">
      <c r="A982" s="133">
        <v>44344</v>
      </c>
      <c r="B982" s="134">
        <v>3.29</v>
      </c>
      <c r="C982" s="64">
        <f t="shared" si="31"/>
        <v>3.2899999999999999E-2</v>
      </c>
      <c r="D982" s="76"/>
      <c r="E982" s="33">
        <v>44344</v>
      </c>
      <c r="F982" s="27">
        <v>0.9</v>
      </c>
      <c r="G982" s="64">
        <f t="shared" si="32"/>
        <v>9.0000000000000011E-3</v>
      </c>
      <c r="H982" s="76"/>
      <c r="I982" s="76"/>
      <c r="J982" s="76"/>
      <c r="K982" s="76"/>
      <c r="L982" s="76"/>
      <c r="M982" s="76"/>
      <c r="N982" s="76"/>
      <c r="O982" s="76"/>
      <c r="P982" s="76"/>
      <c r="Q982" s="76"/>
      <c r="R982" s="76"/>
      <c r="S982" s="76"/>
      <c r="T982" s="76"/>
      <c r="U982" s="76"/>
      <c r="V982" s="76"/>
      <c r="W982" s="76"/>
      <c r="X982" s="76"/>
      <c r="Y982" s="76"/>
      <c r="Z982" s="76"/>
      <c r="AA982" s="76"/>
      <c r="AB982" s="76"/>
      <c r="AC982" s="76"/>
    </row>
    <row r="983" spans="1:29" x14ac:dyDescent="0.25">
      <c r="A983" s="133">
        <v>44347</v>
      </c>
      <c r="B983" s="134">
        <v>3.34</v>
      </c>
      <c r="C983" s="64">
        <f t="shared" si="31"/>
        <v>3.3399999999999999E-2</v>
      </c>
      <c r="D983" s="76"/>
      <c r="E983" s="33">
        <v>44347</v>
      </c>
      <c r="F983" s="27">
        <v>0.91</v>
      </c>
      <c r="G983" s="64">
        <f t="shared" si="32"/>
        <v>9.1000000000000004E-3</v>
      </c>
      <c r="H983" s="76"/>
      <c r="I983" s="76"/>
      <c r="J983" s="76"/>
      <c r="K983" s="76"/>
      <c r="L983" s="76"/>
      <c r="M983" s="76"/>
      <c r="N983" s="76"/>
      <c r="O983" s="76"/>
      <c r="P983" s="76"/>
      <c r="Q983" s="76"/>
      <c r="R983" s="76"/>
      <c r="S983" s="76"/>
      <c r="T983" s="76"/>
      <c r="U983" s="76"/>
      <c r="V983" s="76"/>
      <c r="W983" s="76"/>
      <c r="X983" s="76"/>
      <c r="Y983" s="76"/>
      <c r="Z983" s="76"/>
      <c r="AA983" s="76"/>
      <c r="AB983" s="76"/>
      <c r="AC983" s="76"/>
    </row>
    <row r="984" spans="1:29" x14ac:dyDescent="0.25">
      <c r="A984" s="133">
        <v>44348</v>
      </c>
      <c r="B984" s="134">
        <v>3.33</v>
      </c>
      <c r="C984" s="64">
        <f t="shared" si="31"/>
        <v>3.3300000000000003E-2</v>
      </c>
      <c r="D984" s="136">
        <v>44713</v>
      </c>
      <c r="E984" s="33">
        <v>44348</v>
      </c>
      <c r="F984" s="27">
        <v>0.91</v>
      </c>
      <c r="G984" s="64">
        <f t="shared" si="32"/>
        <v>9.1000000000000004E-3</v>
      </c>
      <c r="H984" s="76"/>
      <c r="I984" s="76"/>
      <c r="J984" s="76"/>
      <c r="K984" s="76"/>
      <c r="L984" s="76"/>
      <c r="M984" s="76"/>
      <c r="N984" s="76"/>
      <c r="O984" s="76"/>
      <c r="P984" s="76"/>
      <c r="Q984" s="76"/>
      <c r="R984" s="76"/>
      <c r="S984" s="76"/>
      <c r="T984" s="76"/>
      <c r="U984" s="76"/>
      <c r="V984" s="76"/>
      <c r="W984" s="76"/>
      <c r="X984" s="76"/>
      <c r="Y984" s="76"/>
      <c r="Z984" s="76"/>
      <c r="AA984" s="76"/>
      <c r="AB984" s="76"/>
      <c r="AC984" s="76"/>
    </row>
    <row r="985" spans="1:29" x14ac:dyDescent="0.25">
      <c r="A985" s="133">
        <v>44349</v>
      </c>
      <c r="B985" s="134">
        <v>3.31</v>
      </c>
      <c r="C985" s="64">
        <f t="shared" si="31"/>
        <v>3.3099999999999997E-2</v>
      </c>
      <c r="D985" s="76"/>
      <c r="E985" s="33">
        <v>44349</v>
      </c>
      <c r="F985" s="27">
        <v>0.9</v>
      </c>
      <c r="G985" s="64">
        <f t="shared" si="32"/>
        <v>9.0000000000000011E-3</v>
      </c>
      <c r="H985" s="76"/>
      <c r="I985" s="76"/>
      <c r="J985" s="76"/>
      <c r="K985" s="76"/>
      <c r="L985" s="76"/>
      <c r="M985" s="76"/>
      <c r="N985" s="76"/>
      <c r="O985" s="76"/>
      <c r="P985" s="76"/>
      <c r="Q985" s="76"/>
      <c r="R985" s="76"/>
      <c r="S985" s="76"/>
      <c r="T985" s="76"/>
      <c r="U985" s="76"/>
      <c r="V985" s="76"/>
      <c r="W985" s="76"/>
      <c r="X985" s="76"/>
      <c r="Y985" s="76"/>
      <c r="Z985" s="76"/>
      <c r="AA985" s="76"/>
      <c r="AB985" s="76"/>
      <c r="AC985" s="76"/>
    </row>
    <row r="986" spans="1:29" x14ac:dyDescent="0.25">
      <c r="A986" s="133">
        <v>44350</v>
      </c>
      <c r="B986" s="134">
        <v>3.28</v>
      </c>
      <c r="C986" s="64">
        <f t="shared" si="31"/>
        <v>3.2799999999999996E-2</v>
      </c>
      <c r="D986" s="76"/>
      <c r="E986" s="33">
        <v>44350</v>
      </c>
      <c r="F986" s="27">
        <v>0.9</v>
      </c>
      <c r="G986" s="64">
        <f t="shared" si="32"/>
        <v>9.0000000000000011E-3</v>
      </c>
      <c r="H986" s="76"/>
      <c r="I986" s="76"/>
      <c r="J986" s="76"/>
      <c r="K986" s="76"/>
      <c r="L986" s="76"/>
      <c r="M986" s="76"/>
      <c r="N986" s="76"/>
      <c r="O986" s="76"/>
      <c r="P986" s="76"/>
      <c r="Q986" s="76"/>
      <c r="R986" s="76"/>
      <c r="S986" s="76"/>
      <c r="T986" s="76"/>
      <c r="U986" s="76"/>
      <c r="V986" s="76"/>
      <c r="W986" s="76"/>
      <c r="X986" s="76"/>
      <c r="Y986" s="76"/>
      <c r="Z986" s="76"/>
      <c r="AA986" s="76"/>
      <c r="AB986" s="76"/>
      <c r="AC986" s="76"/>
    </row>
    <row r="987" spans="1:29" x14ac:dyDescent="0.25">
      <c r="A987" s="133">
        <v>44351</v>
      </c>
      <c r="B987" s="134">
        <v>3.28</v>
      </c>
      <c r="C987" s="64">
        <f t="shared" si="31"/>
        <v>3.2799999999999996E-2</v>
      </c>
      <c r="D987" s="76"/>
      <c r="E987" s="33">
        <v>44351</v>
      </c>
      <c r="F987" s="27">
        <v>0.91</v>
      </c>
      <c r="G987" s="64">
        <f t="shared" si="32"/>
        <v>9.1000000000000004E-3</v>
      </c>
      <c r="H987" s="76"/>
      <c r="I987" s="76"/>
      <c r="J987" s="76"/>
      <c r="K987" s="76"/>
      <c r="L987" s="76"/>
      <c r="M987" s="76"/>
      <c r="N987" s="76"/>
      <c r="O987" s="76"/>
      <c r="P987" s="76"/>
      <c r="Q987" s="76"/>
      <c r="R987" s="76"/>
      <c r="S987" s="76"/>
      <c r="T987" s="76"/>
      <c r="U987" s="76"/>
      <c r="V987" s="76"/>
      <c r="W987" s="76"/>
      <c r="X987" s="76"/>
      <c r="Y987" s="76"/>
      <c r="Z987" s="76"/>
      <c r="AA987" s="76"/>
      <c r="AB987" s="76"/>
      <c r="AC987" s="76"/>
    </row>
    <row r="988" spans="1:29" x14ac:dyDescent="0.25">
      <c r="A988" s="133">
        <v>44354</v>
      </c>
      <c r="B988" s="134">
        <v>3.27</v>
      </c>
      <c r="C988" s="64">
        <f t="shared" si="31"/>
        <v>3.27E-2</v>
      </c>
      <c r="D988" s="76"/>
      <c r="E988" s="33">
        <v>44354</v>
      </c>
      <c r="F988" s="27">
        <v>0.91</v>
      </c>
      <c r="G988" s="64">
        <f t="shared" si="32"/>
        <v>9.1000000000000004E-3</v>
      </c>
      <c r="H988" s="76"/>
      <c r="I988" s="76"/>
      <c r="J988" s="76"/>
      <c r="K988" s="76"/>
      <c r="L988" s="76"/>
      <c r="M988" s="76"/>
      <c r="N988" s="76"/>
      <c r="O988" s="76"/>
      <c r="P988" s="76"/>
      <c r="Q988" s="76"/>
      <c r="R988" s="76"/>
      <c r="S988" s="76"/>
      <c r="T988" s="76"/>
      <c r="U988" s="76"/>
      <c r="V988" s="76"/>
      <c r="W988" s="76"/>
      <c r="X988" s="76"/>
      <c r="Y988" s="76"/>
      <c r="Z988" s="76"/>
      <c r="AA988" s="76"/>
      <c r="AB988" s="76"/>
      <c r="AC988" s="76"/>
    </row>
    <row r="989" spans="1:29" x14ac:dyDescent="0.25">
      <c r="A989" s="133">
        <v>44355</v>
      </c>
      <c r="B989" s="134">
        <v>3.26</v>
      </c>
      <c r="C989" s="64">
        <f t="shared" si="31"/>
        <v>3.2599999999999997E-2</v>
      </c>
      <c r="D989" s="76"/>
      <c r="E989" s="33">
        <v>44355</v>
      </c>
      <c r="F989" s="27">
        <v>0.91</v>
      </c>
      <c r="G989" s="64">
        <f t="shared" si="32"/>
        <v>9.1000000000000004E-3</v>
      </c>
      <c r="H989" s="76"/>
      <c r="I989" s="76"/>
      <c r="J989" s="76"/>
      <c r="K989" s="76"/>
      <c r="L989" s="76"/>
      <c r="M989" s="76"/>
      <c r="N989" s="76"/>
      <c r="O989" s="76"/>
      <c r="P989" s="76"/>
      <c r="Q989" s="76"/>
      <c r="R989" s="76"/>
      <c r="S989" s="76"/>
      <c r="T989" s="76"/>
      <c r="U989" s="76"/>
      <c r="V989" s="76"/>
      <c r="W989" s="76"/>
      <c r="X989" s="76"/>
      <c r="Y989" s="76"/>
      <c r="Z989" s="76"/>
      <c r="AA989" s="76"/>
      <c r="AB989" s="76"/>
      <c r="AC989" s="76"/>
    </row>
    <row r="990" spans="1:29" x14ac:dyDescent="0.25">
      <c r="A990" s="133">
        <v>44356</v>
      </c>
      <c r="B990" s="134">
        <v>3.22</v>
      </c>
      <c r="C990" s="64">
        <f t="shared" si="31"/>
        <v>3.2199999999999999E-2</v>
      </c>
      <c r="D990" s="76"/>
      <c r="E990" s="33">
        <v>44356</v>
      </c>
      <c r="F990" s="27">
        <v>0.91</v>
      </c>
      <c r="G990" s="64">
        <f t="shared" si="32"/>
        <v>9.1000000000000004E-3</v>
      </c>
      <c r="H990" s="76"/>
      <c r="I990" s="76"/>
      <c r="J990" s="76"/>
      <c r="K990" s="76"/>
      <c r="L990" s="76"/>
      <c r="M990" s="76"/>
      <c r="N990" s="76"/>
      <c r="O990" s="76"/>
      <c r="P990" s="76"/>
      <c r="Q990" s="76"/>
      <c r="R990" s="76"/>
      <c r="S990" s="76"/>
      <c r="T990" s="76"/>
      <c r="U990" s="76"/>
      <c r="V990" s="76"/>
      <c r="W990" s="76"/>
      <c r="X990" s="76"/>
      <c r="Y990" s="76"/>
      <c r="Z990" s="76"/>
      <c r="AA990" s="76"/>
      <c r="AB990" s="76"/>
      <c r="AC990" s="76"/>
    </row>
    <row r="991" spans="1:29" x14ac:dyDescent="0.25">
      <c r="A991" s="133">
        <v>44357</v>
      </c>
      <c r="B991" s="134">
        <v>3.23</v>
      </c>
      <c r="C991" s="64">
        <f t="shared" si="31"/>
        <v>3.2300000000000002E-2</v>
      </c>
      <c r="D991" s="76"/>
      <c r="E991" s="33">
        <v>44357</v>
      </c>
      <c r="F991" s="27">
        <v>0.91</v>
      </c>
      <c r="G991" s="64">
        <f t="shared" si="32"/>
        <v>9.1000000000000004E-3</v>
      </c>
      <c r="H991" s="76"/>
      <c r="I991" s="76"/>
      <c r="J991" s="76"/>
      <c r="K991" s="76"/>
      <c r="L991" s="76"/>
      <c r="M991" s="76"/>
      <c r="N991" s="76"/>
      <c r="O991" s="76"/>
      <c r="P991" s="76"/>
      <c r="Q991" s="76"/>
      <c r="R991" s="76"/>
      <c r="S991" s="76"/>
      <c r="T991" s="76"/>
      <c r="U991" s="76"/>
      <c r="V991" s="76"/>
      <c r="W991" s="76"/>
      <c r="X991" s="76"/>
      <c r="Y991" s="76"/>
      <c r="Z991" s="76"/>
      <c r="AA991" s="76"/>
      <c r="AB991" s="76"/>
      <c r="AC991" s="76"/>
    </row>
    <row r="992" spans="1:29" x14ac:dyDescent="0.25">
      <c r="A992" s="133">
        <v>44358</v>
      </c>
      <c r="B992" s="134">
        <v>3.21</v>
      </c>
      <c r="C992" s="64">
        <f t="shared" si="31"/>
        <v>3.2099999999999997E-2</v>
      </c>
      <c r="D992" s="76"/>
      <c r="E992" s="33">
        <v>44358</v>
      </c>
      <c r="F992" s="27">
        <v>0.9</v>
      </c>
      <c r="G992" s="64">
        <f t="shared" si="32"/>
        <v>9.0000000000000011E-3</v>
      </c>
      <c r="H992" s="76"/>
      <c r="I992" s="76"/>
      <c r="J992" s="76"/>
      <c r="K992" s="76"/>
      <c r="L992" s="76"/>
      <c r="M992" s="76"/>
      <c r="N992" s="76"/>
      <c r="O992" s="76"/>
      <c r="P992" s="76"/>
      <c r="Q992" s="76"/>
      <c r="R992" s="76"/>
      <c r="S992" s="76"/>
      <c r="T992" s="76"/>
      <c r="U992" s="76"/>
      <c r="V992" s="76"/>
      <c r="W992" s="76"/>
      <c r="X992" s="76"/>
      <c r="Y992" s="76"/>
      <c r="Z992" s="76"/>
      <c r="AA992" s="76"/>
      <c r="AB992" s="76"/>
      <c r="AC992" s="76"/>
    </row>
    <row r="993" spans="1:29" x14ac:dyDescent="0.25">
      <c r="A993" s="133">
        <v>44361</v>
      </c>
      <c r="B993" s="134">
        <v>3.17</v>
      </c>
      <c r="C993" s="64">
        <f t="shared" si="31"/>
        <v>3.1699999999999999E-2</v>
      </c>
      <c r="D993" s="76"/>
      <c r="E993" s="33">
        <v>44361</v>
      </c>
      <c r="F993" s="27">
        <v>0.89</v>
      </c>
      <c r="G993" s="64">
        <f t="shared" si="32"/>
        <v>8.8999999999999999E-3</v>
      </c>
      <c r="H993" s="76"/>
      <c r="I993" s="76"/>
      <c r="J993" s="76"/>
      <c r="K993" s="76"/>
      <c r="L993" s="76"/>
      <c r="M993" s="76"/>
      <c r="N993" s="76"/>
      <c r="O993" s="76"/>
      <c r="P993" s="76"/>
      <c r="Q993" s="76"/>
      <c r="R993" s="76"/>
      <c r="S993" s="76"/>
      <c r="T993" s="76"/>
      <c r="U993" s="76"/>
      <c r="V993" s="76"/>
      <c r="W993" s="76"/>
      <c r="X993" s="76"/>
      <c r="Y993" s="76"/>
      <c r="Z993" s="76"/>
      <c r="AA993" s="76"/>
      <c r="AB993" s="76"/>
      <c r="AC993" s="76"/>
    </row>
    <row r="994" spans="1:29" x14ac:dyDescent="0.25">
      <c r="A994" s="133">
        <v>44362</v>
      </c>
      <c r="B994" s="134">
        <v>3.17</v>
      </c>
      <c r="C994" s="64">
        <f t="shared" si="31"/>
        <v>3.1699999999999999E-2</v>
      </c>
      <c r="D994" s="136">
        <v>44727</v>
      </c>
      <c r="E994" s="33">
        <v>44362</v>
      </c>
      <c r="F994" s="27">
        <v>0.89</v>
      </c>
      <c r="G994" s="64">
        <f t="shared" si="32"/>
        <v>8.8999999999999999E-3</v>
      </c>
      <c r="H994" s="76"/>
      <c r="I994" s="76"/>
      <c r="J994" s="76"/>
      <c r="K994" s="76"/>
      <c r="L994" s="76"/>
      <c r="M994" s="76"/>
      <c r="N994" s="76"/>
      <c r="O994" s="76"/>
      <c r="P994" s="76"/>
      <c r="Q994" s="76"/>
      <c r="R994" s="76"/>
      <c r="S994" s="76"/>
      <c r="T994" s="76"/>
      <c r="U994" s="76"/>
      <c r="V994" s="76"/>
      <c r="W994" s="76"/>
      <c r="X994" s="76"/>
      <c r="Y994" s="76"/>
      <c r="Z994" s="76"/>
      <c r="AA994" s="76"/>
      <c r="AB994" s="76"/>
      <c r="AC994" s="76"/>
    </row>
    <row r="995" spans="1:29" x14ac:dyDescent="0.25">
      <c r="A995" s="133">
        <v>44363</v>
      </c>
      <c r="B995" s="134">
        <v>3.12</v>
      </c>
      <c r="C995" s="64">
        <f t="shared" si="31"/>
        <v>3.1200000000000002E-2</v>
      </c>
      <c r="D995" s="76"/>
      <c r="E995" s="33">
        <v>44363</v>
      </c>
      <c r="F995" s="27">
        <v>0.87</v>
      </c>
      <c r="G995" s="64">
        <f t="shared" si="32"/>
        <v>8.6999999999999994E-3</v>
      </c>
      <c r="H995" s="76"/>
      <c r="I995" s="76"/>
      <c r="J995" s="76"/>
      <c r="K995" s="76"/>
      <c r="L995" s="76"/>
      <c r="M995" s="76"/>
      <c r="N995" s="76"/>
      <c r="O995" s="76"/>
      <c r="P995" s="76"/>
      <c r="Q995" s="76"/>
      <c r="R995" s="76"/>
      <c r="S995" s="76"/>
      <c r="T995" s="76"/>
      <c r="U995" s="76"/>
      <c r="V995" s="76"/>
      <c r="W995" s="76"/>
      <c r="X995" s="76"/>
      <c r="Y995" s="76"/>
      <c r="Z995" s="76"/>
      <c r="AA995" s="76"/>
      <c r="AB995" s="76"/>
      <c r="AC995" s="76"/>
    </row>
    <row r="996" spans="1:29" x14ac:dyDescent="0.25">
      <c r="A996" s="133">
        <v>44364</v>
      </c>
      <c r="B996" s="134">
        <v>3.15</v>
      </c>
      <c r="C996" s="64">
        <f t="shared" si="31"/>
        <v>3.15E-2</v>
      </c>
      <c r="D996" s="76"/>
      <c r="E996" s="33">
        <v>44364</v>
      </c>
      <c r="F996" s="27">
        <v>0.87</v>
      </c>
      <c r="G996" s="64">
        <f t="shared" si="32"/>
        <v>8.6999999999999994E-3</v>
      </c>
      <c r="H996" s="76"/>
      <c r="I996" s="76"/>
      <c r="J996" s="76"/>
      <c r="K996" s="76"/>
      <c r="L996" s="76"/>
      <c r="M996" s="76"/>
      <c r="N996" s="76"/>
      <c r="O996" s="76"/>
      <c r="P996" s="76"/>
      <c r="Q996" s="76"/>
      <c r="R996" s="76"/>
      <c r="S996" s="76"/>
      <c r="T996" s="76"/>
      <c r="U996" s="76"/>
      <c r="V996" s="76"/>
      <c r="W996" s="76"/>
      <c r="X996" s="76"/>
      <c r="Y996" s="76"/>
      <c r="Z996" s="76"/>
      <c r="AA996" s="76"/>
      <c r="AB996" s="76"/>
      <c r="AC996" s="76"/>
    </row>
    <row r="997" spans="1:29" x14ac:dyDescent="0.25">
      <c r="A997" s="133">
        <v>44365</v>
      </c>
      <c r="B997" s="134">
        <v>3.18</v>
      </c>
      <c r="C997" s="64">
        <f t="shared" si="31"/>
        <v>3.1800000000000002E-2</v>
      </c>
      <c r="D997" s="76"/>
      <c r="E997" s="33">
        <v>44365</v>
      </c>
      <c r="F997" s="27">
        <v>0.87</v>
      </c>
      <c r="G997" s="64">
        <f t="shared" si="32"/>
        <v>8.6999999999999994E-3</v>
      </c>
      <c r="H997" s="76"/>
      <c r="I997" s="76"/>
      <c r="J997" s="76"/>
      <c r="K997" s="76"/>
      <c r="L997" s="76"/>
      <c r="M997" s="76"/>
      <c r="N997" s="76"/>
      <c r="O997" s="76"/>
      <c r="P997" s="76"/>
      <c r="Q997" s="76"/>
      <c r="R997" s="76"/>
      <c r="S997" s="76"/>
      <c r="T997" s="76"/>
      <c r="U997" s="76"/>
      <c r="V997" s="76"/>
      <c r="W997" s="76"/>
      <c r="X997" s="76"/>
      <c r="Y997" s="76"/>
      <c r="Z997" s="76"/>
      <c r="AA997" s="76"/>
      <c r="AB997" s="76"/>
      <c r="AC997" s="76"/>
    </row>
    <row r="998" spans="1:29" x14ac:dyDescent="0.25">
      <c r="A998" s="133">
        <v>44368</v>
      </c>
      <c r="B998" s="134">
        <v>3.14</v>
      </c>
      <c r="C998" s="64">
        <f t="shared" si="31"/>
        <v>3.1400000000000004E-2</v>
      </c>
      <c r="D998" s="76"/>
      <c r="E998" s="33">
        <v>44368</v>
      </c>
      <c r="F998" s="27">
        <v>0.87</v>
      </c>
      <c r="G998" s="64">
        <f t="shared" si="32"/>
        <v>8.6999999999999994E-3</v>
      </c>
      <c r="H998" s="76"/>
      <c r="I998" s="76"/>
      <c r="J998" s="76"/>
      <c r="K998" s="76"/>
      <c r="L998" s="76"/>
      <c r="M998" s="76"/>
      <c r="N998" s="76"/>
      <c r="O998" s="76"/>
      <c r="P998" s="76"/>
      <c r="Q998" s="76"/>
      <c r="R998" s="76"/>
      <c r="S998" s="76"/>
      <c r="T998" s="76"/>
      <c r="U998" s="76"/>
      <c r="V998" s="76"/>
      <c r="W998" s="76"/>
      <c r="X998" s="76"/>
      <c r="Y998" s="76"/>
      <c r="Z998" s="76"/>
      <c r="AA998" s="76"/>
      <c r="AB998" s="76"/>
      <c r="AC998" s="76"/>
    </row>
    <row r="999" spans="1:29" x14ac:dyDescent="0.25">
      <c r="A999" s="133">
        <v>44369</v>
      </c>
      <c r="B999" s="134">
        <v>3.15</v>
      </c>
      <c r="C999" s="64">
        <f t="shared" si="31"/>
        <v>3.15E-2</v>
      </c>
      <c r="D999" s="76"/>
      <c r="E999" s="33">
        <v>44369</v>
      </c>
      <c r="F999" s="27">
        <v>0.88</v>
      </c>
      <c r="G999" s="64">
        <f t="shared" si="32"/>
        <v>8.8000000000000005E-3</v>
      </c>
      <c r="H999" s="76"/>
      <c r="I999" s="76"/>
      <c r="J999" s="76"/>
      <c r="K999" s="76"/>
      <c r="L999" s="76"/>
      <c r="M999" s="76"/>
      <c r="N999" s="76"/>
      <c r="O999" s="76"/>
      <c r="P999" s="76"/>
      <c r="Q999" s="76"/>
      <c r="R999" s="76"/>
      <c r="S999" s="76"/>
      <c r="T999" s="76"/>
      <c r="U999" s="76"/>
      <c r="V999" s="76"/>
      <c r="W999" s="76"/>
      <c r="X999" s="76"/>
      <c r="Y999" s="76"/>
      <c r="Z999" s="76"/>
      <c r="AA999" s="76"/>
      <c r="AB999" s="76"/>
      <c r="AC999" s="76"/>
    </row>
    <row r="1000" spans="1:29" x14ac:dyDescent="0.25">
      <c r="A1000" s="133">
        <v>44370</v>
      </c>
      <c r="B1000" s="134">
        <v>3.13</v>
      </c>
      <c r="C1000" s="64">
        <f t="shared" si="31"/>
        <v>3.1300000000000001E-2</v>
      </c>
      <c r="D1000" s="76"/>
      <c r="E1000" s="33">
        <v>44370</v>
      </c>
      <c r="F1000" s="27">
        <v>0.88</v>
      </c>
      <c r="G1000" s="64">
        <f t="shared" si="32"/>
        <v>8.8000000000000005E-3</v>
      </c>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row>
    <row r="1001" spans="1:29" x14ac:dyDescent="0.25">
      <c r="A1001" s="133">
        <v>44371</v>
      </c>
      <c r="B1001" s="134">
        <v>3.08</v>
      </c>
      <c r="C1001" s="64">
        <f t="shared" si="31"/>
        <v>3.0800000000000001E-2</v>
      </c>
      <c r="D1001" s="76"/>
      <c r="E1001" s="33">
        <v>44371</v>
      </c>
      <c r="F1001" s="27">
        <v>0.87</v>
      </c>
      <c r="G1001" s="64">
        <f t="shared" si="32"/>
        <v>8.6999999999999994E-3</v>
      </c>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row>
    <row r="1002" spans="1:29" x14ac:dyDescent="0.25">
      <c r="A1002" s="133">
        <v>44372</v>
      </c>
      <c r="B1002" s="134">
        <v>3.04</v>
      </c>
      <c r="C1002" s="64">
        <f t="shared" si="31"/>
        <v>3.04E-2</v>
      </c>
      <c r="D1002" s="76"/>
      <c r="E1002" s="33">
        <v>44372</v>
      </c>
      <c r="F1002" s="27">
        <v>0.86</v>
      </c>
      <c r="G1002" s="64">
        <f t="shared" si="32"/>
        <v>8.6E-3</v>
      </c>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row>
    <row r="1003" spans="1:29" x14ac:dyDescent="0.25">
      <c r="A1003" s="133">
        <v>44375</v>
      </c>
      <c r="B1003" s="134">
        <v>3.05</v>
      </c>
      <c r="C1003" s="64">
        <f t="shared" si="31"/>
        <v>3.0499999999999999E-2</v>
      </c>
      <c r="D1003" s="76"/>
      <c r="E1003" s="33">
        <v>44375</v>
      </c>
      <c r="F1003" s="27">
        <v>0.86</v>
      </c>
      <c r="G1003" s="64">
        <f t="shared" si="32"/>
        <v>8.6E-3</v>
      </c>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row>
    <row r="1004" spans="1:29" x14ac:dyDescent="0.25">
      <c r="A1004" s="133">
        <v>44376</v>
      </c>
      <c r="B1004" s="134">
        <v>3.03</v>
      </c>
      <c r="C1004" s="64">
        <f t="shared" si="31"/>
        <v>3.0299999999999997E-2</v>
      </c>
      <c r="D1004" s="76"/>
      <c r="E1004" s="33">
        <v>44376</v>
      </c>
      <c r="F1004" s="27">
        <v>0.86</v>
      </c>
      <c r="G1004" s="64">
        <f t="shared" si="32"/>
        <v>8.6E-3</v>
      </c>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row>
    <row r="1005" spans="1:29" x14ac:dyDescent="0.25">
      <c r="A1005" s="133">
        <v>44377</v>
      </c>
      <c r="B1005" s="134">
        <v>3.04</v>
      </c>
      <c r="C1005" s="64">
        <f t="shared" si="31"/>
        <v>3.04E-2</v>
      </c>
      <c r="D1005" s="76"/>
      <c r="E1005" s="33">
        <v>44377</v>
      </c>
      <c r="F1005" s="27">
        <v>0.86</v>
      </c>
      <c r="G1005" s="64">
        <f t="shared" si="32"/>
        <v>8.6E-3</v>
      </c>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row>
    <row r="1006" spans="1:29" x14ac:dyDescent="0.25">
      <c r="A1006" s="133">
        <v>44378</v>
      </c>
      <c r="B1006" s="134">
        <v>3.02</v>
      </c>
      <c r="C1006" s="64">
        <f t="shared" si="31"/>
        <v>3.0200000000000001E-2</v>
      </c>
      <c r="D1006" s="136">
        <v>44743</v>
      </c>
      <c r="E1006" s="33">
        <v>44378</v>
      </c>
      <c r="F1006" s="27">
        <v>0.87</v>
      </c>
      <c r="G1006" s="64">
        <f t="shared" si="32"/>
        <v>8.6999999999999994E-3</v>
      </c>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row>
    <row r="1007" spans="1:29" x14ac:dyDescent="0.25">
      <c r="A1007" s="133">
        <v>44379</v>
      </c>
      <c r="B1007" s="134">
        <v>3.04</v>
      </c>
      <c r="C1007" s="64">
        <f t="shared" si="31"/>
        <v>3.04E-2</v>
      </c>
      <c r="D1007" s="76"/>
      <c r="E1007" s="33">
        <v>44379</v>
      </c>
      <c r="F1007" s="27">
        <v>0.87</v>
      </c>
      <c r="G1007" s="64">
        <f t="shared" si="32"/>
        <v>8.6999999999999994E-3</v>
      </c>
      <c r="H1007" s="76"/>
      <c r="I1007" s="76"/>
      <c r="J1007" s="76"/>
      <c r="K1007" s="76"/>
      <c r="L1007" s="76"/>
      <c r="M1007" s="76"/>
      <c r="N1007" s="76"/>
      <c r="O1007" s="76"/>
      <c r="P1007" s="76"/>
      <c r="Q1007" s="76"/>
      <c r="R1007" s="76"/>
      <c r="S1007" s="76"/>
      <c r="T1007" s="76"/>
      <c r="U1007" s="76"/>
      <c r="V1007" s="76"/>
      <c r="W1007" s="76"/>
      <c r="X1007" s="76"/>
      <c r="Y1007" s="76"/>
      <c r="Z1007" s="76"/>
      <c r="AA1007" s="76"/>
      <c r="AB1007" s="76"/>
      <c r="AC1007" s="76"/>
    </row>
    <row r="1008" spans="1:29" x14ac:dyDescent="0.25">
      <c r="A1008" s="133">
        <v>44382</v>
      </c>
      <c r="B1008" s="134">
        <v>3.03</v>
      </c>
      <c r="C1008" s="64">
        <f t="shared" si="31"/>
        <v>3.0299999999999997E-2</v>
      </c>
      <c r="D1008" s="76"/>
      <c r="E1008" s="33">
        <v>44382</v>
      </c>
      <c r="F1008" s="27">
        <v>0.87</v>
      </c>
      <c r="G1008" s="64">
        <f t="shared" si="32"/>
        <v>8.6999999999999994E-3</v>
      </c>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row>
    <row r="1009" spans="1:29" x14ac:dyDescent="0.25">
      <c r="A1009" s="133">
        <v>44383</v>
      </c>
      <c r="B1009" s="134">
        <v>3.05</v>
      </c>
      <c r="C1009" s="64">
        <f t="shared" si="31"/>
        <v>3.0499999999999999E-2</v>
      </c>
      <c r="D1009" s="76"/>
      <c r="E1009" s="33">
        <v>44383</v>
      </c>
      <c r="F1009" s="27">
        <v>0.87</v>
      </c>
      <c r="G1009" s="64">
        <f t="shared" si="32"/>
        <v>8.6999999999999994E-3</v>
      </c>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row>
    <row r="1010" spans="1:29" x14ac:dyDescent="0.25">
      <c r="A1010" s="133">
        <v>44384</v>
      </c>
      <c r="B1010" s="134">
        <v>3.05</v>
      </c>
      <c r="C1010" s="64">
        <f t="shared" si="31"/>
        <v>3.0499999999999999E-2</v>
      </c>
      <c r="D1010" s="76"/>
      <c r="E1010" s="33">
        <v>44384</v>
      </c>
      <c r="F1010" s="27">
        <v>0.88</v>
      </c>
      <c r="G1010" s="64">
        <f t="shared" si="32"/>
        <v>8.8000000000000005E-3</v>
      </c>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row>
    <row r="1011" spans="1:29" x14ac:dyDescent="0.25">
      <c r="A1011" s="133">
        <v>44385</v>
      </c>
      <c r="B1011" s="134">
        <v>3.14</v>
      </c>
      <c r="C1011" s="64">
        <f t="shared" si="31"/>
        <v>3.1400000000000004E-2</v>
      </c>
      <c r="D1011" s="76"/>
      <c r="E1011" s="33">
        <v>44385</v>
      </c>
      <c r="F1011" s="27">
        <v>0.9</v>
      </c>
      <c r="G1011" s="64">
        <f t="shared" si="32"/>
        <v>9.0000000000000011E-3</v>
      </c>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row>
    <row r="1012" spans="1:29" x14ac:dyDescent="0.25">
      <c r="A1012" s="133">
        <v>44386</v>
      </c>
      <c r="B1012" s="134">
        <v>3.07</v>
      </c>
      <c r="C1012" s="64">
        <f t="shared" si="31"/>
        <v>3.0699999999999998E-2</v>
      </c>
      <c r="D1012" s="76"/>
      <c r="E1012" s="33">
        <v>44386</v>
      </c>
      <c r="F1012" s="27">
        <v>0.9</v>
      </c>
      <c r="G1012" s="64">
        <f t="shared" si="32"/>
        <v>9.0000000000000011E-3</v>
      </c>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row>
    <row r="1013" spans="1:29" x14ac:dyDescent="0.25">
      <c r="A1013" s="133">
        <v>44389</v>
      </c>
      <c r="B1013" s="134">
        <v>3.05</v>
      </c>
      <c r="C1013" s="64">
        <f t="shared" si="31"/>
        <v>3.0499999999999999E-2</v>
      </c>
      <c r="D1013" s="76"/>
      <c r="E1013" s="33">
        <v>44389</v>
      </c>
      <c r="F1013" s="27">
        <v>0.9</v>
      </c>
      <c r="G1013" s="64">
        <f t="shared" si="32"/>
        <v>9.0000000000000011E-3</v>
      </c>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row>
    <row r="1014" spans="1:29" x14ac:dyDescent="0.25">
      <c r="A1014" s="133">
        <v>44390</v>
      </c>
      <c r="B1014" s="134">
        <v>3.04</v>
      </c>
      <c r="C1014" s="64">
        <f t="shared" si="31"/>
        <v>3.04E-2</v>
      </c>
      <c r="D1014" s="76"/>
      <c r="E1014" s="33">
        <v>44390</v>
      </c>
      <c r="F1014" s="27">
        <v>0.89</v>
      </c>
      <c r="G1014" s="64">
        <f t="shared" si="32"/>
        <v>8.8999999999999999E-3</v>
      </c>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row>
    <row r="1015" spans="1:29" x14ac:dyDescent="0.25">
      <c r="A1015" s="133">
        <v>44391</v>
      </c>
      <c r="B1015" s="134">
        <v>3.1</v>
      </c>
      <c r="C1015" s="64">
        <f t="shared" si="31"/>
        <v>3.1E-2</v>
      </c>
      <c r="D1015" s="76"/>
      <c r="E1015" s="33">
        <v>44391</v>
      </c>
      <c r="F1015" s="27">
        <v>0.89</v>
      </c>
      <c r="G1015" s="64">
        <f t="shared" si="32"/>
        <v>8.8999999999999999E-3</v>
      </c>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row>
    <row r="1016" spans="1:29" x14ac:dyDescent="0.25">
      <c r="A1016" s="133">
        <v>44392</v>
      </c>
      <c r="B1016" s="134">
        <v>3.14</v>
      </c>
      <c r="C1016" s="64">
        <f t="shared" si="31"/>
        <v>3.1400000000000004E-2</v>
      </c>
      <c r="D1016" s="136">
        <v>44757</v>
      </c>
      <c r="E1016" s="33">
        <v>44392</v>
      </c>
      <c r="F1016" s="27">
        <v>0.9</v>
      </c>
      <c r="G1016" s="64">
        <f t="shared" si="32"/>
        <v>9.0000000000000011E-3</v>
      </c>
      <c r="H1016" s="76"/>
      <c r="I1016" s="76"/>
      <c r="J1016" s="76"/>
      <c r="K1016" s="76"/>
      <c r="L1016" s="76"/>
      <c r="M1016" s="76"/>
      <c r="N1016" s="76"/>
      <c r="O1016" s="76"/>
      <c r="P1016" s="76"/>
      <c r="Q1016" s="76"/>
      <c r="R1016" s="76"/>
      <c r="S1016" s="76"/>
      <c r="T1016" s="76"/>
      <c r="U1016" s="76"/>
      <c r="V1016" s="76"/>
      <c r="W1016" s="76"/>
      <c r="X1016" s="76"/>
      <c r="Y1016" s="76"/>
      <c r="Z1016" s="76"/>
      <c r="AA1016" s="76"/>
      <c r="AB1016" s="76"/>
      <c r="AC1016" s="76"/>
    </row>
    <row r="1017" spans="1:29" x14ac:dyDescent="0.25">
      <c r="A1017" s="133">
        <v>44393</v>
      </c>
      <c r="B1017" s="134">
        <v>3.18</v>
      </c>
      <c r="C1017" s="64">
        <f t="shared" si="31"/>
        <v>3.1800000000000002E-2</v>
      </c>
      <c r="D1017" s="76"/>
      <c r="E1017" s="33">
        <v>44393</v>
      </c>
      <c r="F1017" s="27">
        <v>0.91</v>
      </c>
      <c r="G1017" s="64">
        <f t="shared" si="32"/>
        <v>9.1000000000000004E-3</v>
      </c>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row>
    <row r="1018" spans="1:29" x14ac:dyDescent="0.25">
      <c r="A1018" s="133">
        <v>44396</v>
      </c>
      <c r="B1018" s="134">
        <v>3.44</v>
      </c>
      <c r="C1018" s="64">
        <f t="shared" si="31"/>
        <v>3.44E-2</v>
      </c>
      <c r="D1018" s="76"/>
      <c r="E1018" s="33">
        <v>44396</v>
      </c>
      <c r="F1018" s="27">
        <v>0.93</v>
      </c>
      <c r="G1018" s="64">
        <f t="shared" si="32"/>
        <v>9.300000000000001E-3</v>
      </c>
      <c r="H1018" s="76"/>
      <c r="I1018" s="76"/>
      <c r="J1018" s="76"/>
      <c r="K1018" s="76"/>
      <c r="L1018" s="76"/>
      <c r="M1018" s="76"/>
      <c r="N1018" s="76"/>
      <c r="O1018" s="76"/>
      <c r="P1018" s="76"/>
      <c r="Q1018" s="76"/>
      <c r="R1018" s="76"/>
      <c r="S1018" s="76"/>
      <c r="T1018" s="76"/>
      <c r="U1018" s="76"/>
      <c r="V1018" s="76"/>
      <c r="W1018" s="76"/>
      <c r="X1018" s="76"/>
      <c r="Y1018" s="76"/>
      <c r="Z1018" s="76"/>
      <c r="AA1018" s="76"/>
      <c r="AB1018" s="76"/>
      <c r="AC1018" s="76"/>
    </row>
    <row r="1019" spans="1:29" x14ac:dyDescent="0.25">
      <c r="A1019" s="133">
        <v>44397</v>
      </c>
      <c r="B1019" s="134">
        <v>3.38</v>
      </c>
      <c r="C1019" s="64">
        <f t="shared" si="31"/>
        <v>3.3799999999999997E-2</v>
      </c>
      <c r="D1019" s="76"/>
      <c r="E1019" s="33">
        <v>44397</v>
      </c>
      <c r="F1019" s="27">
        <v>0.94</v>
      </c>
      <c r="G1019" s="64">
        <f t="shared" si="32"/>
        <v>9.3999999999999986E-3</v>
      </c>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row>
    <row r="1020" spans="1:29" x14ac:dyDescent="0.25">
      <c r="A1020" s="133">
        <v>44398</v>
      </c>
      <c r="B1020" s="134">
        <v>3.24</v>
      </c>
      <c r="C1020" s="64">
        <f t="shared" si="31"/>
        <v>3.2400000000000005E-2</v>
      </c>
      <c r="D1020" s="76"/>
      <c r="E1020" s="33">
        <v>44398</v>
      </c>
      <c r="F1020" s="27">
        <v>0.93</v>
      </c>
      <c r="G1020" s="64">
        <f t="shared" si="32"/>
        <v>9.300000000000001E-3</v>
      </c>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row>
    <row r="1021" spans="1:29" x14ac:dyDescent="0.25">
      <c r="A1021" s="133">
        <v>44399</v>
      </c>
      <c r="B1021" s="134">
        <v>3.24</v>
      </c>
      <c r="C1021" s="64">
        <f t="shared" si="31"/>
        <v>3.2400000000000005E-2</v>
      </c>
      <c r="D1021" s="76"/>
      <c r="E1021" s="33">
        <v>44399</v>
      </c>
      <c r="F1021" s="27">
        <v>0.93</v>
      </c>
      <c r="G1021" s="64">
        <f t="shared" si="32"/>
        <v>9.300000000000001E-3</v>
      </c>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row>
    <row r="1022" spans="1:29" x14ac:dyDescent="0.25">
      <c r="A1022" s="133">
        <v>44400</v>
      </c>
      <c r="B1022" s="134">
        <v>3.22</v>
      </c>
      <c r="C1022" s="64">
        <f t="shared" si="31"/>
        <v>3.2199999999999999E-2</v>
      </c>
      <c r="D1022" s="76"/>
      <c r="E1022" s="33">
        <v>44400</v>
      </c>
      <c r="F1022" s="27">
        <v>0.92</v>
      </c>
      <c r="G1022" s="64">
        <f t="shared" si="32"/>
        <v>9.1999999999999998E-3</v>
      </c>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row>
    <row r="1023" spans="1:29" x14ac:dyDescent="0.25">
      <c r="A1023" s="133">
        <v>44403</v>
      </c>
      <c r="B1023" s="134">
        <v>3.21</v>
      </c>
      <c r="C1023" s="64">
        <f t="shared" si="31"/>
        <v>3.2099999999999997E-2</v>
      </c>
      <c r="D1023" s="76"/>
      <c r="E1023" s="33">
        <v>44403</v>
      </c>
      <c r="F1023" s="27">
        <v>0.92</v>
      </c>
      <c r="G1023" s="64">
        <f t="shared" si="32"/>
        <v>9.1999999999999998E-3</v>
      </c>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row>
    <row r="1024" spans="1:29" x14ac:dyDescent="0.25">
      <c r="A1024" s="133">
        <v>44404</v>
      </c>
      <c r="B1024" s="134">
        <v>3.27</v>
      </c>
      <c r="C1024" s="64">
        <f t="shared" si="31"/>
        <v>3.27E-2</v>
      </c>
      <c r="D1024" s="76"/>
      <c r="E1024" s="33">
        <v>44404</v>
      </c>
      <c r="F1024" s="27">
        <v>0.92</v>
      </c>
      <c r="G1024" s="64">
        <f t="shared" si="32"/>
        <v>9.1999999999999998E-3</v>
      </c>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row>
    <row r="1025" spans="1:29" x14ac:dyDescent="0.25">
      <c r="A1025" s="133">
        <v>44405</v>
      </c>
      <c r="B1025" s="134">
        <v>3.26</v>
      </c>
      <c r="C1025" s="64">
        <f t="shared" si="31"/>
        <v>3.2599999999999997E-2</v>
      </c>
      <c r="D1025" s="76"/>
      <c r="E1025" s="33">
        <v>44405</v>
      </c>
      <c r="F1025" s="27">
        <v>0.92</v>
      </c>
      <c r="G1025" s="64">
        <f t="shared" si="32"/>
        <v>9.1999999999999998E-3</v>
      </c>
      <c r="H1025" s="76"/>
      <c r="I1025" s="76"/>
      <c r="J1025" s="76"/>
      <c r="K1025" s="76"/>
      <c r="L1025" s="76"/>
      <c r="M1025" s="76"/>
      <c r="N1025" s="76"/>
      <c r="O1025" s="76"/>
      <c r="P1025" s="76"/>
      <c r="Q1025" s="76"/>
      <c r="R1025" s="76"/>
      <c r="S1025" s="76"/>
      <c r="T1025" s="76"/>
      <c r="U1025" s="76"/>
      <c r="V1025" s="76"/>
      <c r="W1025" s="76"/>
      <c r="X1025" s="76"/>
      <c r="Y1025" s="76"/>
      <c r="Z1025" s="76"/>
      <c r="AA1025" s="76"/>
      <c r="AB1025" s="76"/>
      <c r="AC1025" s="76"/>
    </row>
    <row r="1026" spans="1:29" x14ac:dyDescent="0.25">
      <c r="A1026" s="133">
        <v>44406</v>
      </c>
      <c r="B1026" s="134">
        <v>3.23</v>
      </c>
      <c r="C1026" s="64">
        <f t="shared" si="31"/>
        <v>3.2300000000000002E-2</v>
      </c>
      <c r="D1026" s="76"/>
      <c r="E1026" s="33">
        <v>44406</v>
      </c>
      <c r="F1026" s="27">
        <v>0.91</v>
      </c>
      <c r="G1026" s="64">
        <f t="shared" si="32"/>
        <v>9.1000000000000004E-3</v>
      </c>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row>
    <row r="1027" spans="1:29" x14ac:dyDescent="0.25">
      <c r="A1027" s="133">
        <v>44407</v>
      </c>
      <c r="B1027" s="134">
        <v>3.26</v>
      </c>
      <c r="C1027" s="64">
        <f t="shared" si="31"/>
        <v>3.2599999999999997E-2</v>
      </c>
      <c r="D1027" s="76"/>
      <c r="E1027" s="33">
        <v>44407</v>
      </c>
      <c r="F1027" s="27">
        <v>0.91</v>
      </c>
      <c r="G1027" s="64">
        <f t="shared" si="32"/>
        <v>9.1000000000000004E-3</v>
      </c>
      <c r="H1027" s="76"/>
      <c r="I1027" s="76"/>
      <c r="J1027" s="76"/>
      <c r="K1027" s="76"/>
      <c r="L1027" s="76"/>
      <c r="M1027" s="76"/>
      <c r="N1027" s="76"/>
      <c r="O1027" s="76"/>
      <c r="P1027" s="76"/>
      <c r="Q1027" s="76"/>
      <c r="R1027" s="76"/>
      <c r="S1027" s="76"/>
      <c r="T1027" s="76"/>
      <c r="U1027" s="76"/>
      <c r="V1027" s="76"/>
      <c r="W1027" s="76"/>
      <c r="X1027" s="76"/>
      <c r="Y1027" s="76"/>
      <c r="Z1027" s="76"/>
      <c r="AA1027" s="76"/>
      <c r="AB1027" s="76"/>
      <c r="AC1027" s="76"/>
    </row>
    <row r="1028" spans="1:29" x14ac:dyDescent="0.25">
      <c r="A1028" s="133">
        <v>44408</v>
      </c>
      <c r="B1028" s="134">
        <v>3.32</v>
      </c>
      <c r="C1028" s="64">
        <f t="shared" si="31"/>
        <v>3.32E-2</v>
      </c>
      <c r="D1028" s="76"/>
      <c r="E1028" s="33">
        <v>44408</v>
      </c>
      <c r="F1028" s="27">
        <v>0.92</v>
      </c>
      <c r="G1028" s="64">
        <f t="shared" si="32"/>
        <v>9.1999999999999998E-3</v>
      </c>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row>
    <row r="1029" spans="1:29" x14ac:dyDescent="0.25">
      <c r="A1029" s="133">
        <v>44410</v>
      </c>
      <c r="B1029" s="134">
        <v>3.36</v>
      </c>
      <c r="C1029" s="64">
        <f t="shared" si="31"/>
        <v>3.3599999999999998E-2</v>
      </c>
      <c r="D1029" s="136">
        <v>44775</v>
      </c>
      <c r="E1029" s="33">
        <v>44410</v>
      </c>
      <c r="F1029" s="27">
        <v>0.93</v>
      </c>
      <c r="G1029" s="64">
        <f t="shared" si="32"/>
        <v>9.300000000000001E-3</v>
      </c>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row>
    <row r="1030" spans="1:29" x14ac:dyDescent="0.25">
      <c r="A1030" s="133">
        <v>44411</v>
      </c>
      <c r="B1030" s="134">
        <v>3.42</v>
      </c>
      <c r="C1030" s="64">
        <f t="shared" si="31"/>
        <v>3.4200000000000001E-2</v>
      </c>
      <c r="D1030" s="76"/>
      <c r="E1030" s="33">
        <v>44411</v>
      </c>
      <c r="F1030" s="27">
        <v>0.93</v>
      </c>
      <c r="G1030" s="64">
        <f t="shared" si="32"/>
        <v>9.300000000000001E-3</v>
      </c>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row>
    <row r="1031" spans="1:29" x14ac:dyDescent="0.25">
      <c r="A1031" s="133">
        <v>44412</v>
      </c>
      <c r="B1031" s="134">
        <v>3.42</v>
      </c>
      <c r="C1031" s="64">
        <f t="shared" si="31"/>
        <v>3.4200000000000001E-2</v>
      </c>
      <c r="D1031" s="76"/>
      <c r="E1031" s="33">
        <v>44412</v>
      </c>
      <c r="F1031" s="27">
        <v>0.93</v>
      </c>
      <c r="G1031" s="64">
        <f t="shared" si="32"/>
        <v>9.300000000000001E-3</v>
      </c>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row>
    <row r="1032" spans="1:29" x14ac:dyDescent="0.25">
      <c r="A1032" s="133">
        <v>44413</v>
      </c>
      <c r="B1032" s="134">
        <v>3.37</v>
      </c>
      <c r="C1032" s="64">
        <f t="shared" si="31"/>
        <v>3.3700000000000001E-2</v>
      </c>
      <c r="D1032" s="76"/>
      <c r="E1032" s="33">
        <v>44413</v>
      </c>
      <c r="F1032" s="27">
        <v>0.93</v>
      </c>
      <c r="G1032" s="64">
        <f t="shared" si="32"/>
        <v>9.300000000000001E-3</v>
      </c>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row>
    <row r="1033" spans="1:29" x14ac:dyDescent="0.25">
      <c r="A1033" s="133">
        <v>44414</v>
      </c>
      <c r="B1033" s="134">
        <v>3.32</v>
      </c>
      <c r="C1033" s="64">
        <f t="shared" si="31"/>
        <v>3.32E-2</v>
      </c>
      <c r="D1033" s="76"/>
      <c r="E1033" s="33">
        <v>44414</v>
      </c>
      <c r="F1033" s="27">
        <v>0.93</v>
      </c>
      <c r="G1033" s="64">
        <f t="shared" si="32"/>
        <v>9.300000000000001E-3</v>
      </c>
      <c r="H1033" s="76"/>
      <c r="I1033" s="76"/>
      <c r="J1033" s="76"/>
      <c r="K1033" s="76"/>
      <c r="L1033" s="76"/>
      <c r="M1033" s="76"/>
      <c r="N1033" s="76"/>
      <c r="O1033" s="76"/>
      <c r="P1033" s="76"/>
      <c r="Q1033" s="76"/>
      <c r="R1033" s="76"/>
      <c r="S1033" s="76"/>
      <c r="T1033" s="76"/>
      <c r="U1033" s="76"/>
      <c r="V1033" s="76"/>
      <c r="W1033" s="76"/>
      <c r="X1033" s="76"/>
      <c r="Y1033" s="76"/>
      <c r="Z1033" s="76"/>
      <c r="AA1033" s="76"/>
      <c r="AB1033" s="76"/>
      <c r="AC1033" s="76"/>
    </row>
    <row r="1034" spans="1:29" x14ac:dyDescent="0.25">
      <c r="A1034" s="133">
        <v>44417</v>
      </c>
      <c r="B1034" s="134">
        <v>3.34</v>
      </c>
      <c r="C1034" s="64">
        <f t="shared" si="31"/>
        <v>3.3399999999999999E-2</v>
      </c>
      <c r="D1034" s="76"/>
      <c r="E1034" s="33">
        <v>44417</v>
      </c>
      <c r="F1034" s="27">
        <v>0.93</v>
      </c>
      <c r="G1034" s="64">
        <f t="shared" si="32"/>
        <v>9.300000000000001E-3</v>
      </c>
      <c r="H1034" s="76"/>
      <c r="I1034" s="76"/>
      <c r="J1034" s="76"/>
      <c r="K1034" s="76"/>
      <c r="L1034" s="76"/>
      <c r="M1034" s="76"/>
      <c r="N1034" s="76"/>
      <c r="O1034" s="76"/>
      <c r="P1034" s="76"/>
      <c r="Q1034" s="76"/>
      <c r="R1034" s="76"/>
      <c r="S1034" s="76"/>
      <c r="T1034" s="76"/>
      <c r="U1034" s="76"/>
      <c r="V1034" s="76"/>
      <c r="W1034" s="76"/>
      <c r="X1034" s="76"/>
      <c r="Y1034" s="76"/>
      <c r="Z1034" s="76"/>
      <c r="AA1034" s="76"/>
      <c r="AB1034" s="76"/>
      <c r="AC1034" s="76"/>
    </row>
    <row r="1035" spans="1:29" x14ac:dyDescent="0.25">
      <c r="A1035" s="133">
        <v>44418</v>
      </c>
      <c r="B1035" s="134">
        <v>3.32</v>
      </c>
      <c r="C1035" s="64">
        <f t="shared" si="31"/>
        <v>3.32E-2</v>
      </c>
      <c r="D1035" s="76"/>
      <c r="E1035" s="33">
        <v>44418</v>
      </c>
      <c r="F1035" s="27">
        <v>0.93</v>
      </c>
      <c r="G1035" s="64">
        <f t="shared" si="32"/>
        <v>9.300000000000001E-3</v>
      </c>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row>
    <row r="1036" spans="1:29" x14ac:dyDescent="0.25">
      <c r="A1036" s="133">
        <v>44419</v>
      </c>
      <c r="B1036" s="134">
        <v>3.37</v>
      </c>
      <c r="C1036" s="64">
        <f t="shared" si="31"/>
        <v>3.3700000000000001E-2</v>
      </c>
      <c r="D1036" s="76"/>
      <c r="E1036" s="33">
        <v>44419</v>
      </c>
      <c r="F1036" s="27">
        <v>0.93</v>
      </c>
      <c r="G1036" s="64">
        <f t="shared" si="32"/>
        <v>9.300000000000001E-3</v>
      </c>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row>
    <row r="1037" spans="1:29" x14ac:dyDescent="0.25">
      <c r="A1037" s="133">
        <v>44420</v>
      </c>
      <c r="B1037" s="134">
        <v>3.34</v>
      </c>
      <c r="C1037" s="64">
        <f t="shared" si="31"/>
        <v>3.3399999999999999E-2</v>
      </c>
      <c r="D1037" s="76"/>
      <c r="E1037" s="33">
        <v>44420</v>
      </c>
      <c r="F1037" s="27">
        <v>0.93</v>
      </c>
      <c r="G1037" s="64">
        <f t="shared" si="32"/>
        <v>9.300000000000001E-3</v>
      </c>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row>
    <row r="1038" spans="1:29" x14ac:dyDescent="0.25">
      <c r="A1038" s="133">
        <v>44421</v>
      </c>
      <c r="B1038" s="134">
        <v>3.36</v>
      </c>
      <c r="C1038" s="64">
        <f t="shared" si="31"/>
        <v>3.3599999999999998E-2</v>
      </c>
      <c r="D1038" s="76"/>
      <c r="E1038" s="33">
        <v>44421</v>
      </c>
      <c r="F1038" s="27">
        <v>0.93</v>
      </c>
      <c r="G1038" s="64">
        <f t="shared" si="32"/>
        <v>9.300000000000001E-3</v>
      </c>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row>
    <row r="1039" spans="1:29" x14ac:dyDescent="0.25">
      <c r="A1039" s="133">
        <v>44424</v>
      </c>
      <c r="B1039" s="134">
        <v>3.38</v>
      </c>
      <c r="C1039" s="64">
        <f t="shared" si="31"/>
        <v>3.3799999999999997E-2</v>
      </c>
      <c r="D1039" s="136">
        <v>44789</v>
      </c>
      <c r="E1039" s="33">
        <v>44424</v>
      </c>
      <c r="F1039" s="27">
        <v>0.93</v>
      </c>
      <c r="G1039" s="64">
        <f t="shared" si="32"/>
        <v>9.300000000000001E-3</v>
      </c>
      <c r="H1039" s="76"/>
      <c r="I1039" s="76"/>
      <c r="J1039" s="76"/>
      <c r="K1039" s="76"/>
      <c r="L1039" s="76"/>
      <c r="M1039" s="76"/>
      <c r="N1039" s="76"/>
      <c r="O1039" s="76"/>
      <c r="P1039" s="76"/>
      <c r="Q1039" s="76"/>
      <c r="R1039" s="76"/>
      <c r="S1039" s="76"/>
      <c r="T1039" s="76"/>
      <c r="U1039" s="76"/>
      <c r="V1039" s="76"/>
      <c r="W1039" s="76"/>
      <c r="X1039" s="76"/>
      <c r="Y1039" s="76"/>
      <c r="Z1039" s="76"/>
      <c r="AA1039" s="76"/>
      <c r="AB1039" s="76"/>
      <c r="AC1039" s="76"/>
    </row>
    <row r="1040" spans="1:29" x14ac:dyDescent="0.25">
      <c r="A1040" s="133">
        <v>44425</v>
      </c>
      <c r="B1040" s="134">
        <v>3.37</v>
      </c>
      <c r="C1040" s="64">
        <f t="shared" si="31"/>
        <v>3.3700000000000001E-2</v>
      </c>
      <c r="D1040" s="76"/>
      <c r="E1040" s="33">
        <v>44425</v>
      </c>
      <c r="F1040" s="27">
        <v>0.93</v>
      </c>
      <c r="G1040" s="64">
        <f t="shared" si="32"/>
        <v>9.300000000000001E-3</v>
      </c>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row>
    <row r="1041" spans="1:29" x14ac:dyDescent="0.25">
      <c r="A1041" s="133">
        <v>44426</v>
      </c>
      <c r="B1041" s="134">
        <v>3.35</v>
      </c>
      <c r="C1041" s="64">
        <f t="shared" si="31"/>
        <v>3.3500000000000002E-2</v>
      </c>
      <c r="D1041" s="76"/>
      <c r="E1041" s="33">
        <v>44426</v>
      </c>
      <c r="F1041" s="27">
        <v>0.94</v>
      </c>
      <c r="G1041" s="64">
        <f t="shared" si="32"/>
        <v>9.3999999999999986E-3</v>
      </c>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row>
    <row r="1042" spans="1:29" x14ac:dyDescent="0.25">
      <c r="A1042" s="133">
        <v>44427</v>
      </c>
      <c r="B1042" s="134">
        <v>3.42</v>
      </c>
      <c r="C1042" s="64">
        <f t="shared" ref="C1042:C1105" si="33">B1042/100</f>
        <v>3.4200000000000001E-2</v>
      </c>
      <c r="D1042" s="76"/>
      <c r="E1042" s="33">
        <v>44427</v>
      </c>
      <c r="F1042" s="27">
        <v>0.95</v>
      </c>
      <c r="G1042" s="64">
        <f t="shared" ref="G1042:G1105" si="34">F1042/100</f>
        <v>9.4999999999999998E-3</v>
      </c>
      <c r="H1042" s="76"/>
      <c r="I1042" s="76"/>
      <c r="J1042" s="76"/>
      <c r="K1042" s="76"/>
      <c r="L1042" s="76"/>
      <c r="M1042" s="76"/>
      <c r="N1042" s="76"/>
      <c r="O1042" s="76"/>
      <c r="P1042" s="76"/>
      <c r="Q1042" s="76"/>
      <c r="R1042" s="76"/>
      <c r="S1042" s="76"/>
      <c r="T1042" s="76"/>
      <c r="U1042" s="76"/>
      <c r="V1042" s="76"/>
      <c r="W1042" s="76"/>
      <c r="X1042" s="76"/>
      <c r="Y1042" s="76"/>
      <c r="Z1042" s="76"/>
      <c r="AA1042" s="76"/>
      <c r="AB1042" s="76"/>
      <c r="AC1042" s="76"/>
    </row>
    <row r="1043" spans="1:29" x14ac:dyDescent="0.25">
      <c r="A1043" s="133">
        <v>44428</v>
      </c>
      <c r="B1043" s="134">
        <v>3.37</v>
      </c>
      <c r="C1043" s="64">
        <f t="shared" si="33"/>
        <v>3.3700000000000001E-2</v>
      </c>
      <c r="D1043" s="76"/>
      <c r="E1043" s="33">
        <v>44428</v>
      </c>
      <c r="F1043" s="27">
        <v>0.95</v>
      </c>
      <c r="G1043" s="64">
        <f t="shared" si="34"/>
        <v>9.4999999999999998E-3</v>
      </c>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row>
    <row r="1044" spans="1:29" x14ac:dyDescent="0.25">
      <c r="A1044" s="133">
        <v>44431</v>
      </c>
      <c r="B1044" s="134">
        <v>3.34</v>
      </c>
      <c r="C1044" s="64">
        <f t="shared" si="33"/>
        <v>3.3399999999999999E-2</v>
      </c>
      <c r="D1044" s="76"/>
      <c r="E1044" s="33">
        <v>44431</v>
      </c>
      <c r="F1044" s="27">
        <v>0.95</v>
      </c>
      <c r="G1044" s="64">
        <f t="shared" si="34"/>
        <v>9.4999999999999998E-3</v>
      </c>
      <c r="H1044" s="76"/>
      <c r="I1044" s="76"/>
      <c r="J1044" s="76"/>
      <c r="K1044" s="76"/>
      <c r="L1044" s="76"/>
      <c r="M1044" s="76"/>
      <c r="N1044" s="76"/>
      <c r="O1044" s="76"/>
      <c r="P1044" s="76"/>
      <c r="Q1044" s="76"/>
      <c r="R1044" s="76"/>
      <c r="S1044" s="76"/>
      <c r="T1044" s="76"/>
      <c r="U1044" s="76"/>
      <c r="V1044" s="76"/>
      <c r="W1044" s="76"/>
      <c r="X1044" s="76"/>
      <c r="Y1044" s="76"/>
      <c r="Z1044" s="76"/>
      <c r="AA1044" s="76"/>
      <c r="AB1044" s="76"/>
      <c r="AC1044" s="76"/>
    </row>
    <row r="1045" spans="1:29" x14ac:dyDescent="0.25">
      <c r="A1045" s="133">
        <v>44432</v>
      </c>
      <c r="B1045" s="134">
        <v>3.26</v>
      </c>
      <c r="C1045" s="64">
        <f t="shared" si="33"/>
        <v>3.2599999999999997E-2</v>
      </c>
      <c r="D1045" s="76"/>
      <c r="E1045" s="33">
        <v>44432</v>
      </c>
      <c r="F1045" s="27">
        <v>0.94</v>
      </c>
      <c r="G1045" s="64">
        <f t="shared" si="34"/>
        <v>9.3999999999999986E-3</v>
      </c>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row>
    <row r="1046" spans="1:29" x14ac:dyDescent="0.25">
      <c r="A1046" s="133">
        <v>44433</v>
      </c>
      <c r="B1046" s="134">
        <v>3.22</v>
      </c>
      <c r="C1046" s="64">
        <f t="shared" si="33"/>
        <v>3.2199999999999999E-2</v>
      </c>
      <c r="D1046" s="76"/>
      <c r="E1046" s="33">
        <v>44433</v>
      </c>
      <c r="F1046" s="27">
        <v>0.93</v>
      </c>
      <c r="G1046" s="64">
        <f t="shared" si="34"/>
        <v>9.300000000000001E-3</v>
      </c>
      <c r="H1046" s="76"/>
      <c r="I1046" s="76"/>
      <c r="J1046" s="76"/>
      <c r="K1046" s="76"/>
      <c r="L1046" s="76"/>
      <c r="M1046" s="76"/>
      <c r="N1046" s="76"/>
      <c r="O1046" s="76"/>
      <c r="P1046" s="76"/>
      <c r="Q1046" s="76"/>
      <c r="R1046" s="76"/>
      <c r="S1046" s="76"/>
      <c r="T1046" s="76"/>
      <c r="U1046" s="76"/>
      <c r="V1046" s="76"/>
      <c r="W1046" s="76"/>
      <c r="X1046" s="76"/>
      <c r="Y1046" s="76"/>
      <c r="Z1046" s="76"/>
      <c r="AA1046" s="76"/>
      <c r="AB1046" s="76"/>
      <c r="AC1046" s="76"/>
    </row>
    <row r="1047" spans="1:29" x14ac:dyDescent="0.25">
      <c r="A1047" s="133">
        <v>44434</v>
      </c>
      <c r="B1047" s="134">
        <v>3.2</v>
      </c>
      <c r="C1047" s="64">
        <f t="shared" si="33"/>
        <v>3.2000000000000001E-2</v>
      </c>
      <c r="D1047" s="76"/>
      <c r="E1047" s="33">
        <v>44434</v>
      </c>
      <c r="F1047" s="27">
        <v>0.93</v>
      </c>
      <c r="G1047" s="64">
        <f t="shared" si="34"/>
        <v>9.300000000000001E-3</v>
      </c>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row>
    <row r="1048" spans="1:29" x14ac:dyDescent="0.25">
      <c r="A1048" s="133">
        <v>44435</v>
      </c>
      <c r="B1048" s="134">
        <v>3.17</v>
      </c>
      <c r="C1048" s="64">
        <f t="shared" si="33"/>
        <v>3.1699999999999999E-2</v>
      </c>
      <c r="D1048" s="76"/>
      <c r="E1048" s="33">
        <v>44435</v>
      </c>
      <c r="F1048" s="27">
        <v>0.92</v>
      </c>
      <c r="G1048" s="64">
        <f t="shared" si="34"/>
        <v>9.1999999999999998E-3</v>
      </c>
      <c r="H1048" s="76"/>
      <c r="I1048" s="76"/>
      <c r="J1048" s="76"/>
      <c r="K1048" s="76"/>
      <c r="L1048" s="76"/>
      <c r="M1048" s="76"/>
      <c r="N1048" s="76"/>
      <c r="O1048" s="76"/>
      <c r="P1048" s="76"/>
      <c r="Q1048" s="76"/>
      <c r="R1048" s="76"/>
      <c r="S1048" s="76"/>
      <c r="T1048" s="76"/>
      <c r="U1048" s="76"/>
      <c r="V1048" s="76"/>
      <c r="W1048" s="76"/>
      <c r="X1048" s="76"/>
      <c r="Y1048" s="76"/>
      <c r="Z1048" s="76"/>
      <c r="AA1048" s="76"/>
      <c r="AB1048" s="76"/>
      <c r="AC1048" s="76"/>
    </row>
    <row r="1049" spans="1:29" x14ac:dyDescent="0.25">
      <c r="A1049" s="133">
        <v>44438</v>
      </c>
      <c r="B1049" s="134">
        <v>3.16</v>
      </c>
      <c r="C1049" s="64">
        <f t="shared" si="33"/>
        <v>3.1600000000000003E-2</v>
      </c>
      <c r="D1049" s="76"/>
      <c r="E1049" s="33">
        <v>44438</v>
      </c>
      <c r="F1049" s="27">
        <v>0.92</v>
      </c>
      <c r="G1049" s="64">
        <f t="shared" si="34"/>
        <v>9.1999999999999998E-3</v>
      </c>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row>
    <row r="1050" spans="1:29" x14ac:dyDescent="0.25">
      <c r="A1050" s="133">
        <v>44439</v>
      </c>
      <c r="B1050" s="134">
        <v>3.21</v>
      </c>
      <c r="C1050" s="64">
        <f t="shared" si="33"/>
        <v>3.2099999999999997E-2</v>
      </c>
      <c r="D1050" s="76"/>
      <c r="E1050" s="33">
        <v>44439</v>
      </c>
      <c r="F1050" s="27">
        <v>0.92</v>
      </c>
      <c r="G1050" s="64">
        <f t="shared" si="34"/>
        <v>9.1999999999999998E-3</v>
      </c>
      <c r="H1050" s="76"/>
      <c r="I1050" s="76"/>
      <c r="J1050" s="76"/>
      <c r="K1050" s="76"/>
      <c r="L1050" s="76"/>
      <c r="M1050" s="76"/>
      <c r="N1050" s="76"/>
      <c r="O1050" s="76"/>
      <c r="P1050" s="76"/>
      <c r="Q1050" s="76"/>
      <c r="R1050" s="76"/>
      <c r="S1050" s="76"/>
      <c r="T1050" s="76"/>
      <c r="U1050" s="76"/>
      <c r="V1050" s="76"/>
      <c r="W1050" s="76"/>
      <c r="X1050" s="76"/>
      <c r="Y1050" s="76"/>
      <c r="Z1050" s="76"/>
      <c r="AA1050" s="76"/>
      <c r="AB1050" s="76"/>
      <c r="AC1050" s="76"/>
    </row>
    <row r="1051" spans="1:29" x14ac:dyDescent="0.25">
      <c r="A1051" s="133">
        <v>44440</v>
      </c>
      <c r="B1051" s="134">
        <v>3.19</v>
      </c>
      <c r="C1051" s="64">
        <f t="shared" si="33"/>
        <v>3.1899999999999998E-2</v>
      </c>
      <c r="D1051" s="136">
        <v>44805</v>
      </c>
      <c r="E1051" s="33">
        <v>44440</v>
      </c>
      <c r="F1051" s="27">
        <v>0.92</v>
      </c>
      <c r="G1051" s="64">
        <f t="shared" si="34"/>
        <v>9.1999999999999998E-3</v>
      </c>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row>
    <row r="1052" spans="1:29" x14ac:dyDescent="0.25">
      <c r="A1052" s="133">
        <v>44441</v>
      </c>
      <c r="B1052" s="134">
        <v>3.16</v>
      </c>
      <c r="C1052" s="64">
        <f t="shared" si="33"/>
        <v>3.1600000000000003E-2</v>
      </c>
      <c r="D1052" s="76"/>
      <c r="E1052" s="33">
        <v>44441</v>
      </c>
      <c r="F1052" s="27">
        <v>0.92</v>
      </c>
      <c r="G1052" s="64">
        <f t="shared" si="34"/>
        <v>9.1999999999999998E-3</v>
      </c>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row>
    <row r="1053" spans="1:29" x14ac:dyDescent="0.25">
      <c r="A1053" s="133">
        <v>44442</v>
      </c>
      <c r="B1053" s="134">
        <v>3.14</v>
      </c>
      <c r="C1053" s="64">
        <f t="shared" si="33"/>
        <v>3.1400000000000004E-2</v>
      </c>
      <c r="D1053" s="76"/>
      <c r="E1053" s="33">
        <v>44442</v>
      </c>
      <c r="F1053" s="27">
        <v>0.92</v>
      </c>
      <c r="G1053" s="64">
        <f t="shared" si="34"/>
        <v>9.1999999999999998E-3</v>
      </c>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row>
    <row r="1054" spans="1:29" x14ac:dyDescent="0.25">
      <c r="A1054" s="133">
        <v>44445</v>
      </c>
      <c r="B1054" s="134">
        <v>3.13</v>
      </c>
      <c r="C1054" s="64">
        <f t="shared" si="33"/>
        <v>3.1300000000000001E-2</v>
      </c>
      <c r="D1054" s="76"/>
      <c r="E1054" s="33">
        <v>44445</v>
      </c>
      <c r="F1054" s="27">
        <v>0.92</v>
      </c>
      <c r="G1054" s="64">
        <f t="shared" si="34"/>
        <v>9.1999999999999998E-3</v>
      </c>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row>
    <row r="1055" spans="1:29" x14ac:dyDescent="0.25">
      <c r="A1055" s="133">
        <v>44446</v>
      </c>
      <c r="B1055" s="134">
        <v>3.16</v>
      </c>
      <c r="C1055" s="64">
        <f t="shared" si="33"/>
        <v>3.1600000000000003E-2</v>
      </c>
      <c r="D1055" s="76"/>
      <c r="E1055" s="33">
        <v>44446</v>
      </c>
      <c r="F1055" s="27">
        <v>0.92</v>
      </c>
      <c r="G1055" s="64">
        <f t="shared" si="34"/>
        <v>9.1999999999999998E-3</v>
      </c>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row>
    <row r="1056" spans="1:29" x14ac:dyDescent="0.25">
      <c r="A1056" s="133">
        <v>44447</v>
      </c>
      <c r="B1056" s="134">
        <v>3.16</v>
      </c>
      <c r="C1056" s="64">
        <f t="shared" si="33"/>
        <v>3.1600000000000003E-2</v>
      </c>
      <c r="D1056" s="76"/>
      <c r="E1056" s="33">
        <v>44447</v>
      </c>
      <c r="F1056" s="27">
        <v>0.92</v>
      </c>
      <c r="G1056" s="64">
        <f t="shared" si="34"/>
        <v>9.1999999999999998E-3</v>
      </c>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row>
    <row r="1057" spans="1:29" x14ac:dyDescent="0.25">
      <c r="A1057" s="133">
        <v>44448</v>
      </c>
      <c r="B1057" s="134">
        <v>3.15</v>
      </c>
      <c r="C1057" s="64">
        <f t="shared" si="33"/>
        <v>3.15E-2</v>
      </c>
      <c r="D1057" s="76"/>
      <c r="E1057" s="33">
        <v>44448</v>
      </c>
      <c r="F1057" s="27">
        <v>0.92</v>
      </c>
      <c r="G1057" s="64">
        <f t="shared" si="34"/>
        <v>9.1999999999999998E-3</v>
      </c>
      <c r="H1057" s="76"/>
      <c r="I1057" s="76"/>
      <c r="J1057" s="76"/>
      <c r="K1057" s="76"/>
      <c r="L1057" s="76"/>
      <c r="M1057" s="76"/>
      <c r="N1057" s="76"/>
      <c r="O1057" s="76"/>
      <c r="P1057" s="76"/>
      <c r="Q1057" s="76"/>
      <c r="R1057" s="76"/>
      <c r="S1057" s="76"/>
      <c r="T1057" s="76"/>
      <c r="U1057" s="76"/>
      <c r="V1057" s="76"/>
      <c r="W1057" s="76"/>
      <c r="X1057" s="76"/>
      <c r="Y1057" s="76"/>
      <c r="Z1057" s="76"/>
      <c r="AA1057" s="76"/>
      <c r="AB1057" s="76"/>
      <c r="AC1057" s="76"/>
    </row>
    <row r="1058" spans="1:29" x14ac:dyDescent="0.25">
      <c r="A1058" s="133">
        <v>44449</v>
      </c>
      <c r="B1058" s="134">
        <v>3.11</v>
      </c>
      <c r="C1058" s="64">
        <f t="shared" si="33"/>
        <v>3.1099999999999999E-2</v>
      </c>
      <c r="D1058" s="76"/>
      <c r="E1058" s="33">
        <v>44449</v>
      </c>
      <c r="F1058" s="27">
        <v>0.91</v>
      </c>
      <c r="G1058" s="64">
        <f t="shared" si="34"/>
        <v>9.1000000000000004E-3</v>
      </c>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row>
    <row r="1059" spans="1:29" x14ac:dyDescent="0.25">
      <c r="A1059" s="133">
        <v>44452</v>
      </c>
      <c r="B1059" s="134">
        <v>3.09</v>
      </c>
      <c r="C1059" s="64">
        <f t="shared" si="33"/>
        <v>3.0899999999999997E-2</v>
      </c>
      <c r="D1059" s="76"/>
      <c r="E1059" s="33">
        <v>44452</v>
      </c>
      <c r="F1059" s="27">
        <v>0.9</v>
      </c>
      <c r="G1059" s="64">
        <f t="shared" si="34"/>
        <v>9.0000000000000011E-3</v>
      </c>
      <c r="H1059" s="76"/>
      <c r="I1059" s="76"/>
      <c r="J1059" s="76"/>
      <c r="K1059" s="76"/>
      <c r="L1059" s="76"/>
      <c r="M1059" s="76"/>
      <c r="N1059" s="76"/>
      <c r="O1059" s="76"/>
      <c r="P1059" s="76"/>
      <c r="Q1059" s="76"/>
      <c r="R1059" s="76"/>
      <c r="S1059" s="76"/>
      <c r="T1059" s="76"/>
      <c r="U1059" s="76"/>
      <c r="V1059" s="76"/>
      <c r="W1059" s="76"/>
      <c r="X1059" s="76"/>
      <c r="Y1059" s="76"/>
      <c r="Z1059" s="76"/>
      <c r="AA1059" s="76"/>
      <c r="AB1059" s="76"/>
      <c r="AC1059" s="76"/>
    </row>
    <row r="1060" spans="1:29" x14ac:dyDescent="0.25">
      <c r="A1060" s="133">
        <v>44453</v>
      </c>
      <c r="B1060" s="134">
        <v>3.11</v>
      </c>
      <c r="C1060" s="64">
        <f t="shared" si="33"/>
        <v>3.1099999999999999E-2</v>
      </c>
      <c r="D1060" s="76"/>
      <c r="E1060" s="33">
        <v>44453</v>
      </c>
      <c r="F1060" s="27">
        <v>0.9</v>
      </c>
      <c r="G1060" s="64">
        <f t="shared" si="34"/>
        <v>9.0000000000000011E-3</v>
      </c>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row>
    <row r="1061" spans="1:29" x14ac:dyDescent="0.25">
      <c r="A1061" s="133">
        <v>44454</v>
      </c>
      <c r="B1061" s="134">
        <v>3.08</v>
      </c>
      <c r="C1061" s="64">
        <f t="shared" si="33"/>
        <v>3.0800000000000001E-2</v>
      </c>
      <c r="D1061" s="136">
        <v>44819</v>
      </c>
      <c r="E1061" s="33">
        <v>44454</v>
      </c>
      <c r="F1061" s="27">
        <v>0.9</v>
      </c>
      <c r="G1061" s="64">
        <f t="shared" si="34"/>
        <v>9.0000000000000011E-3</v>
      </c>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row>
    <row r="1062" spans="1:29" x14ac:dyDescent="0.25">
      <c r="A1062" s="133">
        <v>44455</v>
      </c>
      <c r="B1062" s="134">
        <v>3.06</v>
      </c>
      <c r="C1062" s="64">
        <f t="shared" si="33"/>
        <v>3.0600000000000002E-2</v>
      </c>
      <c r="D1062" s="76"/>
      <c r="E1062" s="33">
        <v>44455</v>
      </c>
      <c r="F1062" s="27">
        <v>0.9</v>
      </c>
      <c r="G1062" s="64">
        <f t="shared" si="34"/>
        <v>9.0000000000000011E-3</v>
      </c>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row>
    <row r="1063" spans="1:29" x14ac:dyDescent="0.25">
      <c r="A1063" s="133">
        <v>44456</v>
      </c>
      <c r="B1063" s="134">
        <v>3.04</v>
      </c>
      <c r="C1063" s="64">
        <f t="shared" si="33"/>
        <v>3.04E-2</v>
      </c>
      <c r="D1063" s="76"/>
      <c r="E1063" s="33">
        <v>44456</v>
      </c>
      <c r="F1063" s="27">
        <v>0.9</v>
      </c>
      <c r="G1063" s="64">
        <f t="shared" si="34"/>
        <v>9.0000000000000011E-3</v>
      </c>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row>
    <row r="1064" spans="1:29" x14ac:dyDescent="0.25">
      <c r="A1064" s="133">
        <v>44459</v>
      </c>
      <c r="B1064" s="134">
        <v>3.23</v>
      </c>
      <c r="C1064" s="64">
        <f t="shared" si="33"/>
        <v>3.2300000000000002E-2</v>
      </c>
      <c r="D1064" s="76"/>
      <c r="E1064" s="33">
        <v>44459</v>
      </c>
      <c r="F1064" s="27">
        <v>0.91</v>
      </c>
      <c r="G1064" s="64">
        <f t="shared" si="34"/>
        <v>9.1000000000000004E-3</v>
      </c>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row>
    <row r="1065" spans="1:29" x14ac:dyDescent="0.25">
      <c r="A1065" s="133">
        <v>44460</v>
      </c>
      <c r="B1065" s="134">
        <v>3.17</v>
      </c>
      <c r="C1065" s="64">
        <f t="shared" si="33"/>
        <v>3.1699999999999999E-2</v>
      </c>
      <c r="D1065" s="76"/>
      <c r="E1065" s="33">
        <v>44460</v>
      </c>
      <c r="F1065" s="27">
        <v>0.91</v>
      </c>
      <c r="G1065" s="64">
        <f t="shared" si="34"/>
        <v>9.1000000000000004E-3</v>
      </c>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row>
    <row r="1066" spans="1:29" x14ac:dyDescent="0.25">
      <c r="A1066" s="133">
        <v>44461</v>
      </c>
      <c r="B1066" s="134">
        <v>3.09</v>
      </c>
      <c r="C1066" s="64">
        <f t="shared" si="33"/>
        <v>3.0899999999999997E-2</v>
      </c>
      <c r="D1066" s="76"/>
      <c r="E1066" s="33">
        <v>44461</v>
      </c>
      <c r="F1066" s="27">
        <v>0.9</v>
      </c>
      <c r="G1066" s="64">
        <f t="shared" si="34"/>
        <v>9.0000000000000011E-3</v>
      </c>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row>
    <row r="1067" spans="1:29" x14ac:dyDescent="0.25">
      <c r="A1067" s="133">
        <v>44462</v>
      </c>
      <c r="B1067" s="134">
        <v>3.03</v>
      </c>
      <c r="C1067" s="64">
        <f t="shared" si="33"/>
        <v>3.0299999999999997E-2</v>
      </c>
      <c r="D1067" s="76"/>
      <c r="E1067" s="33">
        <v>44462</v>
      </c>
      <c r="F1067" s="27">
        <v>0.89</v>
      </c>
      <c r="G1067" s="64">
        <f t="shared" si="34"/>
        <v>8.8999999999999999E-3</v>
      </c>
      <c r="H1067" s="76"/>
      <c r="I1067" s="76"/>
      <c r="J1067" s="76"/>
      <c r="K1067" s="76"/>
      <c r="L1067" s="76"/>
      <c r="M1067" s="76"/>
      <c r="N1067" s="76"/>
      <c r="O1067" s="76"/>
      <c r="P1067" s="76"/>
      <c r="Q1067" s="76"/>
      <c r="R1067" s="76"/>
      <c r="S1067" s="76"/>
      <c r="T1067" s="76"/>
      <c r="U1067" s="76"/>
      <c r="V1067" s="76"/>
      <c r="W1067" s="76"/>
      <c r="X1067" s="76"/>
      <c r="Y1067" s="76"/>
      <c r="Z1067" s="76"/>
      <c r="AA1067" s="76"/>
      <c r="AB1067" s="76"/>
      <c r="AC1067" s="76"/>
    </row>
    <row r="1068" spans="1:29" x14ac:dyDescent="0.25">
      <c r="A1068" s="133">
        <v>44463</v>
      </c>
      <c r="B1068" s="134">
        <v>3.05</v>
      </c>
      <c r="C1068" s="64">
        <f t="shared" si="33"/>
        <v>3.0499999999999999E-2</v>
      </c>
      <c r="D1068" s="76"/>
      <c r="E1068" s="33">
        <v>44463</v>
      </c>
      <c r="F1068" s="27">
        <v>0.87</v>
      </c>
      <c r="G1068" s="64">
        <f t="shared" si="34"/>
        <v>8.6999999999999994E-3</v>
      </c>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row>
    <row r="1069" spans="1:29" x14ac:dyDescent="0.25">
      <c r="A1069" s="133">
        <v>44466</v>
      </c>
      <c r="B1069" s="134">
        <v>3.06</v>
      </c>
      <c r="C1069" s="64">
        <f t="shared" si="33"/>
        <v>3.0600000000000002E-2</v>
      </c>
      <c r="D1069" s="76"/>
      <c r="E1069" s="33">
        <v>44466</v>
      </c>
      <c r="F1069" s="27">
        <v>0.86</v>
      </c>
      <c r="G1069" s="64">
        <f t="shared" si="34"/>
        <v>8.6E-3</v>
      </c>
      <c r="H1069" s="76"/>
      <c r="I1069" s="76"/>
      <c r="J1069" s="76"/>
      <c r="K1069" s="76"/>
      <c r="L1069" s="76"/>
      <c r="M1069" s="76"/>
      <c r="N1069" s="76"/>
      <c r="O1069" s="76"/>
      <c r="P1069" s="76"/>
      <c r="Q1069" s="76"/>
      <c r="R1069" s="76"/>
      <c r="S1069" s="76"/>
      <c r="T1069" s="76"/>
      <c r="U1069" s="76"/>
      <c r="V1069" s="76"/>
      <c r="W1069" s="76"/>
      <c r="X1069" s="76"/>
      <c r="Y1069" s="76"/>
      <c r="Z1069" s="76"/>
      <c r="AA1069" s="76"/>
      <c r="AB1069" s="76"/>
      <c r="AC1069" s="76"/>
    </row>
    <row r="1070" spans="1:29" x14ac:dyDescent="0.25">
      <c r="A1070" s="133">
        <v>44467</v>
      </c>
      <c r="B1070" s="134">
        <v>3.13</v>
      </c>
      <c r="C1070" s="64">
        <f t="shared" si="33"/>
        <v>3.1300000000000001E-2</v>
      </c>
      <c r="D1070" s="76"/>
      <c r="E1070" s="33">
        <v>44467</v>
      </c>
      <c r="F1070" s="27">
        <v>0.87</v>
      </c>
      <c r="G1070" s="64">
        <f t="shared" si="34"/>
        <v>8.6999999999999994E-3</v>
      </c>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row>
    <row r="1071" spans="1:29" x14ac:dyDescent="0.25">
      <c r="A1071" s="133">
        <v>44468</v>
      </c>
      <c r="B1071" s="134">
        <v>3.09</v>
      </c>
      <c r="C1071" s="64">
        <f t="shared" si="33"/>
        <v>3.0899999999999997E-2</v>
      </c>
      <c r="D1071" s="76"/>
      <c r="E1071" s="33">
        <v>44468</v>
      </c>
      <c r="F1071" s="27">
        <v>0.87</v>
      </c>
      <c r="G1071" s="64">
        <f t="shared" si="34"/>
        <v>8.6999999999999994E-3</v>
      </c>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row>
    <row r="1072" spans="1:29" x14ac:dyDescent="0.25">
      <c r="A1072" s="133">
        <v>44469</v>
      </c>
      <c r="B1072" s="134">
        <v>3.15</v>
      </c>
      <c r="C1072" s="64">
        <f t="shared" si="33"/>
        <v>3.15E-2</v>
      </c>
      <c r="D1072" s="76"/>
      <c r="E1072" s="33">
        <v>44469</v>
      </c>
      <c r="F1072" s="27">
        <v>0.89</v>
      </c>
      <c r="G1072" s="64">
        <f t="shared" si="34"/>
        <v>8.8999999999999999E-3</v>
      </c>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row>
    <row r="1073" spans="1:29" x14ac:dyDescent="0.25">
      <c r="A1073" s="133">
        <v>44470</v>
      </c>
      <c r="B1073" s="134">
        <v>3.2</v>
      </c>
      <c r="C1073" s="64">
        <f t="shared" si="33"/>
        <v>3.2000000000000001E-2</v>
      </c>
      <c r="D1073" s="136">
        <v>44835</v>
      </c>
      <c r="E1073" s="33">
        <v>44470</v>
      </c>
      <c r="F1073" s="27">
        <v>0.89</v>
      </c>
      <c r="G1073" s="64">
        <f t="shared" si="34"/>
        <v>8.8999999999999999E-3</v>
      </c>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row>
    <row r="1074" spans="1:29" x14ac:dyDescent="0.25">
      <c r="A1074" s="133">
        <v>44473</v>
      </c>
      <c r="B1074" s="134">
        <v>3.21</v>
      </c>
      <c r="C1074" s="64">
        <f t="shared" si="33"/>
        <v>3.2099999999999997E-2</v>
      </c>
      <c r="D1074" s="76"/>
      <c r="E1074" s="33">
        <v>44473</v>
      </c>
      <c r="F1074" s="27">
        <v>0.89</v>
      </c>
      <c r="G1074" s="64">
        <f t="shared" si="34"/>
        <v>8.8999999999999999E-3</v>
      </c>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row>
    <row r="1075" spans="1:29" x14ac:dyDescent="0.25">
      <c r="A1075" s="133">
        <v>44474</v>
      </c>
      <c r="B1075" s="134">
        <v>3.17</v>
      </c>
      <c r="C1075" s="64">
        <f t="shared" si="33"/>
        <v>3.1699999999999999E-2</v>
      </c>
      <c r="D1075" s="76"/>
      <c r="E1075" s="33">
        <v>44474</v>
      </c>
      <c r="F1075" s="27">
        <v>0.89</v>
      </c>
      <c r="G1075" s="64">
        <f t="shared" si="34"/>
        <v>8.8999999999999999E-3</v>
      </c>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row>
    <row r="1076" spans="1:29" x14ac:dyDescent="0.25">
      <c r="A1076" s="133">
        <v>44475</v>
      </c>
      <c r="B1076" s="134">
        <v>3.29</v>
      </c>
      <c r="C1076" s="64">
        <f t="shared" si="33"/>
        <v>3.2899999999999999E-2</v>
      </c>
      <c r="D1076" s="76"/>
      <c r="E1076" s="33">
        <v>44475</v>
      </c>
      <c r="F1076" s="27">
        <v>0.9</v>
      </c>
      <c r="G1076" s="64">
        <f t="shared" si="34"/>
        <v>9.0000000000000011E-3</v>
      </c>
      <c r="H1076" s="76"/>
      <c r="I1076" s="76"/>
      <c r="J1076" s="76"/>
      <c r="K1076" s="76"/>
      <c r="L1076" s="76"/>
      <c r="M1076" s="76"/>
      <c r="N1076" s="76"/>
      <c r="O1076" s="76"/>
      <c r="P1076" s="76"/>
      <c r="Q1076" s="76"/>
      <c r="R1076" s="76"/>
      <c r="S1076" s="76"/>
      <c r="T1076" s="76"/>
      <c r="U1076" s="76"/>
      <c r="V1076" s="76"/>
      <c r="W1076" s="76"/>
      <c r="X1076" s="76"/>
      <c r="Y1076" s="76"/>
      <c r="Z1076" s="76"/>
      <c r="AA1076" s="76"/>
      <c r="AB1076" s="76"/>
      <c r="AC1076" s="76"/>
    </row>
    <row r="1077" spans="1:29" x14ac:dyDescent="0.25">
      <c r="A1077" s="133">
        <v>44476</v>
      </c>
      <c r="B1077" s="134">
        <v>3.19</v>
      </c>
      <c r="C1077" s="64">
        <f t="shared" si="33"/>
        <v>3.1899999999999998E-2</v>
      </c>
      <c r="D1077" s="76"/>
      <c r="E1077" s="33">
        <v>44476</v>
      </c>
      <c r="F1077" s="27">
        <v>0.9</v>
      </c>
      <c r="G1077" s="64">
        <f t="shared" si="34"/>
        <v>9.0000000000000011E-3</v>
      </c>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row>
    <row r="1078" spans="1:29" x14ac:dyDescent="0.25">
      <c r="A1078" s="133">
        <v>44477</v>
      </c>
      <c r="B1078" s="134">
        <v>3.2</v>
      </c>
      <c r="C1078" s="64">
        <f t="shared" si="33"/>
        <v>3.2000000000000001E-2</v>
      </c>
      <c r="D1078" s="76"/>
      <c r="E1078" s="33">
        <v>44477</v>
      </c>
      <c r="F1078" s="27">
        <v>0.9</v>
      </c>
      <c r="G1078" s="64">
        <f t="shared" si="34"/>
        <v>9.0000000000000011E-3</v>
      </c>
      <c r="H1078" s="76"/>
      <c r="I1078" s="76"/>
      <c r="J1078" s="76"/>
      <c r="K1078" s="76"/>
      <c r="L1078" s="76"/>
      <c r="M1078" s="76"/>
      <c r="N1078" s="76"/>
      <c r="O1078" s="76"/>
      <c r="P1078" s="76"/>
      <c r="Q1078" s="76"/>
      <c r="R1078" s="76"/>
      <c r="S1078" s="76"/>
      <c r="T1078" s="76"/>
      <c r="U1078" s="76"/>
      <c r="V1078" s="76"/>
      <c r="W1078" s="76"/>
      <c r="X1078" s="76"/>
      <c r="Y1078" s="76"/>
      <c r="Z1078" s="76"/>
      <c r="AA1078" s="76"/>
      <c r="AB1078" s="76"/>
      <c r="AC1078" s="76"/>
    </row>
    <row r="1079" spans="1:29" x14ac:dyDescent="0.25">
      <c r="A1079" s="133">
        <v>44480</v>
      </c>
      <c r="B1079" s="134">
        <v>3.2</v>
      </c>
      <c r="C1079" s="64">
        <f t="shared" si="33"/>
        <v>3.2000000000000001E-2</v>
      </c>
      <c r="D1079" s="76"/>
      <c r="E1079" s="33">
        <v>44480</v>
      </c>
      <c r="F1079" s="27">
        <v>0.9</v>
      </c>
      <c r="G1079" s="64">
        <f t="shared" si="34"/>
        <v>9.0000000000000011E-3</v>
      </c>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row>
    <row r="1080" spans="1:29" x14ac:dyDescent="0.25">
      <c r="A1080" s="133">
        <v>44481</v>
      </c>
      <c r="B1080" s="134">
        <v>3.28</v>
      </c>
      <c r="C1080" s="64">
        <f t="shared" si="33"/>
        <v>3.2799999999999996E-2</v>
      </c>
      <c r="D1080" s="76"/>
      <c r="E1080" s="33">
        <v>44481</v>
      </c>
      <c r="F1080" s="27">
        <v>0.91</v>
      </c>
      <c r="G1080" s="64">
        <f t="shared" si="34"/>
        <v>9.1000000000000004E-3</v>
      </c>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row>
    <row r="1081" spans="1:29" x14ac:dyDescent="0.25">
      <c r="A1081" s="133">
        <v>44482</v>
      </c>
      <c r="B1081" s="134">
        <v>3.25</v>
      </c>
      <c r="C1081" s="64">
        <f t="shared" si="33"/>
        <v>3.2500000000000001E-2</v>
      </c>
      <c r="D1081" s="76"/>
      <c r="E1081" s="33">
        <v>44482</v>
      </c>
      <c r="F1081" s="27">
        <v>0.91</v>
      </c>
      <c r="G1081" s="64">
        <f t="shared" si="34"/>
        <v>9.1000000000000004E-3</v>
      </c>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row>
    <row r="1082" spans="1:29" x14ac:dyDescent="0.25">
      <c r="A1082" s="133">
        <v>44483</v>
      </c>
      <c r="B1082" s="134">
        <v>3.18</v>
      </c>
      <c r="C1082" s="64">
        <f t="shared" si="33"/>
        <v>3.1800000000000002E-2</v>
      </c>
      <c r="D1082" s="76"/>
      <c r="E1082" s="33">
        <v>44483</v>
      </c>
      <c r="F1082" s="27">
        <v>0.9</v>
      </c>
      <c r="G1082" s="64">
        <f t="shared" si="34"/>
        <v>9.0000000000000011E-3</v>
      </c>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row>
    <row r="1083" spans="1:29" x14ac:dyDescent="0.25">
      <c r="A1083" s="133">
        <v>44484</v>
      </c>
      <c r="B1083" s="134">
        <v>3.12</v>
      </c>
      <c r="C1083" s="64">
        <f t="shared" si="33"/>
        <v>3.1200000000000002E-2</v>
      </c>
      <c r="D1083" s="136">
        <v>44849</v>
      </c>
      <c r="E1083" s="33">
        <v>44484</v>
      </c>
      <c r="F1083" s="27">
        <v>0.89</v>
      </c>
      <c r="G1083" s="64">
        <f t="shared" si="34"/>
        <v>8.8999999999999999E-3</v>
      </c>
      <c r="H1083" s="76"/>
      <c r="I1083" s="76"/>
      <c r="J1083" s="76"/>
      <c r="K1083" s="76"/>
      <c r="L1083" s="76"/>
      <c r="M1083" s="76"/>
      <c r="N1083" s="76"/>
      <c r="O1083" s="76"/>
      <c r="P1083" s="76"/>
      <c r="Q1083" s="76"/>
      <c r="R1083" s="76"/>
      <c r="S1083" s="76"/>
      <c r="T1083" s="76"/>
      <c r="U1083" s="76"/>
      <c r="V1083" s="76"/>
      <c r="W1083" s="76"/>
      <c r="X1083" s="76"/>
      <c r="Y1083" s="76"/>
      <c r="Z1083" s="76"/>
      <c r="AA1083" s="76"/>
      <c r="AB1083" s="76"/>
      <c r="AC1083" s="76"/>
    </row>
    <row r="1084" spans="1:29" x14ac:dyDescent="0.25">
      <c r="A1084" s="133">
        <v>44487</v>
      </c>
      <c r="B1084" s="134">
        <v>3.11</v>
      </c>
      <c r="C1084" s="64">
        <f t="shared" si="33"/>
        <v>3.1099999999999999E-2</v>
      </c>
      <c r="D1084" s="76"/>
      <c r="E1084" s="33">
        <v>44487</v>
      </c>
      <c r="F1084" s="27">
        <v>0.89</v>
      </c>
      <c r="G1084" s="64">
        <f t="shared" si="34"/>
        <v>8.8999999999999999E-3</v>
      </c>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row>
    <row r="1085" spans="1:29" x14ac:dyDescent="0.25">
      <c r="A1085" s="133">
        <v>44488</v>
      </c>
      <c r="B1085" s="134">
        <v>3.09</v>
      </c>
      <c r="C1085" s="64">
        <f t="shared" si="33"/>
        <v>3.0899999999999997E-2</v>
      </c>
      <c r="D1085" s="76"/>
      <c r="E1085" s="33">
        <v>44488</v>
      </c>
      <c r="F1085" s="27">
        <v>0.89</v>
      </c>
      <c r="G1085" s="64">
        <f t="shared" si="34"/>
        <v>8.8999999999999999E-3</v>
      </c>
      <c r="H1085" s="76"/>
      <c r="I1085" s="76"/>
      <c r="J1085" s="76"/>
      <c r="K1085" s="76"/>
      <c r="L1085" s="76"/>
      <c r="M1085" s="76"/>
      <c r="N1085" s="76"/>
      <c r="O1085" s="76"/>
      <c r="P1085" s="76"/>
      <c r="Q1085" s="76"/>
      <c r="R1085" s="76"/>
      <c r="S1085" s="76"/>
      <c r="T1085" s="76"/>
      <c r="U1085" s="76"/>
      <c r="V1085" s="76"/>
      <c r="W1085" s="76"/>
      <c r="X1085" s="76"/>
      <c r="Y1085" s="76"/>
      <c r="Z1085" s="76"/>
      <c r="AA1085" s="76"/>
      <c r="AB1085" s="76"/>
      <c r="AC1085" s="76"/>
    </row>
    <row r="1086" spans="1:29" x14ac:dyDescent="0.25">
      <c r="A1086" s="133">
        <v>44489</v>
      </c>
      <c r="B1086" s="134">
        <v>3.07</v>
      </c>
      <c r="C1086" s="64">
        <f t="shared" si="33"/>
        <v>3.0699999999999998E-2</v>
      </c>
      <c r="D1086" s="76"/>
      <c r="E1086" s="33">
        <v>44489</v>
      </c>
      <c r="F1086" s="27">
        <v>0.89</v>
      </c>
      <c r="G1086" s="64">
        <f t="shared" si="34"/>
        <v>8.8999999999999999E-3</v>
      </c>
      <c r="H1086" s="76"/>
      <c r="I1086" s="76"/>
      <c r="J1086" s="76"/>
      <c r="K1086" s="76"/>
      <c r="L1086" s="76"/>
      <c r="M1086" s="76"/>
      <c r="N1086" s="76"/>
      <c r="O1086" s="76"/>
      <c r="P1086" s="76"/>
      <c r="Q1086" s="76"/>
      <c r="R1086" s="76"/>
      <c r="S1086" s="76"/>
      <c r="T1086" s="76"/>
      <c r="U1086" s="76"/>
      <c r="V1086" s="76"/>
      <c r="W1086" s="76"/>
      <c r="X1086" s="76"/>
      <c r="Y1086" s="76"/>
      <c r="Z1086" s="76"/>
      <c r="AA1086" s="76"/>
      <c r="AB1086" s="76"/>
      <c r="AC1086" s="76"/>
    </row>
    <row r="1087" spans="1:29" x14ac:dyDescent="0.25">
      <c r="A1087" s="133">
        <v>44490</v>
      </c>
      <c r="B1087" s="134">
        <v>3.03</v>
      </c>
      <c r="C1087" s="64">
        <f t="shared" si="33"/>
        <v>3.0299999999999997E-2</v>
      </c>
      <c r="D1087" s="76"/>
      <c r="E1087" s="33">
        <v>44490</v>
      </c>
      <c r="F1087" s="27">
        <v>0.89</v>
      </c>
      <c r="G1087" s="64">
        <f t="shared" si="34"/>
        <v>8.8999999999999999E-3</v>
      </c>
      <c r="H1087" s="76"/>
      <c r="I1087" s="76"/>
      <c r="J1087" s="76"/>
      <c r="K1087" s="76"/>
      <c r="L1087" s="76"/>
      <c r="M1087" s="76"/>
      <c r="N1087" s="76"/>
      <c r="O1087" s="76"/>
      <c r="P1087" s="76"/>
      <c r="Q1087" s="76"/>
      <c r="R1087" s="76"/>
      <c r="S1087" s="76"/>
      <c r="T1087" s="76"/>
      <c r="U1087" s="76"/>
      <c r="V1087" s="76"/>
      <c r="W1087" s="76"/>
      <c r="X1087" s="76"/>
      <c r="Y1087" s="76"/>
      <c r="Z1087" s="76"/>
      <c r="AA1087" s="76"/>
      <c r="AB1087" s="76"/>
      <c r="AC1087" s="76"/>
    </row>
    <row r="1088" spans="1:29" x14ac:dyDescent="0.25">
      <c r="A1088" s="133">
        <v>44491</v>
      </c>
      <c r="B1088" s="134">
        <v>3.07</v>
      </c>
      <c r="C1088" s="64">
        <f t="shared" si="33"/>
        <v>3.0699999999999998E-2</v>
      </c>
      <c r="D1088" s="76"/>
      <c r="E1088" s="33">
        <v>44491</v>
      </c>
      <c r="F1088" s="27">
        <v>0.89</v>
      </c>
      <c r="G1088" s="64">
        <f t="shared" si="34"/>
        <v>8.8999999999999999E-3</v>
      </c>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row>
    <row r="1089" spans="1:29" x14ac:dyDescent="0.25">
      <c r="A1089" s="133">
        <v>44494</v>
      </c>
      <c r="B1089" s="134">
        <v>3.11</v>
      </c>
      <c r="C1089" s="64">
        <f t="shared" si="33"/>
        <v>3.1099999999999999E-2</v>
      </c>
      <c r="D1089" s="76"/>
      <c r="E1089" s="33">
        <v>44494</v>
      </c>
      <c r="F1089" s="27">
        <v>0.89</v>
      </c>
      <c r="G1089" s="64">
        <f t="shared" si="34"/>
        <v>8.8999999999999999E-3</v>
      </c>
      <c r="H1089" s="76"/>
      <c r="I1089" s="76"/>
      <c r="J1089" s="76"/>
      <c r="K1089" s="76"/>
      <c r="L1089" s="76"/>
      <c r="M1089" s="76"/>
      <c r="N1089" s="76"/>
      <c r="O1089" s="76"/>
      <c r="P1089" s="76"/>
      <c r="Q1089" s="76"/>
      <c r="R1089" s="76"/>
      <c r="S1089" s="76"/>
      <c r="T1089" s="76"/>
      <c r="U1089" s="76"/>
      <c r="V1089" s="76"/>
      <c r="W1089" s="76"/>
      <c r="X1089" s="76"/>
      <c r="Y1089" s="76"/>
      <c r="Z1089" s="76"/>
      <c r="AA1089" s="76"/>
      <c r="AB1089" s="76"/>
      <c r="AC1089" s="76"/>
    </row>
    <row r="1090" spans="1:29" x14ac:dyDescent="0.25">
      <c r="A1090" s="133">
        <v>44495</v>
      </c>
      <c r="B1090" s="134">
        <v>3.09</v>
      </c>
      <c r="C1090" s="64">
        <f t="shared" si="33"/>
        <v>3.0899999999999997E-2</v>
      </c>
      <c r="D1090" s="76"/>
      <c r="E1090" s="33">
        <v>44495</v>
      </c>
      <c r="F1090" s="27">
        <v>0.89</v>
      </c>
      <c r="G1090" s="64">
        <f t="shared" si="34"/>
        <v>8.8999999999999999E-3</v>
      </c>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row>
    <row r="1091" spans="1:29" x14ac:dyDescent="0.25">
      <c r="A1091" s="133">
        <v>44496</v>
      </c>
      <c r="B1091" s="134">
        <v>3.11</v>
      </c>
      <c r="C1091" s="64">
        <f t="shared" si="33"/>
        <v>3.1099999999999999E-2</v>
      </c>
      <c r="D1091" s="76"/>
      <c r="E1091" s="33">
        <v>44496</v>
      </c>
      <c r="F1091" s="27">
        <v>0.89</v>
      </c>
      <c r="G1091" s="64">
        <f t="shared" si="34"/>
        <v>8.8999999999999999E-3</v>
      </c>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row>
    <row r="1092" spans="1:29" x14ac:dyDescent="0.25">
      <c r="A1092" s="133">
        <v>44497</v>
      </c>
      <c r="B1092" s="134">
        <v>3.08</v>
      </c>
      <c r="C1092" s="64">
        <f t="shared" si="33"/>
        <v>3.0800000000000001E-2</v>
      </c>
      <c r="D1092" s="76"/>
      <c r="E1092" s="33">
        <v>44497</v>
      </c>
      <c r="F1092" s="27">
        <v>0.89</v>
      </c>
      <c r="G1092" s="64">
        <f t="shared" si="34"/>
        <v>8.8999999999999999E-3</v>
      </c>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row>
    <row r="1093" spans="1:29" x14ac:dyDescent="0.25">
      <c r="A1093" s="133">
        <v>44498</v>
      </c>
      <c r="B1093" s="134">
        <v>3.08</v>
      </c>
      <c r="C1093" s="64">
        <f t="shared" si="33"/>
        <v>3.0800000000000001E-2</v>
      </c>
      <c r="D1093" s="76"/>
      <c r="E1093" s="33">
        <v>44498</v>
      </c>
      <c r="F1093" s="27">
        <v>0.89</v>
      </c>
      <c r="G1093" s="64">
        <f t="shared" si="34"/>
        <v>8.8999999999999999E-3</v>
      </c>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row>
    <row r="1094" spans="1:29" x14ac:dyDescent="0.25">
      <c r="A1094" s="133">
        <v>44500</v>
      </c>
      <c r="B1094" s="134">
        <v>3.15</v>
      </c>
      <c r="C1094" s="64">
        <f t="shared" si="33"/>
        <v>3.15E-2</v>
      </c>
      <c r="D1094" s="76"/>
      <c r="E1094" s="33">
        <v>44500</v>
      </c>
      <c r="F1094" s="27">
        <v>0.89</v>
      </c>
      <c r="G1094" s="64">
        <f t="shared" si="34"/>
        <v>8.8999999999999999E-3</v>
      </c>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row>
    <row r="1095" spans="1:29" x14ac:dyDescent="0.25">
      <c r="A1095" s="133">
        <v>44501</v>
      </c>
      <c r="B1095" s="134">
        <v>3.16</v>
      </c>
      <c r="C1095" s="64">
        <f t="shared" si="33"/>
        <v>3.1600000000000003E-2</v>
      </c>
      <c r="D1095" s="136">
        <v>44866</v>
      </c>
      <c r="E1095" s="33">
        <v>44501</v>
      </c>
      <c r="F1095" s="27">
        <v>0.9</v>
      </c>
      <c r="G1095" s="64">
        <f t="shared" si="34"/>
        <v>9.0000000000000011E-3</v>
      </c>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row>
    <row r="1096" spans="1:29" x14ac:dyDescent="0.25">
      <c r="A1096" s="133">
        <v>44502</v>
      </c>
      <c r="B1096" s="134">
        <v>3.21</v>
      </c>
      <c r="C1096" s="64">
        <f t="shared" si="33"/>
        <v>3.2099999999999997E-2</v>
      </c>
      <c r="D1096" s="76"/>
      <c r="E1096" s="33">
        <v>44502</v>
      </c>
      <c r="F1096" s="27">
        <v>0.91</v>
      </c>
      <c r="G1096" s="64">
        <f t="shared" si="34"/>
        <v>9.1000000000000004E-3</v>
      </c>
      <c r="H1096" s="76"/>
      <c r="I1096" s="76"/>
      <c r="J1096" s="76"/>
      <c r="K1096" s="76"/>
      <c r="L1096" s="76"/>
      <c r="M1096" s="76"/>
      <c r="N1096" s="76"/>
      <c r="O1096" s="76"/>
      <c r="P1096" s="76"/>
      <c r="Q1096" s="76"/>
      <c r="R1096" s="76"/>
      <c r="S1096" s="76"/>
      <c r="T1096" s="76"/>
      <c r="U1096" s="76"/>
      <c r="V1096" s="76"/>
      <c r="W1096" s="76"/>
      <c r="X1096" s="76"/>
      <c r="Y1096" s="76"/>
      <c r="Z1096" s="76"/>
      <c r="AA1096" s="76"/>
      <c r="AB1096" s="76"/>
      <c r="AC1096" s="76"/>
    </row>
    <row r="1097" spans="1:29" x14ac:dyDescent="0.25">
      <c r="A1097" s="133">
        <v>44503</v>
      </c>
      <c r="B1097" s="134">
        <v>3.18</v>
      </c>
      <c r="C1097" s="64">
        <f t="shared" si="33"/>
        <v>3.1800000000000002E-2</v>
      </c>
      <c r="D1097" s="76"/>
      <c r="E1097" s="33">
        <v>44503</v>
      </c>
      <c r="F1097" s="27">
        <v>0.91</v>
      </c>
      <c r="G1097" s="64">
        <f t="shared" si="34"/>
        <v>9.1000000000000004E-3</v>
      </c>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row>
    <row r="1098" spans="1:29" x14ac:dyDescent="0.25">
      <c r="A1098" s="133">
        <v>44504</v>
      </c>
      <c r="B1098" s="134">
        <v>3.19</v>
      </c>
      <c r="C1098" s="64">
        <f t="shared" si="33"/>
        <v>3.1899999999999998E-2</v>
      </c>
      <c r="D1098" s="76"/>
      <c r="E1098" s="33">
        <v>44504</v>
      </c>
      <c r="F1098" s="27">
        <v>0.9</v>
      </c>
      <c r="G1098" s="64">
        <f t="shared" si="34"/>
        <v>9.0000000000000011E-3</v>
      </c>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row>
    <row r="1099" spans="1:29" x14ac:dyDescent="0.25">
      <c r="A1099" s="133">
        <v>44505</v>
      </c>
      <c r="B1099" s="134">
        <v>3.12</v>
      </c>
      <c r="C1099" s="64">
        <f t="shared" si="33"/>
        <v>3.1200000000000002E-2</v>
      </c>
      <c r="D1099" s="76"/>
      <c r="E1099" s="33">
        <v>44505</v>
      </c>
      <c r="F1099" s="27">
        <v>0.9</v>
      </c>
      <c r="G1099" s="64">
        <f t="shared" si="34"/>
        <v>9.0000000000000011E-3</v>
      </c>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row>
    <row r="1100" spans="1:29" x14ac:dyDescent="0.25">
      <c r="A1100" s="133">
        <v>44508</v>
      </c>
      <c r="B1100" s="134">
        <v>3.03</v>
      </c>
      <c r="C1100" s="64">
        <f t="shared" si="33"/>
        <v>3.0299999999999997E-2</v>
      </c>
      <c r="D1100" s="76"/>
      <c r="E1100" s="33">
        <v>44508</v>
      </c>
      <c r="F1100" s="27">
        <v>0.89</v>
      </c>
      <c r="G1100" s="64">
        <f t="shared" si="34"/>
        <v>8.8999999999999999E-3</v>
      </c>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row>
    <row r="1101" spans="1:29" x14ac:dyDescent="0.25">
      <c r="A1101" s="133">
        <v>44509</v>
      </c>
      <c r="B1101" s="134">
        <v>3.08</v>
      </c>
      <c r="C1101" s="64">
        <f t="shared" si="33"/>
        <v>3.0800000000000001E-2</v>
      </c>
      <c r="D1101" s="76"/>
      <c r="E1101" s="33">
        <v>44509</v>
      </c>
      <c r="F1101" s="27">
        <v>0.9</v>
      </c>
      <c r="G1101" s="64">
        <f t="shared" si="34"/>
        <v>9.0000000000000011E-3</v>
      </c>
      <c r="H1101" s="76"/>
      <c r="I1101" s="76"/>
      <c r="J1101" s="76"/>
      <c r="K1101" s="76"/>
      <c r="L1101" s="76"/>
      <c r="M1101" s="76"/>
      <c r="N1101" s="76"/>
      <c r="O1101" s="76"/>
      <c r="P1101" s="76"/>
      <c r="Q1101" s="76"/>
      <c r="R1101" s="76"/>
      <c r="S1101" s="76"/>
      <c r="T1101" s="76"/>
      <c r="U1101" s="76"/>
      <c r="V1101" s="76"/>
      <c r="W1101" s="76"/>
      <c r="X1101" s="76"/>
      <c r="Y1101" s="76"/>
      <c r="Z1101" s="76"/>
      <c r="AA1101" s="76"/>
      <c r="AB1101" s="76"/>
      <c r="AC1101" s="76"/>
    </row>
    <row r="1102" spans="1:29" x14ac:dyDescent="0.25">
      <c r="A1102" s="133">
        <v>44510</v>
      </c>
      <c r="B1102" s="134">
        <v>3.06</v>
      </c>
      <c r="C1102" s="64">
        <f t="shared" si="33"/>
        <v>3.0600000000000002E-2</v>
      </c>
      <c r="D1102" s="76"/>
      <c r="E1102" s="33">
        <v>44510</v>
      </c>
      <c r="F1102" s="27">
        <v>0.9</v>
      </c>
      <c r="G1102" s="64">
        <f t="shared" si="34"/>
        <v>9.0000000000000011E-3</v>
      </c>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row>
    <row r="1103" spans="1:29" x14ac:dyDescent="0.25">
      <c r="A1103" s="133">
        <v>44511</v>
      </c>
      <c r="B1103" s="134">
        <v>3.06</v>
      </c>
      <c r="C1103" s="64">
        <f t="shared" si="33"/>
        <v>3.0600000000000002E-2</v>
      </c>
      <c r="D1103" s="76"/>
      <c r="E1103" s="33">
        <v>44511</v>
      </c>
      <c r="F1103" s="27">
        <v>0.9</v>
      </c>
      <c r="G1103" s="64">
        <f t="shared" si="34"/>
        <v>9.0000000000000011E-3</v>
      </c>
      <c r="H1103" s="76"/>
      <c r="I1103" s="76"/>
      <c r="J1103" s="76"/>
      <c r="K1103" s="76"/>
      <c r="L1103" s="76"/>
      <c r="M1103" s="76"/>
      <c r="N1103" s="76"/>
      <c r="O1103" s="76"/>
      <c r="P1103" s="76"/>
      <c r="Q1103" s="76"/>
      <c r="R1103" s="76"/>
      <c r="S1103" s="76"/>
      <c r="T1103" s="76"/>
      <c r="U1103" s="76"/>
      <c r="V1103" s="76"/>
      <c r="W1103" s="76"/>
      <c r="X1103" s="76"/>
      <c r="Y1103" s="76"/>
      <c r="Z1103" s="76"/>
      <c r="AA1103" s="76"/>
      <c r="AB1103" s="76"/>
      <c r="AC1103" s="76"/>
    </row>
    <row r="1104" spans="1:29" x14ac:dyDescent="0.25">
      <c r="A1104" s="133">
        <v>44512</v>
      </c>
      <c r="B1104" s="134">
        <v>3.09</v>
      </c>
      <c r="C1104" s="64">
        <f t="shared" si="33"/>
        <v>3.0899999999999997E-2</v>
      </c>
      <c r="D1104" s="76"/>
      <c r="E1104" s="33">
        <v>44512</v>
      </c>
      <c r="F1104" s="27">
        <v>0.91</v>
      </c>
      <c r="G1104" s="64">
        <f t="shared" si="34"/>
        <v>9.1000000000000004E-3</v>
      </c>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row>
    <row r="1105" spans="1:29" x14ac:dyDescent="0.25">
      <c r="A1105" s="133">
        <v>44515</v>
      </c>
      <c r="B1105" s="134">
        <v>3.1</v>
      </c>
      <c r="C1105" s="64">
        <f t="shared" si="33"/>
        <v>3.1E-2</v>
      </c>
      <c r="D1105" s="136">
        <v>44880</v>
      </c>
      <c r="E1105" s="33">
        <v>44515</v>
      </c>
      <c r="F1105" s="27">
        <v>0.91</v>
      </c>
      <c r="G1105" s="64">
        <f t="shared" si="34"/>
        <v>9.1000000000000004E-3</v>
      </c>
      <c r="H1105" s="76"/>
      <c r="I1105" s="76"/>
      <c r="J1105" s="76"/>
      <c r="K1105" s="76"/>
      <c r="L1105" s="76"/>
      <c r="M1105" s="76"/>
      <c r="N1105" s="76"/>
      <c r="O1105" s="76"/>
      <c r="P1105" s="76"/>
      <c r="Q1105" s="76"/>
      <c r="R1105" s="76"/>
      <c r="S1105" s="76"/>
      <c r="T1105" s="76"/>
      <c r="U1105" s="76"/>
      <c r="V1105" s="76"/>
      <c r="W1105" s="76"/>
      <c r="X1105" s="76"/>
      <c r="Y1105" s="76"/>
      <c r="Z1105" s="76"/>
      <c r="AA1105" s="76"/>
      <c r="AB1105" s="76"/>
      <c r="AC1105" s="76"/>
    </row>
    <row r="1106" spans="1:29" x14ac:dyDescent="0.25">
      <c r="A1106" s="133">
        <v>44516</v>
      </c>
      <c r="B1106" s="134">
        <v>3.12</v>
      </c>
      <c r="C1106" s="64">
        <f t="shared" ref="C1106:C1169" si="35">B1106/100</f>
        <v>3.1200000000000002E-2</v>
      </c>
      <c r="D1106" s="76"/>
      <c r="E1106" s="33">
        <v>44516</v>
      </c>
      <c r="F1106" s="27">
        <v>0.93</v>
      </c>
      <c r="G1106" s="64">
        <f t="shared" ref="G1106:G1169" si="36">F1106/100</f>
        <v>9.300000000000001E-3</v>
      </c>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row>
    <row r="1107" spans="1:29" x14ac:dyDescent="0.25">
      <c r="A1107" s="133">
        <v>44517</v>
      </c>
      <c r="B1107" s="134">
        <v>3.17</v>
      </c>
      <c r="C1107" s="64">
        <f t="shared" si="35"/>
        <v>3.1699999999999999E-2</v>
      </c>
      <c r="D1107" s="76"/>
      <c r="E1107" s="33">
        <v>44517</v>
      </c>
      <c r="F1107" s="27">
        <v>0.94</v>
      </c>
      <c r="G1107" s="64">
        <f t="shared" si="36"/>
        <v>9.3999999999999986E-3</v>
      </c>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row>
    <row r="1108" spans="1:29" x14ac:dyDescent="0.25">
      <c r="A1108" s="133">
        <v>44518</v>
      </c>
      <c r="B1108" s="134">
        <v>3.19</v>
      </c>
      <c r="C1108" s="64">
        <f t="shared" si="35"/>
        <v>3.1899999999999998E-2</v>
      </c>
      <c r="D1108" s="76"/>
      <c r="E1108" s="33">
        <v>44518</v>
      </c>
      <c r="F1108" s="27">
        <v>0.94</v>
      </c>
      <c r="G1108" s="64">
        <f t="shared" si="36"/>
        <v>9.3999999999999986E-3</v>
      </c>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row>
    <row r="1109" spans="1:29" x14ac:dyDescent="0.25">
      <c r="A1109" s="133">
        <v>44519</v>
      </c>
      <c r="B1109" s="134">
        <v>3.24</v>
      </c>
      <c r="C1109" s="64">
        <f t="shared" si="35"/>
        <v>3.2400000000000005E-2</v>
      </c>
      <c r="D1109" s="76"/>
      <c r="E1109" s="33">
        <v>44519</v>
      </c>
      <c r="F1109" s="27">
        <v>0.94</v>
      </c>
      <c r="G1109" s="64">
        <f t="shared" si="36"/>
        <v>9.3999999999999986E-3</v>
      </c>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row>
    <row r="1110" spans="1:29" x14ac:dyDescent="0.25">
      <c r="A1110" s="133">
        <v>44522</v>
      </c>
      <c r="B1110" s="134">
        <v>3.18</v>
      </c>
      <c r="C1110" s="64">
        <f t="shared" si="35"/>
        <v>3.1800000000000002E-2</v>
      </c>
      <c r="D1110" s="76"/>
      <c r="E1110" s="33">
        <v>44522</v>
      </c>
      <c r="F1110" s="27">
        <v>0.94</v>
      </c>
      <c r="G1110" s="64">
        <f t="shared" si="36"/>
        <v>9.3999999999999986E-3</v>
      </c>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row>
    <row r="1111" spans="1:29" x14ac:dyDescent="0.25">
      <c r="A1111" s="133">
        <v>44523</v>
      </c>
      <c r="B1111" s="134">
        <v>3.3</v>
      </c>
      <c r="C1111" s="64">
        <f t="shared" si="35"/>
        <v>3.3000000000000002E-2</v>
      </c>
      <c r="D1111" s="76"/>
      <c r="E1111" s="33">
        <v>44523</v>
      </c>
      <c r="F1111" s="27">
        <v>0.96</v>
      </c>
      <c r="G1111" s="64">
        <f t="shared" si="36"/>
        <v>9.5999999999999992E-3</v>
      </c>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row>
    <row r="1112" spans="1:29" x14ac:dyDescent="0.25">
      <c r="A1112" s="133">
        <v>44524</v>
      </c>
      <c r="B1112" s="134">
        <v>3.32</v>
      </c>
      <c r="C1112" s="64">
        <f t="shared" si="35"/>
        <v>3.32E-2</v>
      </c>
      <c r="D1112" s="76"/>
      <c r="E1112" s="33">
        <v>44524</v>
      </c>
      <c r="F1112" s="27">
        <v>0.96</v>
      </c>
      <c r="G1112" s="64">
        <f t="shared" si="36"/>
        <v>9.5999999999999992E-3</v>
      </c>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row>
    <row r="1113" spans="1:29" x14ac:dyDescent="0.25">
      <c r="A1113" s="133">
        <v>44525</v>
      </c>
      <c r="B1113" s="134">
        <v>3.32</v>
      </c>
      <c r="C1113" s="64">
        <f t="shared" si="35"/>
        <v>3.32E-2</v>
      </c>
      <c r="D1113" s="76"/>
      <c r="E1113" s="33">
        <v>44525</v>
      </c>
      <c r="F1113" s="27">
        <v>0.96</v>
      </c>
      <c r="G1113" s="64">
        <f t="shared" si="36"/>
        <v>9.5999999999999992E-3</v>
      </c>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row>
    <row r="1114" spans="1:29" x14ac:dyDescent="0.25">
      <c r="A1114" s="133">
        <v>44526</v>
      </c>
      <c r="B1114" s="134">
        <v>3.62</v>
      </c>
      <c r="C1114" s="64">
        <f t="shared" si="35"/>
        <v>3.6200000000000003E-2</v>
      </c>
      <c r="D1114" s="76"/>
      <c r="E1114" s="33">
        <v>44526</v>
      </c>
      <c r="F1114" s="27">
        <v>1.01</v>
      </c>
      <c r="G1114" s="64">
        <f t="shared" si="36"/>
        <v>1.01E-2</v>
      </c>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row>
    <row r="1115" spans="1:29" x14ac:dyDescent="0.25">
      <c r="A1115" s="133">
        <v>44529</v>
      </c>
      <c r="B1115" s="134">
        <v>3.53</v>
      </c>
      <c r="C1115" s="64">
        <f t="shared" si="35"/>
        <v>3.5299999999999998E-2</v>
      </c>
      <c r="D1115" s="76"/>
      <c r="E1115" s="33">
        <v>44529</v>
      </c>
      <c r="F1115" s="27">
        <v>1.02</v>
      </c>
      <c r="G1115" s="64">
        <f t="shared" si="36"/>
        <v>1.0200000000000001E-2</v>
      </c>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row>
    <row r="1116" spans="1:29" x14ac:dyDescent="0.25">
      <c r="A1116" s="133">
        <v>44530</v>
      </c>
      <c r="B1116" s="134">
        <v>3.67</v>
      </c>
      <c r="C1116" s="64">
        <f t="shared" si="35"/>
        <v>3.6699999999999997E-2</v>
      </c>
      <c r="D1116" s="76"/>
      <c r="E1116" s="33">
        <v>44530</v>
      </c>
      <c r="F1116" s="27">
        <v>1.03</v>
      </c>
      <c r="G1116" s="64">
        <f t="shared" si="36"/>
        <v>1.03E-2</v>
      </c>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row>
    <row r="1117" spans="1:29" x14ac:dyDescent="0.25">
      <c r="A1117" s="133">
        <v>44531</v>
      </c>
      <c r="B1117" s="134">
        <v>3.58</v>
      </c>
      <c r="C1117" s="64">
        <f t="shared" si="35"/>
        <v>3.5799999999999998E-2</v>
      </c>
      <c r="D1117" s="136">
        <v>44896</v>
      </c>
      <c r="E1117" s="33">
        <v>44531</v>
      </c>
      <c r="F1117" s="27">
        <v>1.03</v>
      </c>
      <c r="G1117" s="64">
        <f t="shared" si="36"/>
        <v>1.03E-2</v>
      </c>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row>
    <row r="1118" spans="1:29" x14ac:dyDescent="0.25">
      <c r="A1118" s="133">
        <v>44532</v>
      </c>
      <c r="B1118" s="134">
        <v>3.54</v>
      </c>
      <c r="C1118" s="64">
        <f t="shared" si="35"/>
        <v>3.5400000000000001E-2</v>
      </c>
      <c r="D1118" s="76"/>
      <c r="E1118" s="33">
        <v>44532</v>
      </c>
      <c r="F1118" s="27">
        <v>1.04</v>
      </c>
      <c r="G1118" s="64">
        <f t="shared" si="36"/>
        <v>1.04E-2</v>
      </c>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row>
    <row r="1119" spans="1:29" x14ac:dyDescent="0.25">
      <c r="A1119" s="133">
        <v>44533</v>
      </c>
      <c r="B1119" s="134">
        <v>3.56</v>
      </c>
      <c r="C1119" s="64">
        <f t="shared" si="35"/>
        <v>3.56E-2</v>
      </c>
      <c r="D1119" s="76"/>
      <c r="E1119" s="33">
        <v>44533</v>
      </c>
      <c r="F1119" s="27">
        <v>1.03</v>
      </c>
      <c r="G1119" s="64">
        <f t="shared" si="36"/>
        <v>1.03E-2</v>
      </c>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row>
    <row r="1120" spans="1:29" x14ac:dyDescent="0.25">
      <c r="A1120" s="133">
        <v>44536</v>
      </c>
      <c r="B1120" s="134">
        <v>3.41</v>
      </c>
      <c r="C1120" s="64">
        <f t="shared" si="35"/>
        <v>3.4099999999999998E-2</v>
      </c>
      <c r="D1120" s="76"/>
      <c r="E1120" s="33">
        <v>44536</v>
      </c>
      <c r="F1120" s="27">
        <v>1.02</v>
      </c>
      <c r="G1120" s="64">
        <f t="shared" si="36"/>
        <v>1.0200000000000001E-2</v>
      </c>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row>
    <row r="1121" spans="1:29" x14ac:dyDescent="0.25">
      <c r="A1121" s="133">
        <v>44537</v>
      </c>
      <c r="B1121" s="134">
        <v>3.16</v>
      </c>
      <c r="C1121" s="64">
        <f t="shared" si="35"/>
        <v>3.1600000000000003E-2</v>
      </c>
      <c r="D1121" s="76"/>
      <c r="E1121" s="33">
        <v>44537</v>
      </c>
      <c r="F1121" s="27">
        <v>1</v>
      </c>
      <c r="G1121" s="64">
        <f t="shared" si="36"/>
        <v>0.01</v>
      </c>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row>
    <row r="1122" spans="1:29" x14ac:dyDescent="0.25">
      <c r="A1122" s="133">
        <v>44538</v>
      </c>
      <c r="B1122" s="134">
        <v>3.21</v>
      </c>
      <c r="C1122" s="64">
        <f t="shared" si="35"/>
        <v>3.2099999999999997E-2</v>
      </c>
      <c r="D1122" s="76"/>
      <c r="E1122" s="33">
        <v>44538</v>
      </c>
      <c r="F1122" s="27">
        <v>0.99</v>
      </c>
      <c r="G1122" s="64">
        <f t="shared" si="36"/>
        <v>9.8999999999999991E-3</v>
      </c>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row>
    <row r="1123" spans="1:29" x14ac:dyDescent="0.25">
      <c r="A1123" s="133">
        <v>44539</v>
      </c>
      <c r="B1123" s="134">
        <v>3.25</v>
      </c>
      <c r="C1123" s="64">
        <f t="shared" si="35"/>
        <v>3.2500000000000001E-2</v>
      </c>
      <c r="D1123" s="76"/>
      <c r="E1123" s="33">
        <v>44539</v>
      </c>
      <c r="F1123" s="27">
        <v>0.99</v>
      </c>
      <c r="G1123" s="64">
        <f t="shared" si="36"/>
        <v>9.8999999999999991E-3</v>
      </c>
      <c r="H1123" s="76"/>
      <c r="I1123" s="76"/>
      <c r="J1123" s="76"/>
      <c r="K1123" s="76"/>
      <c r="L1123" s="76"/>
      <c r="M1123" s="76"/>
      <c r="N1123" s="76"/>
      <c r="O1123" s="76"/>
      <c r="P1123" s="76"/>
      <c r="Q1123" s="76"/>
      <c r="R1123" s="76"/>
      <c r="S1123" s="76"/>
      <c r="T1123" s="76"/>
      <c r="U1123" s="76"/>
      <c r="V1123" s="76"/>
      <c r="W1123" s="76"/>
      <c r="X1123" s="76"/>
      <c r="Y1123" s="76"/>
      <c r="Z1123" s="76"/>
      <c r="AA1123" s="76"/>
      <c r="AB1123" s="76"/>
      <c r="AC1123" s="76"/>
    </row>
    <row r="1124" spans="1:29" x14ac:dyDescent="0.25">
      <c r="A1124" s="133">
        <v>44540</v>
      </c>
      <c r="B1124" s="134">
        <v>3.29</v>
      </c>
      <c r="C1124" s="64">
        <f t="shared" si="35"/>
        <v>3.2899999999999999E-2</v>
      </c>
      <c r="D1124" s="76"/>
      <c r="E1124" s="33">
        <v>44540</v>
      </c>
      <c r="F1124" s="27">
        <v>1</v>
      </c>
      <c r="G1124" s="64">
        <f t="shared" si="36"/>
        <v>0.01</v>
      </c>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row>
    <row r="1125" spans="1:29" x14ac:dyDescent="0.25">
      <c r="A1125" s="133">
        <v>44543</v>
      </c>
      <c r="B1125" s="134">
        <v>3.33</v>
      </c>
      <c r="C1125" s="64">
        <f t="shared" si="35"/>
        <v>3.3300000000000003E-2</v>
      </c>
      <c r="D1125" s="76"/>
      <c r="E1125" s="33">
        <v>44543</v>
      </c>
      <c r="F1125" s="27">
        <v>1</v>
      </c>
      <c r="G1125" s="64">
        <f t="shared" si="36"/>
        <v>0.01</v>
      </c>
      <c r="H1125" s="76"/>
      <c r="I1125" s="76"/>
      <c r="J1125" s="76"/>
      <c r="K1125" s="76"/>
      <c r="L1125" s="76"/>
      <c r="M1125" s="76"/>
      <c r="N1125" s="76"/>
      <c r="O1125" s="76"/>
      <c r="P1125" s="76"/>
      <c r="Q1125" s="76"/>
      <c r="R1125" s="76"/>
      <c r="S1125" s="76"/>
      <c r="T1125" s="76"/>
      <c r="U1125" s="76"/>
      <c r="V1125" s="76"/>
      <c r="W1125" s="76"/>
      <c r="X1125" s="76"/>
      <c r="Y1125" s="76"/>
      <c r="Z1125" s="76"/>
      <c r="AA1125" s="76"/>
      <c r="AB1125" s="76"/>
      <c r="AC1125" s="76"/>
    </row>
    <row r="1126" spans="1:29" x14ac:dyDescent="0.25">
      <c r="A1126" s="133">
        <v>44544</v>
      </c>
      <c r="B1126" s="134">
        <v>3.35</v>
      </c>
      <c r="C1126" s="64">
        <f t="shared" si="35"/>
        <v>3.3500000000000002E-2</v>
      </c>
      <c r="D1126" s="76"/>
      <c r="E1126" s="33">
        <v>44544</v>
      </c>
      <c r="F1126" s="27">
        <v>1.01</v>
      </c>
      <c r="G1126" s="64">
        <f t="shared" si="36"/>
        <v>1.01E-2</v>
      </c>
      <c r="H1126" s="76"/>
      <c r="I1126" s="76"/>
      <c r="J1126" s="76"/>
      <c r="K1126" s="76"/>
      <c r="L1126" s="76"/>
      <c r="M1126" s="76"/>
      <c r="N1126" s="76"/>
      <c r="O1126" s="76"/>
      <c r="P1126" s="76"/>
      <c r="Q1126" s="76"/>
      <c r="R1126" s="76"/>
      <c r="S1126" s="76"/>
      <c r="T1126" s="76"/>
      <c r="U1126" s="76"/>
      <c r="V1126" s="76"/>
      <c r="W1126" s="76"/>
      <c r="X1126" s="76"/>
      <c r="Y1126" s="76"/>
      <c r="Z1126" s="76"/>
      <c r="AA1126" s="76"/>
      <c r="AB1126" s="76"/>
      <c r="AC1126" s="76"/>
    </row>
    <row r="1127" spans="1:29" x14ac:dyDescent="0.25">
      <c r="A1127" s="133">
        <v>44545</v>
      </c>
      <c r="B1127" s="134">
        <v>3.33</v>
      </c>
      <c r="C1127" s="64">
        <f t="shared" si="35"/>
        <v>3.3300000000000003E-2</v>
      </c>
      <c r="D1127" s="136">
        <v>44910</v>
      </c>
      <c r="E1127" s="33">
        <v>44545</v>
      </c>
      <c r="F1127" s="27">
        <v>1.01</v>
      </c>
      <c r="G1127" s="64">
        <f t="shared" si="36"/>
        <v>1.01E-2</v>
      </c>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row>
    <row r="1128" spans="1:29" x14ac:dyDescent="0.25">
      <c r="A1128" s="133">
        <v>44546</v>
      </c>
      <c r="B1128" s="134">
        <v>3.32</v>
      </c>
      <c r="C1128" s="64">
        <f t="shared" si="35"/>
        <v>3.32E-2</v>
      </c>
      <c r="D1128" s="76"/>
      <c r="E1128" s="33">
        <v>44546</v>
      </c>
      <c r="F1128" s="27">
        <v>1.01</v>
      </c>
      <c r="G1128" s="64">
        <f t="shared" si="36"/>
        <v>1.01E-2</v>
      </c>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row>
    <row r="1129" spans="1:29" x14ac:dyDescent="0.25">
      <c r="A1129" s="133">
        <v>44547</v>
      </c>
      <c r="B1129" s="134">
        <v>3.36</v>
      </c>
      <c r="C1129" s="64">
        <f t="shared" si="35"/>
        <v>3.3599999999999998E-2</v>
      </c>
      <c r="D1129" s="76"/>
      <c r="E1129" s="33">
        <v>44547</v>
      </c>
      <c r="F1129" s="27">
        <v>1.01</v>
      </c>
      <c r="G1129" s="64">
        <f t="shared" si="36"/>
        <v>1.01E-2</v>
      </c>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row>
    <row r="1130" spans="1:29" x14ac:dyDescent="0.25">
      <c r="A1130" s="133">
        <v>44550</v>
      </c>
      <c r="B1130" s="134">
        <v>3.41</v>
      </c>
      <c r="C1130" s="64">
        <f t="shared" si="35"/>
        <v>3.4099999999999998E-2</v>
      </c>
      <c r="D1130" s="76"/>
      <c r="E1130" s="33">
        <v>44550</v>
      </c>
      <c r="F1130" s="27">
        <v>1.03</v>
      </c>
      <c r="G1130" s="64">
        <f t="shared" si="36"/>
        <v>1.03E-2</v>
      </c>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row>
    <row r="1131" spans="1:29" x14ac:dyDescent="0.25">
      <c r="A1131" s="133">
        <v>44551</v>
      </c>
      <c r="B1131" s="134">
        <v>3.25</v>
      </c>
      <c r="C1131" s="64">
        <f t="shared" si="35"/>
        <v>3.2500000000000001E-2</v>
      </c>
      <c r="D1131" s="76"/>
      <c r="E1131" s="33">
        <v>44551</v>
      </c>
      <c r="F1131" s="27">
        <v>1.02</v>
      </c>
      <c r="G1131" s="64">
        <f t="shared" si="36"/>
        <v>1.0200000000000001E-2</v>
      </c>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row>
    <row r="1132" spans="1:29" x14ac:dyDescent="0.25">
      <c r="A1132" s="133">
        <v>44552</v>
      </c>
      <c r="B1132" s="134">
        <v>3.21</v>
      </c>
      <c r="C1132" s="64">
        <f t="shared" si="35"/>
        <v>3.2099999999999997E-2</v>
      </c>
      <c r="D1132" s="76"/>
      <c r="E1132" s="33">
        <v>44552</v>
      </c>
      <c r="F1132" s="27">
        <v>1.01</v>
      </c>
      <c r="G1132" s="64">
        <f t="shared" si="36"/>
        <v>1.01E-2</v>
      </c>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row>
    <row r="1133" spans="1:29" x14ac:dyDescent="0.25">
      <c r="A1133" s="133">
        <v>44553</v>
      </c>
      <c r="B1133" s="134">
        <v>3.12</v>
      </c>
      <c r="C1133" s="64">
        <f t="shared" si="35"/>
        <v>3.1200000000000002E-2</v>
      </c>
      <c r="D1133" s="76"/>
      <c r="E1133" s="33">
        <v>44553</v>
      </c>
      <c r="F1133" s="27">
        <v>1</v>
      </c>
      <c r="G1133" s="64">
        <f t="shared" si="36"/>
        <v>0.01</v>
      </c>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row>
    <row r="1134" spans="1:29" x14ac:dyDescent="0.25">
      <c r="A1134" s="133">
        <v>44557</v>
      </c>
      <c r="B1134" s="134">
        <v>3.02</v>
      </c>
      <c r="C1134" s="64">
        <f t="shared" si="35"/>
        <v>3.0200000000000001E-2</v>
      </c>
      <c r="D1134" s="76"/>
      <c r="E1134" s="33">
        <v>44557</v>
      </c>
      <c r="F1134" s="27">
        <v>0.99</v>
      </c>
      <c r="G1134" s="64">
        <f t="shared" si="36"/>
        <v>9.8999999999999991E-3</v>
      </c>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row>
    <row r="1135" spans="1:29" x14ac:dyDescent="0.25">
      <c r="A1135" s="133">
        <v>44558</v>
      </c>
      <c r="B1135" s="134">
        <v>3.01</v>
      </c>
      <c r="C1135" s="64">
        <f t="shared" si="35"/>
        <v>3.0099999999999998E-2</v>
      </c>
      <c r="D1135" s="76"/>
      <c r="E1135" s="33">
        <v>44558</v>
      </c>
      <c r="F1135" s="27">
        <v>0.98</v>
      </c>
      <c r="G1135" s="64">
        <f t="shared" si="36"/>
        <v>9.7999999999999997E-3</v>
      </c>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row>
    <row r="1136" spans="1:29" x14ac:dyDescent="0.25">
      <c r="A1136" s="133">
        <v>44559</v>
      </c>
      <c r="B1136" s="134">
        <v>3.03</v>
      </c>
      <c r="C1136" s="64">
        <f t="shared" si="35"/>
        <v>3.0299999999999997E-2</v>
      </c>
      <c r="D1136" s="76"/>
      <c r="E1136" s="33">
        <v>44559</v>
      </c>
      <c r="F1136" s="27">
        <v>0.97</v>
      </c>
      <c r="G1136" s="64">
        <f t="shared" si="36"/>
        <v>9.7000000000000003E-3</v>
      </c>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row>
    <row r="1137" spans="1:29" x14ac:dyDescent="0.25">
      <c r="A1137" s="133">
        <v>44560</v>
      </c>
      <c r="B1137" s="134">
        <v>3.09</v>
      </c>
      <c r="C1137" s="64">
        <f t="shared" si="35"/>
        <v>3.0899999999999997E-2</v>
      </c>
      <c r="D1137" s="76"/>
      <c r="E1137" s="33">
        <v>44560</v>
      </c>
      <c r="F1137" s="27">
        <v>0.97</v>
      </c>
      <c r="G1137" s="64">
        <f t="shared" si="36"/>
        <v>9.7000000000000003E-3</v>
      </c>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row>
    <row r="1138" spans="1:29" x14ac:dyDescent="0.25">
      <c r="A1138" s="133">
        <v>44561</v>
      </c>
      <c r="B1138" s="134">
        <v>3.1</v>
      </c>
      <c r="C1138" s="64">
        <f t="shared" si="35"/>
        <v>3.1E-2</v>
      </c>
      <c r="D1138" s="76"/>
      <c r="E1138" s="33">
        <v>44561</v>
      </c>
      <c r="F1138" s="27">
        <v>0.98</v>
      </c>
      <c r="G1138" s="64">
        <f t="shared" si="36"/>
        <v>9.7999999999999997E-3</v>
      </c>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row>
    <row r="1139" spans="1:29" x14ac:dyDescent="0.25">
      <c r="A1139" s="133">
        <v>44564</v>
      </c>
      <c r="B1139" s="134">
        <v>3.05</v>
      </c>
      <c r="C1139" s="64">
        <f t="shared" si="35"/>
        <v>3.0499999999999999E-2</v>
      </c>
      <c r="D1139" s="24">
        <v>44564</v>
      </c>
      <c r="E1139" s="33">
        <v>44564</v>
      </c>
      <c r="F1139" s="27">
        <v>0.97</v>
      </c>
      <c r="G1139" s="64">
        <f t="shared" si="36"/>
        <v>9.7000000000000003E-3</v>
      </c>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row>
    <row r="1140" spans="1:29" x14ac:dyDescent="0.25">
      <c r="A1140" s="133">
        <v>44565</v>
      </c>
      <c r="B1140" s="134">
        <v>3.09</v>
      </c>
      <c r="C1140" s="64">
        <f t="shared" si="35"/>
        <v>3.0899999999999997E-2</v>
      </c>
      <c r="D1140" s="76"/>
      <c r="E1140" s="33">
        <v>44565</v>
      </c>
      <c r="F1140" s="27">
        <v>0.96</v>
      </c>
      <c r="G1140" s="64">
        <f t="shared" si="36"/>
        <v>9.5999999999999992E-3</v>
      </c>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row>
    <row r="1141" spans="1:29" x14ac:dyDescent="0.25">
      <c r="A1141" s="133">
        <v>44566</v>
      </c>
      <c r="B1141" s="134">
        <v>3.07</v>
      </c>
      <c r="C1141" s="64">
        <f t="shared" si="35"/>
        <v>3.0699999999999998E-2</v>
      </c>
      <c r="D1141" s="76"/>
      <c r="E1141" s="33">
        <v>44566</v>
      </c>
      <c r="F1141" s="27">
        <v>0.95</v>
      </c>
      <c r="G1141" s="64">
        <f t="shared" si="36"/>
        <v>9.4999999999999998E-3</v>
      </c>
      <c r="H1141" s="76"/>
      <c r="I1141" s="76"/>
      <c r="J1141" s="76"/>
      <c r="K1141" s="76"/>
      <c r="L1141" s="76"/>
      <c r="M1141" s="76"/>
      <c r="N1141" s="76"/>
      <c r="O1141" s="76"/>
      <c r="P1141" s="76"/>
      <c r="Q1141" s="76"/>
      <c r="R1141" s="76"/>
      <c r="S1141" s="76"/>
      <c r="T1141" s="76"/>
      <c r="U1141" s="76"/>
      <c r="V1141" s="76"/>
      <c r="W1141" s="76"/>
      <c r="X1141" s="76"/>
      <c r="Y1141" s="76"/>
      <c r="Z1141" s="76"/>
      <c r="AA1141" s="76"/>
      <c r="AB1141" s="76"/>
      <c r="AC1141" s="76"/>
    </row>
    <row r="1142" spans="1:29" x14ac:dyDescent="0.25">
      <c r="A1142" s="133">
        <v>44567</v>
      </c>
      <c r="B1142" s="134">
        <v>3.15</v>
      </c>
      <c r="C1142" s="64">
        <f t="shared" si="35"/>
        <v>3.15E-2</v>
      </c>
      <c r="D1142" s="76"/>
      <c r="E1142" s="33">
        <v>44567</v>
      </c>
      <c r="F1142" s="27">
        <v>0.95</v>
      </c>
      <c r="G1142" s="64">
        <f t="shared" si="36"/>
        <v>9.4999999999999998E-3</v>
      </c>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row>
    <row r="1143" spans="1:29" x14ac:dyDescent="0.25">
      <c r="A1143" s="133">
        <v>44568</v>
      </c>
      <c r="B1143" s="134">
        <v>3.2</v>
      </c>
      <c r="C1143" s="64">
        <f t="shared" si="35"/>
        <v>3.2000000000000001E-2</v>
      </c>
      <c r="D1143" s="76"/>
      <c r="E1143" s="33">
        <v>44568</v>
      </c>
      <c r="F1143" s="27">
        <v>0.95</v>
      </c>
      <c r="G1143" s="64">
        <f t="shared" si="36"/>
        <v>9.4999999999999998E-3</v>
      </c>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row>
    <row r="1144" spans="1:29" x14ac:dyDescent="0.25">
      <c r="A1144" s="133">
        <v>44571</v>
      </c>
      <c r="B1144" s="134">
        <v>3.24</v>
      </c>
      <c r="C1144" s="64">
        <f t="shared" si="35"/>
        <v>3.2400000000000005E-2</v>
      </c>
      <c r="D1144" s="76"/>
      <c r="E1144" s="33">
        <v>44571</v>
      </c>
      <c r="F1144" s="27">
        <v>0.96</v>
      </c>
      <c r="G1144" s="64">
        <f t="shared" si="36"/>
        <v>9.5999999999999992E-3</v>
      </c>
      <c r="H1144" s="76"/>
      <c r="I1144" s="76"/>
      <c r="J1144" s="76"/>
      <c r="K1144" s="76"/>
      <c r="L1144" s="76"/>
      <c r="M1144" s="76"/>
      <c r="N1144" s="76"/>
      <c r="O1144" s="76"/>
      <c r="P1144" s="76"/>
      <c r="Q1144" s="76"/>
      <c r="R1144" s="76"/>
      <c r="S1144" s="76"/>
      <c r="T1144" s="76"/>
      <c r="U1144" s="76"/>
      <c r="V1144" s="76"/>
      <c r="W1144" s="76"/>
      <c r="X1144" s="76"/>
      <c r="Y1144" s="76"/>
      <c r="Z1144" s="76"/>
      <c r="AA1144" s="76"/>
      <c r="AB1144" s="76"/>
      <c r="AC1144" s="76"/>
    </row>
    <row r="1145" spans="1:29" x14ac:dyDescent="0.25">
      <c r="A1145" s="133">
        <v>44572</v>
      </c>
      <c r="B1145" s="134">
        <v>3.18</v>
      </c>
      <c r="C1145" s="64">
        <f t="shared" si="35"/>
        <v>3.1800000000000002E-2</v>
      </c>
      <c r="D1145" s="76"/>
      <c r="E1145" s="33">
        <v>44572</v>
      </c>
      <c r="F1145" s="27">
        <v>0.96</v>
      </c>
      <c r="G1145" s="64">
        <f t="shared" si="36"/>
        <v>9.5999999999999992E-3</v>
      </c>
      <c r="H1145" s="76"/>
      <c r="I1145" s="76"/>
      <c r="J1145" s="76"/>
      <c r="K1145" s="76"/>
      <c r="L1145" s="76"/>
      <c r="M1145" s="76"/>
      <c r="N1145" s="76"/>
      <c r="O1145" s="76"/>
      <c r="P1145" s="76"/>
      <c r="Q1145" s="76"/>
      <c r="R1145" s="76"/>
      <c r="S1145" s="76"/>
      <c r="T1145" s="76"/>
      <c r="U1145" s="76"/>
      <c r="V1145" s="76"/>
      <c r="W1145" s="76"/>
      <c r="X1145" s="76"/>
      <c r="Y1145" s="76"/>
      <c r="Z1145" s="76"/>
      <c r="AA1145" s="76"/>
      <c r="AB1145" s="76"/>
      <c r="AC1145" s="76"/>
    </row>
    <row r="1146" spans="1:29" x14ac:dyDescent="0.25">
      <c r="A1146" s="133">
        <v>44573</v>
      </c>
      <c r="B1146" s="134">
        <v>3.06</v>
      </c>
      <c r="C1146" s="64">
        <f t="shared" si="35"/>
        <v>3.0600000000000002E-2</v>
      </c>
      <c r="D1146" s="76"/>
      <c r="E1146" s="33">
        <v>44573</v>
      </c>
      <c r="F1146" s="27">
        <v>0.96</v>
      </c>
      <c r="G1146" s="64">
        <f t="shared" si="36"/>
        <v>9.5999999999999992E-3</v>
      </c>
      <c r="H1146" s="76"/>
      <c r="I1146" s="76"/>
      <c r="J1146" s="76"/>
      <c r="K1146" s="76"/>
      <c r="L1146" s="76"/>
      <c r="M1146" s="76"/>
      <c r="N1146" s="76"/>
      <c r="O1146" s="76"/>
      <c r="P1146" s="76"/>
      <c r="Q1146" s="76"/>
      <c r="R1146" s="76"/>
      <c r="S1146" s="76"/>
      <c r="T1146" s="76"/>
      <c r="U1146" s="76"/>
      <c r="V1146" s="76"/>
      <c r="W1146" s="76"/>
      <c r="X1146" s="76"/>
      <c r="Y1146" s="76"/>
      <c r="Z1146" s="76"/>
      <c r="AA1146" s="76"/>
      <c r="AB1146" s="76"/>
      <c r="AC1146" s="76"/>
    </row>
    <row r="1147" spans="1:29" x14ac:dyDescent="0.25">
      <c r="A1147" s="133">
        <v>44574</v>
      </c>
      <c r="B1147" s="134">
        <v>3.1</v>
      </c>
      <c r="C1147" s="64">
        <f t="shared" si="35"/>
        <v>3.1E-2</v>
      </c>
      <c r="D1147" s="76"/>
      <c r="E1147" s="33">
        <v>44574</v>
      </c>
      <c r="F1147" s="27">
        <v>0.97</v>
      </c>
      <c r="G1147" s="64">
        <f t="shared" si="36"/>
        <v>9.7000000000000003E-3</v>
      </c>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row>
    <row r="1148" spans="1:29" x14ac:dyDescent="0.25">
      <c r="A1148" s="133">
        <v>44575</v>
      </c>
      <c r="B1148" s="134">
        <v>3.09</v>
      </c>
      <c r="C1148" s="64">
        <f t="shared" si="35"/>
        <v>3.0899999999999997E-2</v>
      </c>
      <c r="D1148" s="76"/>
      <c r="E1148" s="33">
        <v>44575</v>
      </c>
      <c r="F1148" s="27">
        <v>0.97</v>
      </c>
      <c r="G1148" s="64">
        <f t="shared" si="36"/>
        <v>9.7000000000000003E-3</v>
      </c>
      <c r="H1148" s="76"/>
      <c r="I1148" s="76"/>
      <c r="J1148" s="76"/>
      <c r="K1148" s="76"/>
      <c r="L1148" s="76"/>
      <c r="M1148" s="76"/>
      <c r="N1148" s="76"/>
      <c r="O1148" s="76"/>
      <c r="P1148" s="76"/>
      <c r="Q1148" s="76"/>
      <c r="R1148" s="76"/>
      <c r="S1148" s="76"/>
      <c r="T1148" s="76"/>
      <c r="U1148" s="76"/>
      <c r="V1148" s="76"/>
      <c r="W1148" s="76"/>
      <c r="X1148" s="76"/>
      <c r="Y1148" s="76"/>
      <c r="Z1148" s="76"/>
      <c r="AA1148" s="76"/>
      <c r="AB1148" s="76"/>
      <c r="AC1148" s="76"/>
    </row>
    <row r="1149" spans="1:29" x14ac:dyDescent="0.25">
      <c r="A1149" s="133">
        <v>44578</v>
      </c>
      <c r="B1149" s="134">
        <v>3.09</v>
      </c>
      <c r="C1149" s="64">
        <f t="shared" si="35"/>
        <v>3.0899999999999997E-2</v>
      </c>
      <c r="D1149" s="136">
        <v>44578</v>
      </c>
      <c r="E1149" s="33">
        <v>44578</v>
      </c>
      <c r="F1149" s="27">
        <v>0.97</v>
      </c>
      <c r="G1149" s="64">
        <f t="shared" si="36"/>
        <v>9.7000000000000003E-3</v>
      </c>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row>
    <row r="1150" spans="1:29" x14ac:dyDescent="0.25">
      <c r="A1150" s="133">
        <v>44579</v>
      </c>
      <c r="B1150" s="134">
        <v>3.12</v>
      </c>
      <c r="C1150" s="64">
        <f t="shared" si="35"/>
        <v>3.1200000000000002E-2</v>
      </c>
      <c r="D1150" s="76"/>
      <c r="E1150" s="33">
        <v>44579</v>
      </c>
      <c r="F1150" s="27">
        <v>0.98</v>
      </c>
      <c r="G1150" s="64">
        <f t="shared" si="36"/>
        <v>9.7999999999999997E-3</v>
      </c>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row>
    <row r="1151" spans="1:29" x14ac:dyDescent="0.25">
      <c r="A1151" s="133">
        <v>44580</v>
      </c>
      <c r="B1151" s="134">
        <v>3.11</v>
      </c>
      <c r="C1151" s="64">
        <f t="shared" si="35"/>
        <v>3.1099999999999999E-2</v>
      </c>
      <c r="D1151" s="76"/>
      <c r="E1151" s="33">
        <v>44580</v>
      </c>
      <c r="F1151" s="27">
        <v>0.99</v>
      </c>
      <c r="G1151" s="64">
        <f t="shared" si="36"/>
        <v>9.8999999999999991E-3</v>
      </c>
      <c r="H1151" s="76"/>
      <c r="I1151" s="76"/>
      <c r="J1151" s="76"/>
      <c r="K1151" s="76"/>
      <c r="L1151" s="76"/>
      <c r="M1151" s="76"/>
      <c r="N1151" s="76"/>
      <c r="O1151" s="76"/>
      <c r="P1151" s="76"/>
      <c r="Q1151" s="76"/>
      <c r="R1151" s="76"/>
      <c r="S1151" s="76"/>
      <c r="T1151" s="76"/>
      <c r="U1151" s="76"/>
      <c r="V1151" s="76"/>
      <c r="W1151" s="76"/>
      <c r="X1151" s="76"/>
      <c r="Y1151" s="76"/>
      <c r="Z1151" s="76"/>
      <c r="AA1151" s="76"/>
      <c r="AB1151" s="76"/>
      <c r="AC1151" s="76"/>
    </row>
    <row r="1152" spans="1:29" x14ac:dyDescent="0.25">
      <c r="A1152" s="133">
        <v>44581</v>
      </c>
      <c r="B1152" s="134">
        <v>3.1</v>
      </c>
      <c r="C1152" s="64">
        <f t="shared" si="35"/>
        <v>3.1E-2</v>
      </c>
      <c r="D1152" s="76"/>
      <c r="E1152" s="33">
        <v>44581</v>
      </c>
      <c r="F1152" s="27">
        <v>1</v>
      </c>
      <c r="G1152" s="64">
        <f t="shared" si="36"/>
        <v>0.01</v>
      </c>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row>
    <row r="1153" spans="1:29" x14ac:dyDescent="0.25">
      <c r="A1153" s="133">
        <v>44582</v>
      </c>
      <c r="B1153" s="134">
        <v>3.29</v>
      </c>
      <c r="C1153" s="64">
        <f t="shared" si="35"/>
        <v>3.2899999999999999E-2</v>
      </c>
      <c r="D1153" s="76"/>
      <c r="E1153" s="33">
        <v>44582</v>
      </c>
      <c r="F1153" s="27">
        <v>1.03</v>
      </c>
      <c r="G1153" s="64">
        <f t="shared" si="36"/>
        <v>1.03E-2</v>
      </c>
      <c r="H1153" s="76"/>
      <c r="I1153" s="76"/>
      <c r="J1153" s="76"/>
      <c r="K1153" s="76"/>
      <c r="L1153" s="76"/>
      <c r="M1153" s="76"/>
      <c r="N1153" s="76"/>
      <c r="O1153" s="76"/>
      <c r="P1153" s="76"/>
      <c r="Q1153" s="76"/>
      <c r="R1153" s="76"/>
      <c r="S1153" s="76"/>
      <c r="T1153" s="76"/>
      <c r="U1153" s="76"/>
      <c r="V1153" s="76"/>
      <c r="W1153" s="76"/>
      <c r="X1153" s="76"/>
      <c r="Y1153" s="76"/>
      <c r="Z1153" s="76"/>
      <c r="AA1153" s="76"/>
      <c r="AB1153" s="76"/>
      <c r="AC1153" s="76"/>
    </row>
    <row r="1154" spans="1:29" x14ac:dyDescent="0.25">
      <c r="A1154" s="133">
        <v>44585</v>
      </c>
      <c r="B1154" s="134">
        <v>3.44</v>
      </c>
      <c r="C1154" s="64">
        <f t="shared" si="35"/>
        <v>3.44E-2</v>
      </c>
      <c r="D1154" s="76"/>
      <c r="E1154" s="33">
        <v>44585</v>
      </c>
      <c r="F1154" s="27">
        <v>1.05</v>
      </c>
      <c r="G1154" s="64">
        <f t="shared" si="36"/>
        <v>1.0500000000000001E-2</v>
      </c>
      <c r="H1154" s="76"/>
      <c r="I1154" s="76"/>
      <c r="J1154" s="76"/>
      <c r="K1154" s="76"/>
      <c r="L1154" s="76"/>
      <c r="M1154" s="76"/>
      <c r="N1154" s="76"/>
      <c r="O1154" s="76"/>
      <c r="P1154" s="76"/>
      <c r="Q1154" s="76"/>
      <c r="R1154" s="76"/>
      <c r="S1154" s="76"/>
      <c r="T1154" s="76"/>
      <c r="U1154" s="76"/>
      <c r="V1154" s="76"/>
      <c r="W1154" s="76"/>
      <c r="X1154" s="76"/>
      <c r="Y1154" s="76"/>
      <c r="Z1154" s="76"/>
      <c r="AA1154" s="76"/>
      <c r="AB1154" s="76"/>
      <c r="AC1154" s="76"/>
    </row>
    <row r="1155" spans="1:29" x14ac:dyDescent="0.25">
      <c r="A1155" s="133">
        <v>44586</v>
      </c>
      <c r="B1155" s="134">
        <v>3.39</v>
      </c>
      <c r="C1155" s="64">
        <f t="shared" si="35"/>
        <v>3.39E-2</v>
      </c>
      <c r="D1155" s="76"/>
      <c r="E1155" s="33">
        <v>44586</v>
      </c>
      <c r="F1155" s="27">
        <v>1.05</v>
      </c>
      <c r="G1155" s="64">
        <f t="shared" si="36"/>
        <v>1.0500000000000001E-2</v>
      </c>
      <c r="H1155" s="76"/>
      <c r="I1155" s="76"/>
      <c r="J1155" s="76"/>
      <c r="K1155" s="76"/>
      <c r="L1155" s="76"/>
      <c r="M1155" s="76"/>
      <c r="N1155" s="76"/>
      <c r="O1155" s="76"/>
      <c r="P1155" s="76"/>
      <c r="Q1155" s="76"/>
      <c r="R1155" s="76"/>
      <c r="S1155" s="76"/>
      <c r="T1155" s="76"/>
      <c r="U1155" s="76"/>
      <c r="V1155" s="76"/>
      <c r="W1155" s="76"/>
      <c r="X1155" s="76"/>
      <c r="Y1155" s="76"/>
      <c r="Z1155" s="76"/>
      <c r="AA1155" s="76"/>
      <c r="AB1155" s="76"/>
      <c r="AC1155" s="76"/>
    </row>
    <row r="1156" spans="1:29" x14ac:dyDescent="0.25">
      <c r="A1156" s="133">
        <v>44587</v>
      </c>
      <c r="B1156" s="134">
        <v>3.25</v>
      </c>
      <c r="C1156" s="64">
        <f t="shared" si="35"/>
        <v>3.2500000000000001E-2</v>
      </c>
      <c r="D1156" s="76"/>
      <c r="E1156" s="33">
        <v>44587</v>
      </c>
      <c r="F1156" s="27">
        <v>1.03</v>
      </c>
      <c r="G1156" s="64">
        <f t="shared" si="36"/>
        <v>1.03E-2</v>
      </c>
      <c r="H1156" s="76"/>
      <c r="I1156" s="76"/>
      <c r="J1156" s="76"/>
      <c r="K1156" s="76"/>
      <c r="L1156" s="76"/>
      <c r="M1156" s="76"/>
      <c r="N1156" s="76"/>
      <c r="O1156" s="76"/>
      <c r="P1156" s="76"/>
      <c r="Q1156" s="76"/>
      <c r="R1156" s="76"/>
      <c r="S1156" s="76"/>
      <c r="T1156" s="76"/>
      <c r="U1156" s="76"/>
      <c r="V1156" s="76"/>
      <c r="W1156" s="76"/>
      <c r="X1156" s="76"/>
      <c r="Y1156" s="76"/>
      <c r="Z1156" s="76"/>
      <c r="AA1156" s="76"/>
      <c r="AB1156" s="76"/>
      <c r="AC1156" s="76"/>
    </row>
    <row r="1157" spans="1:29" x14ac:dyDescent="0.25">
      <c r="A1157" s="133">
        <v>44588</v>
      </c>
      <c r="B1157" s="134">
        <v>3.46</v>
      </c>
      <c r="C1157" s="64">
        <f t="shared" si="35"/>
        <v>3.4599999999999999E-2</v>
      </c>
      <c r="D1157" s="76"/>
      <c r="E1157" s="33">
        <v>44588</v>
      </c>
      <c r="F1157" s="27">
        <v>1.07</v>
      </c>
      <c r="G1157" s="64">
        <f t="shared" si="36"/>
        <v>1.0700000000000001E-2</v>
      </c>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row>
    <row r="1158" spans="1:29" x14ac:dyDescent="0.25">
      <c r="A1158" s="133">
        <v>44589</v>
      </c>
      <c r="B1158" s="134">
        <v>3.61</v>
      </c>
      <c r="C1158" s="64">
        <f t="shared" si="35"/>
        <v>3.61E-2</v>
      </c>
      <c r="D1158" s="76"/>
      <c r="E1158" s="33">
        <v>44589</v>
      </c>
      <c r="F1158" s="27">
        <v>1.0900000000000001</v>
      </c>
      <c r="G1158" s="64">
        <f t="shared" si="36"/>
        <v>1.09E-2</v>
      </c>
      <c r="H1158" s="76"/>
      <c r="I1158" s="76"/>
      <c r="J1158" s="76"/>
      <c r="K1158" s="76"/>
      <c r="L1158" s="76"/>
      <c r="M1158" s="76"/>
      <c r="N1158" s="76"/>
      <c r="O1158" s="76"/>
      <c r="P1158" s="76"/>
      <c r="Q1158" s="76"/>
      <c r="R1158" s="76"/>
      <c r="S1158" s="76"/>
      <c r="T1158" s="76"/>
      <c r="U1158" s="76"/>
      <c r="V1158" s="76"/>
      <c r="W1158" s="76"/>
      <c r="X1158" s="76"/>
      <c r="Y1158" s="76"/>
      <c r="Z1158" s="76"/>
      <c r="AA1158" s="76"/>
      <c r="AB1158" s="76"/>
      <c r="AC1158" s="76"/>
    </row>
    <row r="1159" spans="1:29" x14ac:dyDescent="0.25">
      <c r="A1159" s="133">
        <v>44592</v>
      </c>
      <c r="B1159" s="134">
        <v>3.63</v>
      </c>
      <c r="C1159" s="64">
        <f t="shared" si="35"/>
        <v>3.6299999999999999E-2</v>
      </c>
      <c r="D1159" s="76"/>
      <c r="E1159" s="33">
        <v>44592</v>
      </c>
      <c r="F1159" s="27">
        <v>1.1000000000000001</v>
      </c>
      <c r="G1159" s="64">
        <f t="shared" si="36"/>
        <v>1.1000000000000001E-2</v>
      </c>
      <c r="H1159" s="76"/>
      <c r="I1159" s="76"/>
      <c r="J1159" s="76"/>
      <c r="K1159" s="76"/>
      <c r="L1159" s="76"/>
      <c r="M1159" s="76"/>
      <c r="N1159" s="76"/>
      <c r="O1159" s="76"/>
      <c r="P1159" s="76"/>
      <c r="Q1159" s="76"/>
      <c r="R1159" s="76"/>
      <c r="S1159" s="76"/>
      <c r="T1159" s="76"/>
      <c r="U1159" s="76"/>
      <c r="V1159" s="76"/>
      <c r="W1159" s="76"/>
      <c r="X1159" s="76"/>
      <c r="Y1159" s="76"/>
      <c r="Z1159" s="76"/>
      <c r="AA1159" s="76"/>
      <c r="AB1159" s="76"/>
      <c r="AC1159" s="76"/>
    </row>
    <row r="1160" spans="1:29" x14ac:dyDescent="0.25">
      <c r="A1160" s="133">
        <v>44593</v>
      </c>
      <c r="B1160" s="134">
        <v>3.51</v>
      </c>
      <c r="C1160" s="64">
        <f t="shared" si="35"/>
        <v>3.5099999999999999E-2</v>
      </c>
      <c r="D1160" s="136">
        <v>44593</v>
      </c>
      <c r="E1160" s="33">
        <v>44593</v>
      </c>
      <c r="F1160" s="27">
        <v>1.08</v>
      </c>
      <c r="G1160" s="64">
        <f t="shared" si="36"/>
        <v>1.0800000000000001E-2</v>
      </c>
      <c r="H1160" s="64"/>
      <c r="I1160" s="76"/>
      <c r="J1160" s="76"/>
      <c r="K1160" s="76"/>
      <c r="L1160" s="76"/>
      <c r="M1160" s="76"/>
      <c r="N1160" s="76"/>
      <c r="O1160" s="76"/>
      <c r="P1160" s="76"/>
      <c r="Q1160" s="76"/>
      <c r="R1160" s="76"/>
      <c r="S1160" s="76"/>
      <c r="T1160" s="76"/>
      <c r="U1160" s="76"/>
      <c r="V1160" s="76"/>
      <c r="W1160" s="76"/>
      <c r="X1160" s="76"/>
      <c r="Y1160" s="76"/>
      <c r="Z1160" s="76"/>
      <c r="AA1160" s="76"/>
      <c r="AB1160" s="76"/>
      <c r="AC1160" s="76"/>
    </row>
    <row r="1161" spans="1:29" x14ac:dyDescent="0.25">
      <c r="A1161" s="133">
        <v>44594</v>
      </c>
      <c r="B1161" s="134">
        <v>3.45</v>
      </c>
      <c r="C1161" s="64">
        <f t="shared" si="35"/>
        <v>3.4500000000000003E-2</v>
      </c>
      <c r="D1161" s="76"/>
      <c r="E1161" s="33">
        <v>44594</v>
      </c>
      <c r="F1161" s="27">
        <v>1.08</v>
      </c>
      <c r="G1161" s="64">
        <f t="shared" si="36"/>
        <v>1.0800000000000001E-2</v>
      </c>
      <c r="H1161" s="64"/>
      <c r="I1161" s="76"/>
      <c r="J1161" s="76"/>
      <c r="K1161" s="76"/>
      <c r="L1161" s="76"/>
      <c r="M1161" s="76"/>
      <c r="N1161" s="76"/>
      <c r="O1161" s="76"/>
      <c r="P1161" s="76"/>
      <c r="Q1161" s="76"/>
      <c r="R1161" s="76"/>
      <c r="S1161" s="76"/>
      <c r="T1161" s="76"/>
      <c r="U1161" s="76"/>
      <c r="V1161" s="76"/>
      <c r="W1161" s="76"/>
      <c r="X1161" s="76"/>
      <c r="Y1161" s="76"/>
      <c r="Z1161" s="76"/>
      <c r="AA1161" s="76"/>
      <c r="AB1161" s="76"/>
      <c r="AC1161" s="76"/>
    </row>
    <row r="1162" spans="1:29" x14ac:dyDescent="0.25">
      <c r="A1162" s="133">
        <v>44595</v>
      </c>
      <c r="B1162" s="134">
        <v>3.51</v>
      </c>
      <c r="C1162" s="64">
        <f t="shared" si="35"/>
        <v>3.5099999999999999E-2</v>
      </c>
      <c r="D1162" s="76"/>
      <c r="E1162" s="33">
        <v>44595</v>
      </c>
      <c r="F1162" s="27">
        <v>1.08</v>
      </c>
      <c r="G1162" s="64">
        <f t="shared" si="36"/>
        <v>1.0800000000000001E-2</v>
      </c>
      <c r="H1162" s="64"/>
      <c r="I1162" s="76"/>
      <c r="J1162" s="76"/>
      <c r="K1162" s="76"/>
      <c r="L1162" s="76"/>
      <c r="M1162" s="76"/>
      <c r="N1162" s="76"/>
      <c r="O1162" s="76"/>
      <c r="P1162" s="76"/>
      <c r="Q1162" s="76"/>
      <c r="R1162" s="76"/>
      <c r="S1162" s="76"/>
      <c r="T1162" s="76"/>
      <c r="U1162" s="76"/>
      <c r="V1162" s="76"/>
      <c r="W1162" s="76"/>
      <c r="X1162" s="76"/>
      <c r="Y1162" s="76"/>
      <c r="Z1162" s="76"/>
      <c r="AA1162" s="76"/>
      <c r="AB1162" s="76"/>
      <c r="AC1162" s="76"/>
    </row>
    <row r="1163" spans="1:29" x14ac:dyDescent="0.25">
      <c r="A1163" s="133">
        <v>44596</v>
      </c>
      <c r="B1163" s="134">
        <v>3.56</v>
      </c>
      <c r="C1163" s="64">
        <f t="shared" si="35"/>
        <v>3.56E-2</v>
      </c>
      <c r="D1163" s="76"/>
      <c r="E1163" s="33">
        <v>44596</v>
      </c>
      <c r="F1163" s="27">
        <v>1.0900000000000001</v>
      </c>
      <c r="G1163" s="64">
        <f t="shared" si="36"/>
        <v>1.09E-2</v>
      </c>
      <c r="H1163" s="64"/>
      <c r="I1163" s="76"/>
      <c r="J1163" s="76"/>
      <c r="K1163" s="76"/>
      <c r="L1163" s="76"/>
      <c r="M1163" s="76"/>
      <c r="N1163" s="76"/>
      <c r="O1163" s="76"/>
      <c r="P1163" s="76"/>
      <c r="Q1163" s="76"/>
      <c r="R1163" s="76"/>
      <c r="S1163" s="76"/>
      <c r="T1163" s="76"/>
      <c r="U1163" s="76"/>
      <c r="V1163" s="76"/>
      <c r="W1163" s="76"/>
      <c r="X1163" s="76"/>
      <c r="Y1163" s="76"/>
      <c r="Z1163" s="76"/>
      <c r="AA1163" s="76"/>
      <c r="AB1163" s="76"/>
      <c r="AC1163" s="76"/>
    </row>
    <row r="1164" spans="1:29" x14ac:dyDescent="0.25">
      <c r="A1164" s="133">
        <v>44599</v>
      </c>
      <c r="B1164" s="134">
        <v>3.6</v>
      </c>
      <c r="C1164" s="64">
        <f t="shared" si="35"/>
        <v>3.6000000000000004E-2</v>
      </c>
      <c r="D1164" s="76"/>
      <c r="E1164" s="33">
        <v>44599</v>
      </c>
      <c r="F1164" s="27">
        <v>1.1000000000000001</v>
      </c>
      <c r="G1164" s="64">
        <f t="shared" si="36"/>
        <v>1.1000000000000001E-2</v>
      </c>
      <c r="H1164" s="64"/>
      <c r="I1164" s="76"/>
      <c r="J1164" s="76"/>
      <c r="K1164" s="76"/>
      <c r="L1164" s="76"/>
      <c r="M1164" s="76"/>
      <c r="N1164" s="76"/>
      <c r="O1164" s="76"/>
      <c r="P1164" s="76"/>
      <c r="Q1164" s="76"/>
      <c r="R1164" s="76"/>
      <c r="S1164" s="76"/>
      <c r="T1164" s="76"/>
      <c r="U1164" s="76"/>
      <c r="V1164" s="76"/>
      <c r="W1164" s="76"/>
      <c r="X1164" s="76"/>
      <c r="Y1164" s="76"/>
      <c r="Z1164" s="76"/>
      <c r="AA1164" s="76"/>
      <c r="AB1164" s="76"/>
      <c r="AC1164" s="76"/>
    </row>
    <row r="1165" spans="1:29" x14ac:dyDescent="0.25">
      <c r="A1165" s="133">
        <v>44600</v>
      </c>
      <c r="B1165" s="134">
        <v>3.55</v>
      </c>
      <c r="C1165" s="64">
        <f t="shared" si="35"/>
        <v>3.5499999999999997E-2</v>
      </c>
      <c r="D1165" s="76"/>
      <c r="E1165" s="33">
        <v>44600</v>
      </c>
      <c r="F1165" s="27">
        <v>1.1000000000000001</v>
      </c>
      <c r="G1165" s="64">
        <f t="shared" si="36"/>
        <v>1.1000000000000001E-2</v>
      </c>
      <c r="H1165" s="64"/>
      <c r="I1165" s="76"/>
      <c r="J1165" s="76"/>
      <c r="K1165" s="76"/>
      <c r="L1165" s="76"/>
      <c r="M1165" s="76"/>
      <c r="N1165" s="76"/>
      <c r="O1165" s="76"/>
      <c r="P1165" s="76"/>
      <c r="Q1165" s="76"/>
      <c r="R1165" s="76"/>
      <c r="S1165" s="76"/>
      <c r="T1165" s="76"/>
      <c r="U1165" s="76"/>
      <c r="V1165" s="76"/>
      <c r="W1165" s="76"/>
      <c r="X1165" s="76"/>
      <c r="Y1165" s="76"/>
      <c r="Z1165" s="76"/>
      <c r="AA1165" s="76"/>
      <c r="AB1165" s="76"/>
      <c r="AC1165" s="76"/>
    </row>
    <row r="1166" spans="1:29" x14ac:dyDescent="0.25">
      <c r="A1166" s="133">
        <v>44601</v>
      </c>
      <c r="B1166" s="134">
        <v>3.46</v>
      </c>
      <c r="C1166" s="64">
        <f t="shared" si="35"/>
        <v>3.4599999999999999E-2</v>
      </c>
      <c r="D1166" s="76"/>
      <c r="E1166" s="33">
        <v>44601</v>
      </c>
      <c r="F1166" s="27">
        <v>1.0900000000000001</v>
      </c>
      <c r="G1166" s="64">
        <f t="shared" si="36"/>
        <v>1.09E-2</v>
      </c>
      <c r="H1166" s="64"/>
      <c r="I1166" s="76"/>
      <c r="J1166" s="76"/>
      <c r="K1166" s="76"/>
      <c r="L1166" s="76"/>
      <c r="M1166" s="76"/>
      <c r="N1166" s="76"/>
      <c r="O1166" s="76"/>
      <c r="P1166" s="76"/>
      <c r="Q1166" s="76"/>
      <c r="R1166" s="76"/>
      <c r="S1166" s="76"/>
      <c r="T1166" s="76"/>
      <c r="U1166" s="76"/>
      <c r="V1166" s="76"/>
      <c r="W1166" s="76"/>
      <c r="X1166" s="76"/>
      <c r="Y1166" s="76"/>
      <c r="Z1166" s="76"/>
      <c r="AA1166" s="76"/>
      <c r="AB1166" s="76"/>
      <c r="AC1166" s="76"/>
    </row>
    <row r="1167" spans="1:29" x14ac:dyDescent="0.25">
      <c r="A1167" s="133">
        <v>44602</v>
      </c>
      <c r="B1167" s="134">
        <v>3.44</v>
      </c>
      <c r="C1167" s="64">
        <f t="shared" si="35"/>
        <v>3.44E-2</v>
      </c>
      <c r="D1167" s="76"/>
      <c r="E1167" s="33">
        <v>44602</v>
      </c>
      <c r="F1167" s="27">
        <v>1.08</v>
      </c>
      <c r="G1167" s="64">
        <f t="shared" si="36"/>
        <v>1.0800000000000001E-2</v>
      </c>
      <c r="H1167" s="64"/>
      <c r="I1167" s="76"/>
      <c r="J1167" s="76"/>
      <c r="K1167" s="76"/>
      <c r="L1167" s="76"/>
      <c r="M1167" s="76"/>
      <c r="N1167" s="76"/>
      <c r="O1167" s="76"/>
      <c r="P1167" s="76"/>
      <c r="Q1167" s="76"/>
      <c r="R1167" s="76"/>
      <c r="S1167" s="76"/>
      <c r="T1167" s="76"/>
      <c r="U1167" s="76"/>
      <c r="V1167" s="76"/>
      <c r="W1167" s="76"/>
      <c r="X1167" s="76"/>
      <c r="Y1167" s="76"/>
      <c r="Z1167" s="76"/>
      <c r="AA1167" s="76"/>
      <c r="AB1167" s="76"/>
      <c r="AC1167" s="76"/>
    </row>
    <row r="1168" spans="1:29" x14ac:dyDescent="0.25">
      <c r="A1168" s="133">
        <v>44603</v>
      </c>
      <c r="B1168" s="134">
        <v>3.66</v>
      </c>
      <c r="C1168" s="64">
        <f t="shared" si="35"/>
        <v>3.6600000000000001E-2</v>
      </c>
      <c r="D1168" s="76"/>
      <c r="E1168" s="33">
        <v>44603</v>
      </c>
      <c r="F1168" s="27">
        <v>1.1000000000000001</v>
      </c>
      <c r="G1168" s="64">
        <f t="shared" si="36"/>
        <v>1.1000000000000001E-2</v>
      </c>
      <c r="H1168" s="64"/>
      <c r="I1168" s="76"/>
      <c r="J1168" s="76"/>
      <c r="K1168" s="76"/>
      <c r="L1168" s="76"/>
      <c r="M1168" s="76"/>
      <c r="N1168" s="76"/>
      <c r="O1168" s="76"/>
      <c r="P1168" s="76"/>
      <c r="Q1168" s="76"/>
      <c r="R1168" s="76"/>
      <c r="S1168" s="76"/>
      <c r="T1168" s="76"/>
      <c r="U1168" s="76"/>
      <c r="V1168" s="76"/>
      <c r="W1168" s="76"/>
      <c r="X1168" s="76"/>
      <c r="Y1168" s="76"/>
      <c r="Z1168" s="76"/>
      <c r="AA1168" s="76"/>
      <c r="AB1168" s="76"/>
      <c r="AC1168" s="76"/>
    </row>
    <row r="1169" spans="1:29" x14ac:dyDescent="0.25">
      <c r="A1169" s="133">
        <v>44606</v>
      </c>
      <c r="B1169" s="134">
        <v>3.74</v>
      </c>
      <c r="C1169" s="64">
        <f t="shared" si="35"/>
        <v>3.7400000000000003E-2</v>
      </c>
      <c r="D1169" s="76"/>
      <c r="E1169" s="33">
        <v>44606</v>
      </c>
      <c r="F1169" s="27">
        <v>1.1100000000000001</v>
      </c>
      <c r="G1169" s="64">
        <f t="shared" si="36"/>
        <v>1.11E-2</v>
      </c>
      <c r="H1169" s="64"/>
      <c r="I1169" s="76"/>
      <c r="J1169" s="76"/>
      <c r="K1169" s="76"/>
      <c r="L1169" s="76"/>
      <c r="M1169" s="76"/>
      <c r="N1169" s="76"/>
      <c r="O1169" s="76"/>
      <c r="P1169" s="76"/>
      <c r="Q1169" s="76"/>
      <c r="R1169" s="76"/>
      <c r="S1169" s="76"/>
      <c r="T1169" s="76"/>
      <c r="U1169" s="76"/>
      <c r="V1169" s="76"/>
      <c r="W1169" s="76"/>
      <c r="X1169" s="76"/>
      <c r="Y1169" s="76"/>
      <c r="Z1169" s="76"/>
      <c r="AA1169" s="76"/>
      <c r="AB1169" s="76"/>
      <c r="AC1169" s="76"/>
    </row>
    <row r="1170" spans="1:29" x14ac:dyDescent="0.25">
      <c r="A1170" s="133">
        <v>44607</v>
      </c>
      <c r="B1170" s="134">
        <v>3.67</v>
      </c>
      <c r="C1170" s="64">
        <f t="shared" ref="C1170:C1233" si="37">B1170/100</f>
        <v>3.6699999999999997E-2</v>
      </c>
      <c r="D1170" s="136">
        <v>44607</v>
      </c>
      <c r="E1170" s="33">
        <v>44607</v>
      </c>
      <c r="F1170" s="27">
        <v>1.1100000000000001</v>
      </c>
      <c r="G1170" s="64">
        <f t="shared" ref="G1170:G1233" si="38">F1170/100</f>
        <v>1.11E-2</v>
      </c>
      <c r="H1170" s="64"/>
      <c r="I1170" s="76"/>
      <c r="J1170" s="76"/>
      <c r="K1170" s="76"/>
      <c r="L1170" s="76"/>
      <c r="M1170" s="76"/>
      <c r="N1170" s="76"/>
      <c r="O1170" s="76"/>
      <c r="P1170" s="76"/>
      <c r="Q1170" s="76"/>
      <c r="R1170" s="76"/>
      <c r="S1170" s="76"/>
      <c r="T1170" s="76"/>
      <c r="U1170" s="76"/>
      <c r="V1170" s="76"/>
      <c r="W1170" s="76"/>
      <c r="X1170" s="76"/>
      <c r="Y1170" s="76"/>
      <c r="Z1170" s="76"/>
      <c r="AA1170" s="76"/>
      <c r="AB1170" s="76"/>
      <c r="AC1170" s="76"/>
    </row>
    <row r="1171" spans="1:29" x14ac:dyDescent="0.25">
      <c r="A1171" s="133">
        <v>44608</v>
      </c>
      <c r="B1171" s="134">
        <v>3.68</v>
      </c>
      <c r="C1171" s="64">
        <f t="shared" si="37"/>
        <v>3.6799999999999999E-2</v>
      </c>
      <c r="D1171" s="76"/>
      <c r="E1171" s="33">
        <v>44608</v>
      </c>
      <c r="F1171" s="27">
        <v>1.1399999999999999</v>
      </c>
      <c r="G1171" s="64">
        <f t="shared" si="38"/>
        <v>1.1399999999999999E-2</v>
      </c>
      <c r="H1171" s="64"/>
      <c r="I1171" s="76"/>
      <c r="J1171" s="76"/>
      <c r="K1171" s="76"/>
      <c r="L1171" s="76"/>
      <c r="M1171" s="76"/>
      <c r="N1171" s="76"/>
      <c r="O1171" s="76"/>
      <c r="P1171" s="76"/>
      <c r="Q1171" s="76"/>
      <c r="R1171" s="76"/>
      <c r="S1171" s="76"/>
      <c r="T1171" s="76"/>
      <c r="U1171" s="76"/>
      <c r="V1171" s="76"/>
      <c r="W1171" s="76"/>
      <c r="X1171" s="76"/>
      <c r="Y1171" s="76"/>
      <c r="Z1171" s="76"/>
      <c r="AA1171" s="76"/>
      <c r="AB1171" s="76"/>
      <c r="AC1171" s="76"/>
    </row>
    <row r="1172" spans="1:29" x14ac:dyDescent="0.25">
      <c r="A1172" s="133">
        <v>44609</v>
      </c>
      <c r="B1172" s="134">
        <v>3.74</v>
      </c>
      <c r="C1172" s="64">
        <f t="shared" si="37"/>
        <v>3.7400000000000003E-2</v>
      </c>
      <c r="D1172" s="76"/>
      <c r="E1172" s="33">
        <v>44609</v>
      </c>
      <c r="F1172" s="27">
        <v>1.18</v>
      </c>
      <c r="G1172" s="64">
        <f t="shared" si="38"/>
        <v>1.18E-2</v>
      </c>
      <c r="H1172" s="64"/>
      <c r="I1172" s="76"/>
      <c r="J1172" s="76"/>
      <c r="K1172" s="76"/>
      <c r="L1172" s="76"/>
      <c r="M1172" s="76"/>
      <c r="N1172" s="76"/>
      <c r="O1172" s="76"/>
      <c r="P1172" s="76"/>
      <c r="Q1172" s="76"/>
      <c r="R1172" s="76"/>
      <c r="S1172" s="76"/>
      <c r="T1172" s="76"/>
      <c r="U1172" s="76"/>
      <c r="V1172" s="76"/>
      <c r="W1172" s="76"/>
      <c r="X1172" s="76"/>
      <c r="Y1172" s="76"/>
      <c r="Z1172" s="76"/>
      <c r="AA1172" s="76"/>
      <c r="AB1172" s="76"/>
      <c r="AC1172" s="76"/>
    </row>
    <row r="1173" spans="1:29" x14ac:dyDescent="0.25">
      <c r="A1173" s="133">
        <v>44610</v>
      </c>
      <c r="B1173" s="134">
        <v>3.78</v>
      </c>
      <c r="C1173" s="64">
        <f t="shared" si="37"/>
        <v>3.78E-2</v>
      </c>
      <c r="D1173" s="76"/>
      <c r="E1173" s="33">
        <v>44610</v>
      </c>
      <c r="F1173" s="27">
        <v>1.2</v>
      </c>
      <c r="G1173" s="64">
        <f t="shared" si="38"/>
        <v>1.2E-2</v>
      </c>
      <c r="H1173" s="64"/>
      <c r="I1173" s="76"/>
      <c r="J1173" s="76"/>
      <c r="K1173" s="76"/>
      <c r="L1173" s="76"/>
      <c r="M1173" s="76"/>
      <c r="N1173" s="76"/>
      <c r="O1173" s="76"/>
      <c r="P1173" s="76"/>
      <c r="Q1173" s="76"/>
      <c r="R1173" s="76"/>
      <c r="S1173" s="76"/>
      <c r="T1173" s="76"/>
      <c r="U1173" s="76"/>
      <c r="V1173" s="76"/>
      <c r="W1173" s="76"/>
      <c r="X1173" s="76"/>
      <c r="Y1173" s="76"/>
      <c r="Z1173" s="76"/>
      <c r="AA1173" s="76"/>
      <c r="AB1173" s="76"/>
      <c r="AC1173" s="76"/>
    </row>
    <row r="1174" spans="1:29" x14ac:dyDescent="0.25">
      <c r="A1174" s="133">
        <v>44613</v>
      </c>
      <c r="B1174" s="134">
        <v>3.78</v>
      </c>
      <c r="C1174" s="64">
        <f t="shared" si="37"/>
        <v>3.78E-2</v>
      </c>
      <c r="D1174" s="76"/>
      <c r="E1174" s="33">
        <v>44613</v>
      </c>
      <c r="F1174" s="27">
        <v>1.2</v>
      </c>
      <c r="G1174" s="64">
        <f t="shared" si="38"/>
        <v>1.2E-2</v>
      </c>
      <c r="H1174" s="64"/>
      <c r="I1174" s="76"/>
      <c r="J1174" s="76"/>
      <c r="K1174" s="76"/>
      <c r="L1174" s="76"/>
      <c r="M1174" s="76"/>
      <c r="N1174" s="76"/>
      <c r="O1174" s="76"/>
      <c r="P1174" s="76"/>
      <c r="Q1174" s="76"/>
      <c r="R1174" s="76"/>
      <c r="S1174" s="76"/>
      <c r="T1174" s="76"/>
      <c r="U1174" s="76"/>
      <c r="V1174" s="76"/>
      <c r="W1174" s="76"/>
      <c r="X1174" s="76"/>
      <c r="Y1174" s="76"/>
      <c r="Z1174" s="76"/>
      <c r="AA1174" s="76"/>
      <c r="AB1174" s="76"/>
      <c r="AC1174" s="76"/>
    </row>
    <row r="1175" spans="1:29" x14ac:dyDescent="0.25">
      <c r="A1175" s="133">
        <v>44614</v>
      </c>
      <c r="B1175" s="134">
        <v>3.75</v>
      </c>
      <c r="C1175" s="64">
        <f t="shared" si="37"/>
        <v>3.7499999999999999E-2</v>
      </c>
      <c r="D1175" s="76"/>
      <c r="E1175" s="33">
        <v>44614</v>
      </c>
      <c r="F1175" s="27">
        <v>1.23</v>
      </c>
      <c r="G1175" s="64">
        <f t="shared" si="38"/>
        <v>1.23E-2</v>
      </c>
      <c r="H1175" s="64"/>
      <c r="I1175" s="76"/>
      <c r="J1175" s="76"/>
      <c r="K1175" s="76"/>
      <c r="L1175" s="76"/>
      <c r="M1175" s="76"/>
      <c r="N1175" s="76"/>
      <c r="O1175" s="76"/>
      <c r="P1175" s="76"/>
      <c r="Q1175" s="76"/>
      <c r="R1175" s="76"/>
      <c r="S1175" s="76"/>
      <c r="T1175" s="76"/>
      <c r="U1175" s="76"/>
      <c r="V1175" s="76"/>
      <c r="W1175" s="76"/>
      <c r="X1175" s="76"/>
      <c r="Y1175" s="76"/>
      <c r="Z1175" s="76"/>
      <c r="AA1175" s="76"/>
      <c r="AB1175" s="76"/>
      <c r="AC1175" s="76"/>
    </row>
    <row r="1176" spans="1:29" x14ac:dyDescent="0.25">
      <c r="A1176" s="133">
        <v>44615</v>
      </c>
      <c r="B1176" s="134">
        <v>3.72</v>
      </c>
      <c r="C1176" s="64">
        <f t="shared" si="37"/>
        <v>3.7200000000000004E-2</v>
      </c>
      <c r="D1176" s="76"/>
      <c r="E1176" s="33">
        <v>44615</v>
      </c>
      <c r="F1176" s="27">
        <v>1.24</v>
      </c>
      <c r="G1176" s="64">
        <f t="shared" si="38"/>
        <v>1.24E-2</v>
      </c>
      <c r="H1176" s="64"/>
      <c r="I1176" s="76"/>
      <c r="J1176" s="76"/>
      <c r="K1176" s="76"/>
      <c r="L1176" s="76"/>
      <c r="M1176" s="76"/>
      <c r="N1176" s="76"/>
      <c r="O1176" s="76"/>
      <c r="P1176" s="76"/>
      <c r="Q1176" s="76"/>
      <c r="R1176" s="76"/>
      <c r="S1176" s="76"/>
      <c r="T1176" s="76"/>
      <c r="U1176" s="76"/>
      <c r="V1176" s="76"/>
      <c r="W1176" s="76"/>
      <c r="X1176" s="76"/>
      <c r="Y1176" s="76"/>
      <c r="Z1176" s="76"/>
      <c r="AA1176" s="76"/>
      <c r="AB1176" s="76"/>
      <c r="AC1176" s="76"/>
    </row>
    <row r="1177" spans="1:29" x14ac:dyDescent="0.25">
      <c r="A1177" s="133">
        <v>44616</v>
      </c>
      <c r="B1177" s="134">
        <v>3.93</v>
      </c>
      <c r="C1177" s="64">
        <f t="shared" si="37"/>
        <v>3.9300000000000002E-2</v>
      </c>
      <c r="D1177" s="76"/>
      <c r="E1177" s="33">
        <v>44616</v>
      </c>
      <c r="F1177" s="27">
        <v>1.32</v>
      </c>
      <c r="G1177" s="64">
        <f t="shared" si="38"/>
        <v>1.32E-2</v>
      </c>
      <c r="H1177" s="64"/>
      <c r="I1177" s="76"/>
      <c r="J1177" s="76"/>
      <c r="K1177" s="76"/>
      <c r="L1177" s="76"/>
      <c r="M1177" s="76"/>
      <c r="N1177" s="76"/>
      <c r="O1177" s="76"/>
      <c r="P1177" s="76"/>
      <c r="Q1177" s="76"/>
      <c r="R1177" s="76"/>
      <c r="S1177" s="76"/>
      <c r="T1177" s="76"/>
      <c r="U1177" s="76"/>
      <c r="V1177" s="76"/>
      <c r="W1177" s="76"/>
      <c r="X1177" s="76"/>
      <c r="Y1177" s="76"/>
      <c r="Z1177" s="76"/>
      <c r="AA1177" s="76"/>
      <c r="AB1177" s="76"/>
      <c r="AC1177" s="76"/>
    </row>
    <row r="1178" spans="1:29" x14ac:dyDescent="0.25">
      <c r="A1178" s="133">
        <v>44617</v>
      </c>
      <c r="B1178" s="134">
        <v>3.62</v>
      </c>
      <c r="C1178" s="64">
        <f t="shared" si="37"/>
        <v>3.6200000000000003E-2</v>
      </c>
      <c r="D1178" s="76"/>
      <c r="E1178" s="33">
        <v>44617</v>
      </c>
      <c r="F1178" s="27">
        <v>1.27</v>
      </c>
      <c r="G1178" s="64">
        <f t="shared" si="38"/>
        <v>1.2699999999999999E-2</v>
      </c>
      <c r="H1178" s="64"/>
      <c r="I1178" s="76"/>
      <c r="J1178" s="76"/>
      <c r="K1178" s="76"/>
      <c r="L1178" s="76"/>
      <c r="M1178" s="76"/>
      <c r="N1178" s="76"/>
      <c r="O1178" s="76"/>
      <c r="P1178" s="76"/>
      <c r="Q1178" s="76"/>
      <c r="R1178" s="76"/>
      <c r="S1178" s="76"/>
      <c r="T1178" s="76"/>
      <c r="U1178" s="76"/>
      <c r="V1178" s="76"/>
      <c r="W1178" s="76"/>
      <c r="X1178" s="76"/>
      <c r="Y1178" s="76"/>
      <c r="Z1178" s="76"/>
      <c r="AA1178" s="76"/>
      <c r="AB1178" s="76"/>
      <c r="AC1178" s="76"/>
    </row>
    <row r="1179" spans="1:29" x14ac:dyDescent="0.25">
      <c r="A1179" s="133">
        <v>44620</v>
      </c>
      <c r="B1179" s="134">
        <v>3.77</v>
      </c>
      <c r="C1179" s="64">
        <f t="shared" si="37"/>
        <v>3.7699999999999997E-2</v>
      </c>
      <c r="D1179" s="76"/>
      <c r="E1179" s="33">
        <v>44620</v>
      </c>
      <c r="F1179" s="27">
        <v>1.3</v>
      </c>
      <c r="G1179" s="64">
        <f t="shared" si="38"/>
        <v>1.3000000000000001E-2</v>
      </c>
      <c r="H1179" s="64"/>
      <c r="I1179" s="76"/>
      <c r="J1179" s="76"/>
      <c r="K1179" s="76"/>
      <c r="L1179" s="76"/>
      <c r="M1179" s="76"/>
      <c r="N1179" s="76"/>
      <c r="O1179" s="76"/>
      <c r="P1179" s="76"/>
      <c r="Q1179" s="76"/>
      <c r="R1179" s="76"/>
      <c r="S1179" s="76"/>
      <c r="T1179" s="76"/>
      <c r="U1179" s="76"/>
      <c r="V1179" s="76"/>
      <c r="W1179" s="76"/>
      <c r="X1179" s="76"/>
      <c r="Y1179" s="76"/>
      <c r="Z1179" s="76"/>
      <c r="AA1179" s="76"/>
      <c r="AB1179" s="76"/>
      <c r="AC1179" s="76"/>
    </row>
    <row r="1180" spans="1:29" x14ac:dyDescent="0.25">
      <c r="A1180" s="133">
        <v>44621</v>
      </c>
      <c r="B1180" s="134">
        <v>3.89</v>
      </c>
      <c r="C1180" s="64">
        <f t="shared" si="37"/>
        <v>3.8900000000000004E-2</v>
      </c>
      <c r="D1180" s="136">
        <v>44621</v>
      </c>
      <c r="E1180" s="33">
        <v>44621</v>
      </c>
      <c r="F1180" s="27">
        <v>1.33</v>
      </c>
      <c r="G1180" s="64">
        <f t="shared" si="38"/>
        <v>1.3300000000000001E-2</v>
      </c>
      <c r="H1180" s="64"/>
      <c r="I1180" s="76"/>
      <c r="J1180" s="76"/>
      <c r="K1180" s="76"/>
      <c r="L1180" s="76"/>
      <c r="M1180" s="76"/>
      <c r="N1180" s="76"/>
      <c r="O1180" s="76"/>
      <c r="P1180" s="76"/>
      <c r="Q1180" s="76"/>
      <c r="R1180" s="76"/>
      <c r="S1180" s="76"/>
      <c r="T1180" s="76"/>
      <c r="U1180" s="76"/>
      <c r="V1180" s="76"/>
      <c r="W1180" s="76"/>
      <c r="X1180" s="76"/>
      <c r="Y1180" s="76"/>
      <c r="Z1180" s="76"/>
      <c r="AA1180" s="76"/>
      <c r="AB1180" s="76"/>
      <c r="AC1180" s="76"/>
    </row>
    <row r="1181" spans="1:29" x14ac:dyDescent="0.25">
      <c r="A1181" s="133">
        <v>44622</v>
      </c>
      <c r="B1181" s="134">
        <v>3.71</v>
      </c>
      <c r="C1181" s="64">
        <f t="shared" si="37"/>
        <v>3.7100000000000001E-2</v>
      </c>
      <c r="D1181" s="76"/>
      <c r="E1181" s="33">
        <v>44622</v>
      </c>
      <c r="F1181" s="27">
        <v>1.33</v>
      </c>
      <c r="G1181" s="64">
        <f t="shared" si="38"/>
        <v>1.3300000000000001E-2</v>
      </c>
      <c r="H1181" s="64"/>
      <c r="I1181" s="76"/>
      <c r="J1181" s="76"/>
      <c r="K1181" s="76"/>
      <c r="L1181" s="76"/>
      <c r="M1181" s="76"/>
      <c r="N1181" s="76"/>
      <c r="O1181" s="76"/>
      <c r="P1181" s="76"/>
      <c r="Q1181" s="76"/>
      <c r="R1181" s="76"/>
      <c r="S1181" s="76"/>
      <c r="T1181" s="76"/>
      <c r="U1181" s="76"/>
      <c r="V1181" s="76"/>
      <c r="W1181" s="76"/>
      <c r="X1181" s="76"/>
      <c r="Y1181" s="76"/>
      <c r="Z1181" s="76"/>
      <c r="AA1181" s="76"/>
      <c r="AB1181" s="76"/>
      <c r="AC1181" s="76"/>
    </row>
    <row r="1182" spans="1:29" x14ac:dyDescent="0.25">
      <c r="A1182" s="133">
        <v>44623</v>
      </c>
      <c r="B1182" s="134">
        <v>3.71</v>
      </c>
      <c r="C1182" s="64">
        <f t="shared" si="37"/>
        <v>3.7100000000000001E-2</v>
      </c>
      <c r="D1182" s="76"/>
      <c r="E1182" s="33">
        <v>44623</v>
      </c>
      <c r="F1182" s="27">
        <v>1.33</v>
      </c>
      <c r="G1182" s="64">
        <f t="shared" si="38"/>
        <v>1.3300000000000001E-2</v>
      </c>
      <c r="H1182" s="64"/>
      <c r="I1182" s="76"/>
      <c r="J1182" s="76"/>
      <c r="K1182" s="76"/>
      <c r="L1182" s="76"/>
      <c r="M1182" s="76"/>
      <c r="N1182" s="76"/>
      <c r="O1182" s="76"/>
      <c r="P1182" s="76"/>
      <c r="Q1182" s="76"/>
      <c r="R1182" s="76"/>
      <c r="S1182" s="76"/>
      <c r="T1182" s="76"/>
      <c r="U1182" s="76"/>
      <c r="V1182" s="76"/>
      <c r="W1182" s="76"/>
      <c r="X1182" s="76"/>
      <c r="Y1182" s="76"/>
      <c r="Z1182" s="76"/>
      <c r="AA1182" s="76"/>
      <c r="AB1182" s="76"/>
      <c r="AC1182" s="76"/>
    </row>
    <row r="1183" spans="1:29" x14ac:dyDescent="0.25">
      <c r="A1183" s="133">
        <v>44624</v>
      </c>
      <c r="B1183" s="134">
        <v>3.9</v>
      </c>
      <c r="C1183" s="64">
        <f t="shared" si="37"/>
        <v>3.9E-2</v>
      </c>
      <c r="D1183" s="76"/>
      <c r="E1183" s="33">
        <v>44624</v>
      </c>
      <c r="F1183" s="27">
        <v>1.38</v>
      </c>
      <c r="G1183" s="64">
        <f t="shared" si="38"/>
        <v>1.38E-2</v>
      </c>
      <c r="H1183" s="64"/>
      <c r="I1183" s="76"/>
      <c r="J1183" s="76"/>
      <c r="K1183" s="76"/>
      <c r="L1183" s="76"/>
      <c r="M1183" s="76"/>
      <c r="N1183" s="76"/>
      <c r="O1183" s="76"/>
      <c r="P1183" s="76"/>
      <c r="Q1183" s="76"/>
      <c r="R1183" s="76"/>
      <c r="S1183" s="76"/>
      <c r="T1183" s="76"/>
      <c r="U1183" s="76"/>
      <c r="V1183" s="76"/>
      <c r="W1183" s="76"/>
      <c r="X1183" s="76"/>
      <c r="Y1183" s="76"/>
      <c r="Z1183" s="76"/>
      <c r="AA1183" s="76"/>
      <c r="AB1183" s="76"/>
      <c r="AC1183" s="76"/>
    </row>
    <row r="1184" spans="1:29" x14ac:dyDescent="0.25">
      <c r="A1184" s="133">
        <v>44627</v>
      </c>
      <c r="B1184" s="134">
        <v>4.01</v>
      </c>
      <c r="C1184" s="64">
        <f t="shared" si="37"/>
        <v>4.0099999999999997E-2</v>
      </c>
      <c r="D1184" s="76"/>
      <c r="E1184" s="33">
        <v>44627</v>
      </c>
      <c r="F1184" s="27">
        <v>1.43</v>
      </c>
      <c r="G1184" s="64">
        <f t="shared" si="38"/>
        <v>1.43E-2</v>
      </c>
      <c r="H1184" s="64"/>
      <c r="I1184" s="76"/>
      <c r="J1184" s="76"/>
      <c r="K1184" s="76"/>
      <c r="L1184" s="76"/>
      <c r="M1184" s="76"/>
      <c r="N1184" s="76"/>
      <c r="O1184" s="76"/>
      <c r="P1184" s="76"/>
      <c r="Q1184" s="76"/>
      <c r="R1184" s="76"/>
      <c r="S1184" s="76"/>
      <c r="T1184" s="76"/>
      <c r="U1184" s="76"/>
      <c r="V1184" s="76"/>
      <c r="W1184" s="76"/>
      <c r="X1184" s="76"/>
      <c r="Y1184" s="76"/>
      <c r="Z1184" s="76"/>
      <c r="AA1184" s="76"/>
      <c r="AB1184" s="76"/>
      <c r="AC1184" s="76"/>
    </row>
    <row r="1185" spans="1:29" x14ac:dyDescent="0.25">
      <c r="A1185" s="133">
        <v>44628</v>
      </c>
      <c r="B1185" s="134">
        <v>4.03</v>
      </c>
      <c r="C1185" s="64">
        <f t="shared" si="37"/>
        <v>4.0300000000000002E-2</v>
      </c>
      <c r="D1185" s="76"/>
      <c r="E1185" s="33">
        <v>44628</v>
      </c>
      <c r="F1185" s="27">
        <v>1.49</v>
      </c>
      <c r="G1185" s="64">
        <f t="shared" si="38"/>
        <v>1.49E-2</v>
      </c>
      <c r="H1185" s="64"/>
      <c r="I1185" s="76"/>
      <c r="J1185" s="76"/>
      <c r="K1185" s="76"/>
      <c r="L1185" s="76"/>
      <c r="M1185" s="76"/>
      <c r="N1185" s="76"/>
      <c r="O1185" s="76"/>
      <c r="P1185" s="76"/>
      <c r="Q1185" s="76"/>
      <c r="R1185" s="76"/>
      <c r="S1185" s="76"/>
      <c r="T1185" s="76"/>
      <c r="U1185" s="76"/>
      <c r="V1185" s="76"/>
      <c r="W1185" s="76"/>
      <c r="X1185" s="76"/>
      <c r="Y1185" s="76"/>
      <c r="Z1185" s="76"/>
      <c r="AA1185" s="76"/>
      <c r="AB1185" s="76"/>
      <c r="AC1185" s="76"/>
    </row>
    <row r="1186" spans="1:29" x14ac:dyDescent="0.25">
      <c r="A1186" s="133">
        <v>44629</v>
      </c>
      <c r="B1186" s="134">
        <v>3.94</v>
      </c>
      <c r="C1186" s="64">
        <f t="shared" si="37"/>
        <v>3.9399999999999998E-2</v>
      </c>
      <c r="D1186" s="76"/>
      <c r="E1186" s="33">
        <v>44629</v>
      </c>
      <c r="F1186" s="27">
        <v>1.47</v>
      </c>
      <c r="G1186" s="64">
        <f t="shared" si="38"/>
        <v>1.47E-2</v>
      </c>
      <c r="H1186" s="64"/>
      <c r="I1186" s="76"/>
      <c r="J1186" s="76"/>
      <c r="K1186" s="76"/>
      <c r="L1186" s="76"/>
      <c r="M1186" s="76"/>
      <c r="N1186" s="76"/>
      <c r="O1186" s="76"/>
      <c r="P1186" s="76"/>
      <c r="Q1186" s="76"/>
      <c r="R1186" s="76"/>
      <c r="S1186" s="76"/>
      <c r="T1186" s="76"/>
      <c r="U1186" s="76"/>
      <c r="V1186" s="76"/>
      <c r="W1186" s="76"/>
      <c r="X1186" s="76"/>
      <c r="Y1186" s="76"/>
      <c r="Z1186" s="76"/>
      <c r="AA1186" s="76"/>
      <c r="AB1186" s="76"/>
      <c r="AC1186" s="76"/>
    </row>
    <row r="1187" spans="1:29" x14ac:dyDescent="0.25">
      <c r="A1187" s="133">
        <v>44630</v>
      </c>
      <c r="B1187" s="134">
        <v>4</v>
      </c>
      <c r="C1187" s="64">
        <f t="shared" si="37"/>
        <v>0.04</v>
      </c>
      <c r="D1187" s="76"/>
      <c r="E1187" s="33">
        <v>44630</v>
      </c>
      <c r="F1187" s="27">
        <v>1.48</v>
      </c>
      <c r="G1187" s="64">
        <f t="shared" si="38"/>
        <v>1.4800000000000001E-2</v>
      </c>
      <c r="H1187" s="64"/>
      <c r="I1187" s="76"/>
      <c r="J1187" s="76"/>
      <c r="K1187" s="76"/>
      <c r="L1187" s="76"/>
      <c r="M1187" s="76"/>
      <c r="N1187" s="76"/>
      <c r="O1187" s="76"/>
      <c r="P1187" s="76"/>
      <c r="Q1187" s="76"/>
      <c r="R1187" s="76"/>
      <c r="S1187" s="76"/>
      <c r="T1187" s="76"/>
      <c r="U1187" s="76"/>
      <c r="V1187" s="76"/>
      <c r="W1187" s="76"/>
      <c r="X1187" s="76"/>
      <c r="Y1187" s="76"/>
      <c r="Z1187" s="76"/>
      <c r="AA1187" s="76"/>
      <c r="AB1187" s="76"/>
      <c r="AC1187" s="76"/>
    </row>
    <row r="1188" spans="1:29" x14ac:dyDescent="0.25">
      <c r="A1188" s="133">
        <v>44631</v>
      </c>
      <c r="B1188" s="134">
        <v>4.05</v>
      </c>
      <c r="C1188" s="64">
        <f t="shared" si="37"/>
        <v>4.0500000000000001E-2</v>
      </c>
      <c r="D1188" s="76"/>
      <c r="E1188" s="33">
        <v>44631</v>
      </c>
      <c r="F1188" s="27">
        <v>1.5</v>
      </c>
      <c r="G1188" s="64">
        <f t="shared" si="38"/>
        <v>1.4999999999999999E-2</v>
      </c>
      <c r="H1188" s="64"/>
      <c r="I1188" s="76"/>
      <c r="J1188" s="76"/>
      <c r="K1188" s="76"/>
      <c r="L1188" s="76"/>
      <c r="M1188" s="76"/>
      <c r="N1188" s="76"/>
      <c r="O1188" s="76"/>
      <c r="P1188" s="76"/>
      <c r="Q1188" s="76"/>
      <c r="R1188" s="76"/>
      <c r="S1188" s="76"/>
      <c r="T1188" s="76"/>
      <c r="U1188" s="76"/>
      <c r="V1188" s="76"/>
      <c r="W1188" s="76"/>
      <c r="X1188" s="76"/>
      <c r="Y1188" s="76"/>
      <c r="Z1188" s="76"/>
      <c r="AA1188" s="76"/>
      <c r="AB1188" s="76"/>
      <c r="AC1188" s="76"/>
    </row>
    <row r="1189" spans="1:29" x14ac:dyDescent="0.25">
      <c r="A1189" s="133">
        <v>44634</v>
      </c>
      <c r="B1189" s="134">
        <v>4.16</v>
      </c>
      <c r="C1189" s="64">
        <f t="shared" si="37"/>
        <v>4.1599999999999998E-2</v>
      </c>
      <c r="D1189" s="76"/>
      <c r="E1189" s="33">
        <v>44634</v>
      </c>
      <c r="F1189" s="27">
        <v>1.51</v>
      </c>
      <c r="G1189" s="64">
        <f t="shared" si="38"/>
        <v>1.5100000000000001E-2</v>
      </c>
      <c r="H1189" s="64"/>
      <c r="I1189" s="76"/>
      <c r="J1189" s="76"/>
      <c r="K1189" s="76"/>
      <c r="L1189" s="76"/>
      <c r="M1189" s="76"/>
      <c r="N1189" s="76"/>
      <c r="O1189" s="76"/>
      <c r="P1189" s="76"/>
      <c r="Q1189" s="76"/>
      <c r="R1189" s="76"/>
      <c r="S1189" s="76"/>
      <c r="T1189" s="76"/>
      <c r="U1189" s="76"/>
      <c r="V1189" s="76"/>
      <c r="W1189" s="76"/>
      <c r="X1189" s="76"/>
      <c r="Y1189" s="76"/>
      <c r="Z1189" s="76"/>
      <c r="AA1189" s="76"/>
      <c r="AB1189" s="76"/>
      <c r="AC1189" s="76"/>
    </row>
    <row r="1190" spans="1:29" x14ac:dyDescent="0.25">
      <c r="A1190" s="133">
        <v>44635</v>
      </c>
      <c r="B1190" s="134">
        <v>4.21</v>
      </c>
      <c r="C1190" s="64">
        <f t="shared" si="37"/>
        <v>4.2099999999999999E-2</v>
      </c>
      <c r="D1190" s="136">
        <v>44635</v>
      </c>
      <c r="E1190" s="33">
        <v>44635</v>
      </c>
      <c r="F1190" s="27">
        <v>1.52</v>
      </c>
      <c r="G1190" s="64">
        <f t="shared" si="38"/>
        <v>1.52E-2</v>
      </c>
      <c r="H1190" s="64"/>
      <c r="I1190" s="76"/>
      <c r="J1190" s="76"/>
      <c r="K1190" s="76"/>
      <c r="L1190" s="76"/>
      <c r="M1190" s="76"/>
      <c r="N1190" s="76"/>
      <c r="O1190" s="76"/>
      <c r="P1190" s="76"/>
      <c r="Q1190" s="76"/>
      <c r="R1190" s="76"/>
      <c r="S1190" s="76"/>
      <c r="T1190" s="76"/>
      <c r="U1190" s="76"/>
      <c r="V1190" s="76"/>
      <c r="W1190" s="76"/>
      <c r="X1190" s="76"/>
      <c r="Y1190" s="76"/>
      <c r="Z1190" s="76"/>
      <c r="AA1190" s="76"/>
      <c r="AB1190" s="76"/>
      <c r="AC1190" s="76"/>
    </row>
    <row r="1191" spans="1:29" x14ac:dyDescent="0.25">
      <c r="A1191" s="133">
        <v>44636</v>
      </c>
      <c r="B1191" s="134">
        <v>3.96</v>
      </c>
      <c r="C1191" s="64">
        <f t="shared" si="37"/>
        <v>3.9599999999999996E-2</v>
      </c>
      <c r="D1191" s="76"/>
      <c r="E1191" s="33">
        <v>44636</v>
      </c>
      <c r="F1191" s="27">
        <v>1.46</v>
      </c>
      <c r="G1191" s="64">
        <f t="shared" si="38"/>
        <v>1.46E-2</v>
      </c>
      <c r="H1191" s="64"/>
      <c r="I1191" s="76"/>
      <c r="J1191" s="76"/>
      <c r="K1191" s="76"/>
      <c r="L1191" s="76"/>
      <c r="M1191" s="76"/>
      <c r="N1191" s="76"/>
      <c r="O1191" s="76"/>
      <c r="P1191" s="76"/>
      <c r="Q1191" s="76"/>
      <c r="R1191" s="76"/>
      <c r="S1191" s="76"/>
      <c r="T1191" s="76"/>
      <c r="U1191" s="76"/>
      <c r="V1191" s="76"/>
      <c r="W1191" s="76"/>
      <c r="X1191" s="76"/>
      <c r="Y1191" s="76"/>
      <c r="Z1191" s="76"/>
      <c r="AA1191" s="76"/>
      <c r="AB1191" s="76"/>
      <c r="AC1191" s="76"/>
    </row>
    <row r="1192" spans="1:29" x14ac:dyDescent="0.25">
      <c r="A1192" s="133">
        <v>44637</v>
      </c>
      <c r="B1192" s="134">
        <v>3.81</v>
      </c>
      <c r="C1192" s="64">
        <f t="shared" si="37"/>
        <v>3.8100000000000002E-2</v>
      </c>
      <c r="D1192" s="76"/>
      <c r="E1192" s="33">
        <v>44637</v>
      </c>
      <c r="F1192" s="27">
        <v>1.39</v>
      </c>
      <c r="G1192" s="64">
        <f t="shared" si="38"/>
        <v>1.3899999999999999E-2</v>
      </c>
      <c r="H1192" s="64"/>
      <c r="I1192" s="76"/>
      <c r="J1192" s="76"/>
      <c r="K1192" s="76"/>
      <c r="L1192" s="76"/>
      <c r="M1192" s="76"/>
      <c r="N1192" s="76"/>
      <c r="O1192" s="76"/>
      <c r="P1192" s="76"/>
      <c r="Q1192" s="76"/>
      <c r="R1192" s="76"/>
      <c r="S1192" s="76"/>
      <c r="T1192" s="76"/>
      <c r="U1192" s="76"/>
      <c r="V1192" s="76"/>
      <c r="W1192" s="76"/>
      <c r="X1192" s="76"/>
      <c r="Y1192" s="76"/>
      <c r="Z1192" s="76"/>
      <c r="AA1192" s="76"/>
      <c r="AB1192" s="76"/>
      <c r="AC1192" s="76"/>
    </row>
    <row r="1193" spans="1:29" x14ac:dyDescent="0.25">
      <c r="A1193" s="133">
        <v>44638</v>
      </c>
      <c r="B1193" s="134">
        <v>3.81</v>
      </c>
      <c r="C1193" s="64">
        <f t="shared" si="37"/>
        <v>3.8100000000000002E-2</v>
      </c>
      <c r="D1193" s="76"/>
      <c r="E1193" s="33">
        <v>44638</v>
      </c>
      <c r="F1193" s="27">
        <v>1.37</v>
      </c>
      <c r="G1193" s="64">
        <f t="shared" si="38"/>
        <v>1.37E-2</v>
      </c>
      <c r="H1193" s="64"/>
      <c r="I1193" s="76"/>
      <c r="J1193" s="76"/>
      <c r="K1193" s="76"/>
      <c r="L1193" s="76"/>
      <c r="M1193" s="76"/>
      <c r="N1193" s="76"/>
      <c r="O1193" s="76"/>
      <c r="P1193" s="76"/>
      <c r="Q1193" s="76"/>
      <c r="R1193" s="76"/>
      <c r="S1193" s="76"/>
      <c r="T1193" s="76"/>
      <c r="U1193" s="76"/>
      <c r="V1193" s="76"/>
      <c r="W1193" s="76"/>
      <c r="X1193" s="76"/>
      <c r="Y1193" s="76"/>
      <c r="Z1193" s="76"/>
      <c r="AA1193" s="76"/>
      <c r="AB1193" s="76"/>
      <c r="AC1193" s="76"/>
    </row>
    <row r="1194" spans="1:29" x14ac:dyDescent="0.25">
      <c r="A1194" s="133">
        <v>44641</v>
      </c>
      <c r="B1194" s="134">
        <v>3.67</v>
      </c>
      <c r="C1194" s="64">
        <f t="shared" si="37"/>
        <v>3.6699999999999997E-2</v>
      </c>
      <c r="D1194" s="76"/>
      <c r="E1194" s="33">
        <v>44641</v>
      </c>
      <c r="F1194" s="27">
        <v>1.33</v>
      </c>
      <c r="G1194" s="64">
        <f t="shared" si="38"/>
        <v>1.3300000000000001E-2</v>
      </c>
      <c r="H1194" s="64"/>
      <c r="I1194" s="76"/>
      <c r="J1194" s="76"/>
      <c r="K1194" s="76"/>
      <c r="L1194" s="76"/>
      <c r="M1194" s="76"/>
      <c r="N1194" s="76"/>
      <c r="O1194" s="76"/>
      <c r="P1194" s="76"/>
      <c r="Q1194" s="76"/>
      <c r="R1194" s="76"/>
      <c r="S1194" s="76"/>
      <c r="T1194" s="76"/>
      <c r="U1194" s="76"/>
      <c r="V1194" s="76"/>
      <c r="W1194" s="76"/>
      <c r="X1194" s="76"/>
      <c r="Y1194" s="76"/>
      <c r="Z1194" s="76"/>
      <c r="AA1194" s="76"/>
      <c r="AB1194" s="76"/>
      <c r="AC1194" s="76"/>
    </row>
    <row r="1195" spans="1:29" x14ac:dyDescent="0.25">
      <c r="A1195" s="133">
        <v>44642</v>
      </c>
      <c r="B1195" s="134">
        <v>3.7</v>
      </c>
      <c r="C1195" s="64">
        <f t="shared" si="37"/>
        <v>3.7000000000000005E-2</v>
      </c>
      <c r="D1195" s="76"/>
      <c r="E1195" s="33">
        <v>44642</v>
      </c>
      <c r="F1195" s="27">
        <v>1.31</v>
      </c>
      <c r="G1195" s="64">
        <f t="shared" si="38"/>
        <v>1.3100000000000001E-2</v>
      </c>
      <c r="H1195" s="64"/>
      <c r="I1195" s="76"/>
      <c r="J1195" s="76"/>
      <c r="K1195" s="76"/>
      <c r="L1195" s="76"/>
      <c r="M1195" s="76"/>
      <c r="N1195" s="76"/>
      <c r="O1195" s="76"/>
      <c r="P1195" s="76"/>
      <c r="Q1195" s="76"/>
      <c r="R1195" s="76"/>
      <c r="S1195" s="76"/>
      <c r="T1195" s="76"/>
      <c r="U1195" s="76"/>
      <c r="V1195" s="76"/>
      <c r="W1195" s="76"/>
      <c r="X1195" s="76"/>
      <c r="Y1195" s="76"/>
      <c r="Z1195" s="76"/>
      <c r="AA1195" s="76"/>
      <c r="AB1195" s="76"/>
      <c r="AC1195" s="76"/>
    </row>
    <row r="1196" spans="1:29" x14ac:dyDescent="0.25">
      <c r="A1196" s="133">
        <v>44643</v>
      </c>
      <c r="B1196" s="134">
        <v>3.72</v>
      </c>
      <c r="C1196" s="64">
        <f t="shared" si="37"/>
        <v>3.7200000000000004E-2</v>
      </c>
      <c r="D1196" s="76"/>
      <c r="E1196" s="33">
        <v>44643</v>
      </c>
      <c r="F1196" s="27">
        <v>1.31</v>
      </c>
      <c r="G1196" s="64">
        <f t="shared" si="38"/>
        <v>1.3100000000000001E-2</v>
      </c>
      <c r="H1196" s="64"/>
      <c r="I1196" s="76"/>
      <c r="J1196" s="76"/>
      <c r="K1196" s="76"/>
      <c r="L1196" s="76"/>
      <c r="M1196" s="76"/>
      <c r="N1196" s="76"/>
      <c r="O1196" s="76"/>
      <c r="P1196" s="76"/>
      <c r="Q1196" s="76"/>
      <c r="R1196" s="76"/>
      <c r="S1196" s="76"/>
      <c r="T1196" s="76"/>
      <c r="U1196" s="76"/>
      <c r="V1196" s="76"/>
      <c r="W1196" s="76"/>
      <c r="X1196" s="76"/>
      <c r="Y1196" s="76"/>
      <c r="Z1196" s="76"/>
      <c r="AA1196" s="76"/>
      <c r="AB1196" s="76"/>
      <c r="AC1196" s="76"/>
    </row>
    <row r="1197" spans="1:29" x14ac:dyDescent="0.25">
      <c r="A1197" s="133">
        <v>44644</v>
      </c>
      <c r="B1197" s="134">
        <v>3.67</v>
      </c>
      <c r="C1197" s="64">
        <f t="shared" si="37"/>
        <v>3.6699999999999997E-2</v>
      </c>
      <c r="D1197" s="76"/>
      <c r="E1197" s="33">
        <v>44644</v>
      </c>
      <c r="F1197" s="27">
        <v>1.32</v>
      </c>
      <c r="G1197" s="64">
        <f t="shared" si="38"/>
        <v>1.32E-2</v>
      </c>
      <c r="H1197" s="64"/>
      <c r="I1197" s="76"/>
      <c r="J1197" s="76"/>
      <c r="K1197" s="76"/>
      <c r="L1197" s="76"/>
      <c r="M1197" s="76"/>
      <c r="N1197" s="76"/>
      <c r="O1197" s="76"/>
      <c r="P1197" s="76"/>
      <c r="Q1197" s="76"/>
      <c r="R1197" s="76"/>
      <c r="S1197" s="76"/>
      <c r="T1197" s="76"/>
      <c r="U1197" s="76"/>
      <c r="V1197" s="76"/>
      <c r="W1197" s="76"/>
      <c r="X1197" s="76"/>
      <c r="Y1197" s="76"/>
      <c r="Z1197" s="76"/>
      <c r="AA1197" s="76"/>
      <c r="AB1197" s="76"/>
      <c r="AC1197" s="76"/>
    </row>
    <row r="1198" spans="1:29" x14ac:dyDescent="0.25">
      <c r="A1198" s="133">
        <v>44645</v>
      </c>
      <c r="B1198" s="134">
        <v>3.51</v>
      </c>
      <c r="C1198" s="64">
        <f t="shared" si="37"/>
        <v>3.5099999999999999E-2</v>
      </c>
      <c r="D1198" s="76"/>
      <c r="E1198" s="33">
        <v>44645</v>
      </c>
      <c r="F1198" s="27">
        <v>1.29</v>
      </c>
      <c r="G1198" s="64">
        <f t="shared" si="38"/>
        <v>1.29E-2</v>
      </c>
      <c r="H1198" s="64"/>
      <c r="I1198" s="76"/>
      <c r="J1198" s="76"/>
      <c r="K1198" s="76"/>
      <c r="L1198" s="76"/>
      <c r="M1198" s="76"/>
      <c r="N1198" s="76"/>
      <c r="O1198" s="76"/>
      <c r="P1198" s="76"/>
      <c r="Q1198" s="76"/>
      <c r="R1198" s="76"/>
      <c r="S1198" s="76"/>
      <c r="T1198" s="76"/>
      <c r="U1198" s="76"/>
      <c r="V1198" s="76"/>
      <c r="W1198" s="76"/>
      <c r="X1198" s="76"/>
      <c r="Y1198" s="76"/>
      <c r="Z1198" s="76"/>
      <c r="AA1198" s="76"/>
      <c r="AB1198" s="76"/>
      <c r="AC1198" s="76"/>
    </row>
    <row r="1199" spans="1:29" x14ac:dyDescent="0.25">
      <c r="A1199" s="133">
        <v>44648</v>
      </c>
      <c r="B1199" s="134">
        <v>3.54</v>
      </c>
      <c r="C1199" s="64">
        <f t="shared" si="37"/>
        <v>3.5400000000000001E-2</v>
      </c>
      <c r="D1199" s="76"/>
      <c r="E1199" s="33">
        <v>44648</v>
      </c>
      <c r="F1199" s="27">
        <v>1.29</v>
      </c>
      <c r="G1199" s="64">
        <f t="shared" si="38"/>
        <v>1.29E-2</v>
      </c>
      <c r="H1199" s="64"/>
      <c r="I1199" s="76"/>
      <c r="J1199" s="76"/>
      <c r="K1199" s="76"/>
      <c r="L1199" s="76"/>
      <c r="M1199" s="76"/>
      <c r="N1199" s="76"/>
      <c r="O1199" s="76"/>
      <c r="P1199" s="76"/>
      <c r="Q1199" s="76"/>
      <c r="R1199" s="76"/>
      <c r="S1199" s="76"/>
      <c r="T1199" s="76"/>
      <c r="U1199" s="76"/>
      <c r="V1199" s="76"/>
      <c r="W1199" s="76"/>
      <c r="X1199" s="76"/>
      <c r="Y1199" s="76"/>
      <c r="Z1199" s="76"/>
      <c r="AA1199" s="76"/>
      <c r="AB1199" s="76"/>
      <c r="AC1199" s="76"/>
    </row>
    <row r="1200" spans="1:29" x14ac:dyDescent="0.25">
      <c r="A1200" s="133">
        <v>44649</v>
      </c>
      <c r="B1200" s="134">
        <v>3.38</v>
      </c>
      <c r="C1200" s="64">
        <f t="shared" si="37"/>
        <v>3.3799999999999997E-2</v>
      </c>
      <c r="D1200" s="76"/>
      <c r="E1200" s="33">
        <v>44649</v>
      </c>
      <c r="F1200" s="27">
        <v>1.26</v>
      </c>
      <c r="G1200" s="64">
        <f t="shared" si="38"/>
        <v>1.26E-2</v>
      </c>
      <c r="H1200" s="64"/>
      <c r="I1200" s="76"/>
      <c r="J1200" s="76"/>
      <c r="K1200" s="76"/>
      <c r="L1200" s="76"/>
      <c r="M1200" s="76"/>
      <c r="N1200" s="76"/>
      <c r="O1200" s="76"/>
      <c r="P1200" s="76"/>
      <c r="Q1200" s="76"/>
      <c r="R1200" s="76"/>
      <c r="S1200" s="76"/>
      <c r="T1200" s="76"/>
      <c r="U1200" s="76"/>
      <c r="V1200" s="76"/>
      <c r="W1200" s="76"/>
      <c r="X1200" s="76"/>
      <c r="Y1200" s="76"/>
      <c r="Z1200" s="76"/>
      <c r="AA1200" s="76"/>
      <c r="AB1200" s="76"/>
      <c r="AC1200" s="76"/>
    </row>
    <row r="1201" spans="1:29" x14ac:dyDescent="0.25">
      <c r="A1201" s="133">
        <v>44650</v>
      </c>
      <c r="B1201" s="134">
        <v>3.33</v>
      </c>
      <c r="C1201" s="64">
        <f t="shared" si="37"/>
        <v>3.3300000000000003E-2</v>
      </c>
      <c r="D1201" s="76"/>
      <c r="E1201" s="33">
        <v>44650</v>
      </c>
      <c r="F1201" s="27">
        <v>1.25</v>
      </c>
      <c r="G1201" s="64">
        <f t="shared" si="38"/>
        <v>1.2500000000000001E-2</v>
      </c>
      <c r="H1201" s="64"/>
      <c r="I1201" s="76"/>
      <c r="J1201" s="76"/>
      <c r="K1201" s="76"/>
      <c r="L1201" s="76"/>
      <c r="M1201" s="76"/>
      <c r="N1201" s="76"/>
      <c r="O1201" s="76"/>
      <c r="P1201" s="76"/>
      <c r="Q1201" s="76"/>
      <c r="R1201" s="76"/>
      <c r="S1201" s="76"/>
      <c r="T1201" s="76"/>
      <c r="U1201" s="76"/>
      <c r="V1201" s="76"/>
      <c r="W1201" s="76"/>
      <c r="X1201" s="76"/>
      <c r="Y1201" s="76"/>
      <c r="Z1201" s="76"/>
      <c r="AA1201" s="76"/>
      <c r="AB1201" s="76"/>
      <c r="AC1201" s="76"/>
    </row>
    <row r="1202" spans="1:29" x14ac:dyDescent="0.25">
      <c r="A1202" s="133">
        <v>44651</v>
      </c>
      <c r="B1202" s="134">
        <v>3.43</v>
      </c>
      <c r="C1202" s="64">
        <f t="shared" si="37"/>
        <v>3.4300000000000004E-2</v>
      </c>
      <c r="D1202" s="76"/>
      <c r="E1202" s="33">
        <v>44651</v>
      </c>
      <c r="F1202" s="27">
        <v>1.22</v>
      </c>
      <c r="G1202" s="64">
        <f t="shared" si="38"/>
        <v>1.2199999999999999E-2</v>
      </c>
      <c r="H1202" s="64"/>
      <c r="I1202" s="76"/>
      <c r="J1202" s="76"/>
      <c r="K1202" s="76"/>
      <c r="L1202" s="76"/>
      <c r="M1202" s="76"/>
      <c r="N1202" s="76"/>
      <c r="O1202" s="76"/>
      <c r="P1202" s="76"/>
      <c r="Q1202" s="76"/>
      <c r="R1202" s="76"/>
      <c r="S1202" s="76"/>
      <c r="T1202" s="76"/>
      <c r="U1202" s="76"/>
      <c r="V1202" s="76"/>
      <c r="W1202" s="76"/>
      <c r="X1202" s="76"/>
      <c r="Y1202" s="76"/>
      <c r="Z1202" s="76"/>
      <c r="AA1202" s="76"/>
      <c r="AB1202" s="76"/>
      <c r="AC1202" s="76"/>
    </row>
    <row r="1203" spans="1:29" x14ac:dyDescent="0.25">
      <c r="A1203" s="133">
        <v>44652</v>
      </c>
      <c r="B1203" s="134">
        <v>3.4</v>
      </c>
      <c r="C1203" s="64">
        <f t="shared" si="37"/>
        <v>3.4000000000000002E-2</v>
      </c>
      <c r="D1203" s="136">
        <v>44652</v>
      </c>
      <c r="E1203" s="33">
        <v>44652</v>
      </c>
      <c r="F1203" s="27">
        <v>1.2</v>
      </c>
      <c r="G1203" s="64">
        <f t="shared" si="38"/>
        <v>1.2E-2</v>
      </c>
      <c r="H1203" s="64"/>
      <c r="I1203" s="76"/>
      <c r="J1203" s="76"/>
      <c r="K1203" s="76"/>
      <c r="L1203" s="76"/>
      <c r="M1203" s="76"/>
      <c r="N1203" s="76"/>
      <c r="O1203" s="76"/>
      <c r="P1203" s="76"/>
      <c r="Q1203" s="76"/>
      <c r="R1203" s="76"/>
      <c r="S1203" s="76"/>
      <c r="T1203" s="76"/>
      <c r="U1203" s="76"/>
      <c r="V1203" s="76"/>
      <c r="W1203" s="76"/>
      <c r="X1203" s="76"/>
      <c r="Y1203" s="76"/>
      <c r="Z1203" s="76"/>
      <c r="AA1203" s="76"/>
      <c r="AB1203" s="76"/>
      <c r="AC1203" s="76"/>
    </row>
    <row r="1204" spans="1:29" x14ac:dyDescent="0.25">
      <c r="A1204" s="133">
        <v>44655</v>
      </c>
      <c r="B1204" s="134">
        <v>3.33</v>
      </c>
      <c r="C1204" s="64">
        <f t="shared" si="37"/>
        <v>3.3300000000000003E-2</v>
      </c>
      <c r="D1204" s="76"/>
      <c r="E1204" s="33">
        <v>44655</v>
      </c>
      <c r="F1204" s="27">
        <v>1.18</v>
      </c>
      <c r="G1204" s="64">
        <f t="shared" si="38"/>
        <v>1.18E-2</v>
      </c>
      <c r="H1204" s="64"/>
      <c r="I1204" s="76"/>
      <c r="J1204" s="76"/>
      <c r="K1204" s="76"/>
      <c r="L1204" s="76"/>
      <c r="M1204" s="76"/>
      <c r="N1204" s="76"/>
      <c r="O1204" s="76"/>
      <c r="P1204" s="76"/>
      <c r="Q1204" s="76"/>
      <c r="R1204" s="76"/>
      <c r="S1204" s="76"/>
      <c r="T1204" s="76"/>
      <c r="U1204" s="76"/>
      <c r="V1204" s="76"/>
      <c r="W1204" s="76"/>
      <c r="X1204" s="76"/>
      <c r="Y1204" s="76"/>
      <c r="Z1204" s="76"/>
      <c r="AA1204" s="76"/>
      <c r="AB1204" s="76"/>
      <c r="AC1204" s="76"/>
    </row>
    <row r="1205" spans="1:29" x14ac:dyDescent="0.25">
      <c r="A1205" s="133">
        <v>44656</v>
      </c>
      <c r="B1205" s="134">
        <v>3.27</v>
      </c>
      <c r="C1205" s="64">
        <f t="shared" si="37"/>
        <v>3.27E-2</v>
      </c>
      <c r="D1205" s="76"/>
      <c r="E1205" s="33">
        <v>44656</v>
      </c>
      <c r="F1205" s="27">
        <v>1.1499999999999999</v>
      </c>
      <c r="G1205" s="64">
        <f t="shared" si="38"/>
        <v>1.15E-2</v>
      </c>
      <c r="H1205" s="64"/>
      <c r="I1205" s="76"/>
      <c r="J1205" s="76"/>
      <c r="K1205" s="76"/>
      <c r="L1205" s="76"/>
      <c r="M1205" s="76"/>
      <c r="N1205" s="76"/>
      <c r="O1205" s="76"/>
      <c r="P1205" s="76"/>
      <c r="Q1205" s="76"/>
      <c r="R1205" s="76"/>
      <c r="S1205" s="76"/>
      <c r="T1205" s="76"/>
      <c r="U1205" s="76"/>
      <c r="V1205" s="76"/>
      <c r="W1205" s="76"/>
      <c r="X1205" s="76"/>
      <c r="Y1205" s="76"/>
      <c r="Z1205" s="76"/>
      <c r="AA1205" s="76"/>
      <c r="AB1205" s="76"/>
      <c r="AC1205" s="76"/>
    </row>
    <row r="1206" spans="1:29" x14ac:dyDescent="0.25">
      <c r="A1206" s="133">
        <v>44657</v>
      </c>
      <c r="B1206" s="134">
        <v>3.48</v>
      </c>
      <c r="C1206" s="64">
        <f t="shared" si="37"/>
        <v>3.4799999999999998E-2</v>
      </c>
      <c r="D1206" s="76"/>
      <c r="E1206" s="33">
        <v>44657</v>
      </c>
      <c r="F1206" s="27">
        <v>1.18</v>
      </c>
      <c r="G1206" s="64">
        <f t="shared" si="38"/>
        <v>1.18E-2</v>
      </c>
      <c r="H1206" s="64"/>
      <c r="I1206" s="76"/>
      <c r="J1206" s="76"/>
      <c r="K1206" s="76"/>
      <c r="L1206" s="76"/>
      <c r="M1206" s="76"/>
      <c r="N1206" s="76"/>
      <c r="O1206" s="76"/>
      <c r="P1206" s="76"/>
      <c r="Q1206" s="76"/>
      <c r="R1206" s="76"/>
      <c r="S1206" s="76"/>
      <c r="T1206" s="76"/>
      <c r="U1206" s="76"/>
      <c r="V1206" s="76"/>
      <c r="W1206" s="76"/>
      <c r="X1206" s="76"/>
      <c r="Y1206" s="76"/>
      <c r="Z1206" s="76"/>
      <c r="AA1206" s="76"/>
      <c r="AB1206" s="76"/>
      <c r="AC1206" s="76"/>
    </row>
    <row r="1207" spans="1:29" x14ac:dyDescent="0.25">
      <c r="A1207" s="133">
        <v>44658</v>
      </c>
      <c r="B1207" s="134">
        <v>3.54</v>
      </c>
      <c r="C1207" s="64">
        <f t="shared" si="37"/>
        <v>3.5400000000000001E-2</v>
      </c>
      <c r="D1207" s="76"/>
      <c r="E1207" s="33">
        <v>44658</v>
      </c>
      <c r="F1207" s="27">
        <v>1.18</v>
      </c>
      <c r="G1207" s="64">
        <f t="shared" si="38"/>
        <v>1.18E-2</v>
      </c>
      <c r="H1207" s="64"/>
      <c r="I1207" s="76"/>
      <c r="J1207" s="76"/>
      <c r="K1207" s="76"/>
      <c r="L1207" s="76"/>
      <c r="M1207" s="76"/>
      <c r="N1207" s="76"/>
      <c r="O1207" s="76"/>
      <c r="P1207" s="76"/>
      <c r="Q1207" s="76"/>
      <c r="R1207" s="76"/>
      <c r="S1207" s="76"/>
      <c r="T1207" s="76"/>
      <c r="U1207" s="76"/>
      <c r="V1207" s="76"/>
      <c r="W1207" s="76"/>
      <c r="X1207" s="76"/>
      <c r="Y1207" s="76"/>
      <c r="Z1207" s="76"/>
      <c r="AA1207" s="76"/>
      <c r="AB1207" s="76"/>
      <c r="AC1207" s="76"/>
    </row>
    <row r="1208" spans="1:29" x14ac:dyDescent="0.25">
      <c r="A1208" s="133">
        <v>44659</v>
      </c>
      <c r="B1208" s="134">
        <v>3.57</v>
      </c>
      <c r="C1208" s="64">
        <f t="shared" si="37"/>
        <v>3.5699999999999996E-2</v>
      </c>
      <c r="D1208" s="76"/>
      <c r="E1208" s="33">
        <v>44659</v>
      </c>
      <c r="F1208" s="27">
        <v>1.2</v>
      </c>
      <c r="G1208" s="64">
        <f t="shared" si="38"/>
        <v>1.2E-2</v>
      </c>
      <c r="H1208" s="64"/>
      <c r="I1208" s="76"/>
      <c r="J1208" s="76"/>
      <c r="K1208" s="76"/>
      <c r="L1208" s="76"/>
      <c r="M1208" s="76"/>
      <c r="N1208" s="76"/>
      <c r="O1208" s="76"/>
      <c r="P1208" s="76"/>
      <c r="Q1208" s="76"/>
      <c r="R1208" s="76"/>
      <c r="S1208" s="76"/>
      <c r="T1208" s="76"/>
      <c r="U1208" s="76"/>
      <c r="V1208" s="76"/>
      <c r="W1208" s="76"/>
      <c r="X1208" s="76"/>
      <c r="Y1208" s="76"/>
      <c r="Z1208" s="76"/>
      <c r="AA1208" s="76"/>
      <c r="AB1208" s="76"/>
      <c r="AC1208" s="76"/>
    </row>
    <row r="1209" spans="1:29" x14ac:dyDescent="0.25">
      <c r="A1209" s="133">
        <v>44662</v>
      </c>
      <c r="B1209" s="134">
        <v>3.73</v>
      </c>
      <c r="C1209" s="64">
        <f t="shared" si="37"/>
        <v>3.73E-2</v>
      </c>
      <c r="D1209" s="76"/>
      <c r="E1209" s="33">
        <v>44662</v>
      </c>
      <c r="F1209" s="27">
        <v>1.22</v>
      </c>
      <c r="G1209" s="64">
        <f t="shared" si="38"/>
        <v>1.2199999999999999E-2</v>
      </c>
      <c r="H1209" s="64"/>
      <c r="I1209" s="76"/>
      <c r="J1209" s="76"/>
      <c r="K1209" s="76"/>
      <c r="L1209" s="76"/>
      <c r="M1209" s="76"/>
      <c r="N1209" s="76"/>
      <c r="O1209" s="76"/>
      <c r="P1209" s="76"/>
      <c r="Q1209" s="76"/>
      <c r="R1209" s="76"/>
      <c r="S1209" s="76"/>
      <c r="T1209" s="76"/>
      <c r="U1209" s="76"/>
      <c r="V1209" s="76"/>
      <c r="W1209" s="76"/>
      <c r="X1209" s="76"/>
      <c r="Y1209" s="76"/>
      <c r="Z1209" s="76"/>
      <c r="AA1209" s="76"/>
      <c r="AB1209" s="76"/>
      <c r="AC1209" s="76"/>
    </row>
    <row r="1210" spans="1:29" x14ac:dyDescent="0.25">
      <c r="A1210" s="133">
        <v>44663</v>
      </c>
      <c r="B1210" s="134">
        <v>3.75</v>
      </c>
      <c r="C1210" s="64">
        <f t="shared" si="37"/>
        <v>3.7499999999999999E-2</v>
      </c>
      <c r="D1210" s="76"/>
      <c r="E1210" s="33">
        <v>44663</v>
      </c>
      <c r="F1210" s="27">
        <v>1.25</v>
      </c>
      <c r="G1210" s="64">
        <f t="shared" si="38"/>
        <v>1.2500000000000001E-2</v>
      </c>
      <c r="H1210" s="64"/>
      <c r="I1210" s="76"/>
      <c r="J1210" s="76"/>
      <c r="K1210" s="76"/>
      <c r="L1210" s="76"/>
      <c r="M1210" s="76"/>
      <c r="N1210" s="76"/>
      <c r="O1210" s="76"/>
      <c r="P1210" s="76"/>
      <c r="Q1210" s="76"/>
      <c r="R1210" s="76"/>
      <c r="S1210" s="76"/>
      <c r="T1210" s="76"/>
      <c r="U1210" s="76"/>
      <c r="V1210" s="76"/>
      <c r="W1210" s="76"/>
      <c r="X1210" s="76"/>
      <c r="Y1210" s="76"/>
      <c r="Z1210" s="76"/>
      <c r="AA1210" s="76"/>
      <c r="AB1210" s="76"/>
      <c r="AC1210" s="76"/>
    </row>
    <row r="1211" spans="1:29" x14ac:dyDescent="0.25">
      <c r="A1211" s="133">
        <v>44664</v>
      </c>
      <c r="B1211" s="134">
        <v>3.77</v>
      </c>
      <c r="C1211" s="64">
        <f t="shared" si="37"/>
        <v>3.7699999999999997E-2</v>
      </c>
      <c r="D1211" s="76"/>
      <c r="E1211" s="33">
        <v>44664</v>
      </c>
      <c r="F1211" s="27">
        <v>1.28</v>
      </c>
      <c r="G1211" s="64">
        <f t="shared" si="38"/>
        <v>1.2800000000000001E-2</v>
      </c>
      <c r="H1211" s="64"/>
      <c r="I1211" s="76"/>
      <c r="J1211" s="76"/>
      <c r="K1211" s="76"/>
      <c r="L1211" s="76"/>
      <c r="M1211" s="76"/>
      <c r="N1211" s="76"/>
      <c r="O1211" s="76"/>
      <c r="P1211" s="76"/>
      <c r="Q1211" s="76"/>
      <c r="R1211" s="76"/>
      <c r="S1211" s="76"/>
      <c r="T1211" s="76"/>
      <c r="U1211" s="76"/>
      <c r="V1211" s="76"/>
      <c r="W1211" s="76"/>
      <c r="X1211" s="76"/>
      <c r="Y1211" s="76"/>
      <c r="Z1211" s="76"/>
      <c r="AA1211" s="76"/>
      <c r="AB1211" s="76"/>
      <c r="AC1211" s="76"/>
    </row>
    <row r="1212" spans="1:29" x14ac:dyDescent="0.25">
      <c r="A1212" s="133">
        <v>44665</v>
      </c>
      <c r="B1212" s="134">
        <v>3.68</v>
      </c>
      <c r="C1212" s="64">
        <f t="shared" si="37"/>
        <v>3.6799999999999999E-2</v>
      </c>
      <c r="D1212" s="76"/>
      <c r="E1212" s="33">
        <v>44665</v>
      </c>
      <c r="F1212" s="27">
        <v>1.26</v>
      </c>
      <c r="G1212" s="64">
        <f t="shared" si="38"/>
        <v>1.26E-2</v>
      </c>
      <c r="H1212" s="64"/>
      <c r="I1212" s="76"/>
      <c r="J1212" s="76"/>
      <c r="K1212" s="76"/>
      <c r="L1212" s="76"/>
      <c r="M1212" s="76"/>
      <c r="N1212" s="76"/>
      <c r="O1212" s="76"/>
      <c r="P1212" s="76"/>
      <c r="Q1212" s="76"/>
      <c r="R1212" s="76"/>
      <c r="S1212" s="76"/>
      <c r="T1212" s="76"/>
      <c r="U1212" s="76"/>
      <c r="V1212" s="76"/>
      <c r="W1212" s="76"/>
      <c r="X1212" s="76"/>
      <c r="Y1212" s="76"/>
      <c r="Z1212" s="76"/>
      <c r="AA1212" s="76"/>
      <c r="AB1212" s="76"/>
      <c r="AC1212" s="76"/>
    </row>
    <row r="1213" spans="1:29" x14ac:dyDescent="0.25">
      <c r="A1213" s="133">
        <v>44669</v>
      </c>
      <c r="B1213" s="134">
        <v>3.64</v>
      </c>
      <c r="C1213" s="64">
        <f t="shared" si="37"/>
        <v>3.6400000000000002E-2</v>
      </c>
      <c r="D1213" s="136">
        <v>44669</v>
      </c>
      <c r="E1213" s="33">
        <v>44669</v>
      </c>
      <c r="F1213" s="27">
        <v>1.27</v>
      </c>
      <c r="G1213" s="64">
        <f t="shared" si="38"/>
        <v>1.2699999999999999E-2</v>
      </c>
      <c r="H1213" s="64"/>
      <c r="I1213" s="76"/>
      <c r="J1213" s="76"/>
      <c r="K1213" s="76"/>
      <c r="L1213" s="76"/>
      <c r="M1213" s="76"/>
      <c r="N1213" s="76"/>
      <c r="O1213" s="76"/>
      <c r="P1213" s="76"/>
      <c r="Q1213" s="76"/>
      <c r="R1213" s="76"/>
      <c r="S1213" s="76"/>
      <c r="T1213" s="76"/>
      <c r="U1213" s="76"/>
      <c r="V1213" s="76"/>
      <c r="W1213" s="76"/>
      <c r="X1213" s="76"/>
      <c r="Y1213" s="76"/>
      <c r="Z1213" s="76"/>
      <c r="AA1213" s="76"/>
      <c r="AB1213" s="76"/>
      <c r="AC1213" s="76"/>
    </row>
    <row r="1214" spans="1:29" x14ac:dyDescent="0.25">
      <c r="A1214" s="133">
        <v>44670</v>
      </c>
      <c r="B1214" s="134">
        <v>3.58</v>
      </c>
      <c r="C1214" s="64">
        <f t="shared" si="37"/>
        <v>3.5799999999999998E-2</v>
      </c>
      <c r="D1214" s="76"/>
      <c r="E1214" s="33">
        <v>44670</v>
      </c>
      <c r="F1214" s="27">
        <v>1.28</v>
      </c>
      <c r="G1214" s="64">
        <f t="shared" si="38"/>
        <v>1.2800000000000001E-2</v>
      </c>
      <c r="H1214" s="64"/>
      <c r="I1214" s="76"/>
      <c r="J1214" s="76"/>
      <c r="K1214" s="76"/>
      <c r="L1214" s="76"/>
      <c r="M1214" s="76"/>
      <c r="N1214" s="76"/>
      <c r="O1214" s="76"/>
      <c r="P1214" s="76"/>
      <c r="Q1214" s="76"/>
      <c r="R1214" s="76"/>
      <c r="S1214" s="76"/>
      <c r="T1214" s="76"/>
      <c r="U1214" s="76"/>
      <c r="V1214" s="76"/>
      <c r="W1214" s="76"/>
      <c r="X1214" s="76"/>
      <c r="Y1214" s="76"/>
      <c r="Z1214" s="76"/>
      <c r="AA1214" s="76"/>
      <c r="AB1214" s="76"/>
      <c r="AC1214" s="76"/>
    </row>
    <row r="1215" spans="1:29" x14ac:dyDescent="0.25">
      <c r="A1215" s="133">
        <v>44671</v>
      </c>
      <c r="B1215" s="134">
        <v>3.56</v>
      </c>
      <c r="C1215" s="64">
        <f t="shared" si="37"/>
        <v>3.56E-2</v>
      </c>
      <c r="D1215" s="76"/>
      <c r="E1215" s="33">
        <v>44671</v>
      </c>
      <c r="F1215" s="27">
        <v>1.29</v>
      </c>
      <c r="G1215" s="64">
        <f t="shared" si="38"/>
        <v>1.29E-2</v>
      </c>
      <c r="H1215" s="64"/>
      <c r="I1215" s="76"/>
      <c r="J1215" s="76"/>
      <c r="K1215" s="76"/>
      <c r="L1215" s="76"/>
      <c r="M1215" s="76"/>
      <c r="N1215" s="76"/>
      <c r="O1215" s="76"/>
      <c r="P1215" s="76"/>
      <c r="Q1215" s="76"/>
      <c r="R1215" s="76"/>
      <c r="S1215" s="76"/>
      <c r="T1215" s="76"/>
      <c r="U1215" s="76"/>
      <c r="V1215" s="76"/>
      <c r="W1215" s="76"/>
      <c r="X1215" s="76"/>
      <c r="Y1215" s="76"/>
      <c r="Z1215" s="76"/>
      <c r="AA1215" s="76"/>
      <c r="AB1215" s="76"/>
      <c r="AC1215" s="76"/>
    </row>
    <row r="1216" spans="1:29" x14ac:dyDescent="0.25">
      <c r="A1216" s="133">
        <v>44672</v>
      </c>
      <c r="B1216" s="134">
        <v>3.5</v>
      </c>
      <c r="C1216" s="64">
        <f t="shared" si="37"/>
        <v>3.5000000000000003E-2</v>
      </c>
      <c r="D1216" s="76"/>
      <c r="E1216" s="33">
        <v>44672</v>
      </c>
      <c r="F1216" s="27">
        <v>1.3</v>
      </c>
      <c r="G1216" s="64">
        <f t="shared" si="38"/>
        <v>1.3000000000000001E-2</v>
      </c>
      <c r="H1216" s="64"/>
      <c r="I1216" s="76"/>
      <c r="J1216" s="76"/>
      <c r="K1216" s="76"/>
      <c r="L1216" s="76"/>
      <c r="M1216" s="76"/>
      <c r="N1216" s="76"/>
      <c r="O1216" s="76"/>
      <c r="P1216" s="76"/>
      <c r="Q1216" s="76"/>
      <c r="R1216" s="76"/>
      <c r="S1216" s="76"/>
      <c r="T1216" s="76"/>
      <c r="U1216" s="76"/>
      <c r="V1216" s="76"/>
      <c r="W1216" s="76"/>
      <c r="X1216" s="76"/>
      <c r="Y1216" s="76"/>
      <c r="Z1216" s="76"/>
      <c r="AA1216" s="76"/>
      <c r="AB1216" s="76"/>
      <c r="AC1216" s="76"/>
    </row>
    <row r="1217" spans="1:29" x14ac:dyDescent="0.25">
      <c r="A1217" s="133">
        <v>44673</v>
      </c>
      <c r="B1217" s="134">
        <v>3.65</v>
      </c>
      <c r="C1217" s="64">
        <f t="shared" si="37"/>
        <v>3.6499999999999998E-2</v>
      </c>
      <c r="D1217" s="76"/>
      <c r="E1217" s="33">
        <v>44673</v>
      </c>
      <c r="F1217" s="27">
        <v>1.33</v>
      </c>
      <c r="G1217" s="64">
        <f t="shared" si="38"/>
        <v>1.3300000000000001E-2</v>
      </c>
      <c r="H1217" s="64"/>
      <c r="I1217" s="76"/>
      <c r="J1217" s="76"/>
      <c r="K1217" s="76"/>
      <c r="L1217" s="76"/>
      <c r="M1217" s="76"/>
      <c r="N1217" s="76"/>
      <c r="O1217" s="76"/>
      <c r="P1217" s="76"/>
      <c r="Q1217" s="76"/>
      <c r="R1217" s="76"/>
      <c r="S1217" s="76"/>
      <c r="T1217" s="76"/>
      <c r="U1217" s="76"/>
      <c r="V1217" s="76"/>
      <c r="W1217" s="76"/>
      <c r="X1217" s="76"/>
      <c r="Y1217" s="76"/>
      <c r="Z1217" s="76"/>
      <c r="AA1217" s="76"/>
      <c r="AB1217" s="76"/>
      <c r="AC1217" s="76"/>
    </row>
    <row r="1218" spans="1:29" x14ac:dyDescent="0.25">
      <c r="A1218" s="133">
        <v>44676</v>
      </c>
      <c r="B1218" s="134">
        <v>3.8</v>
      </c>
      <c r="C1218" s="64">
        <f t="shared" si="37"/>
        <v>3.7999999999999999E-2</v>
      </c>
      <c r="D1218" s="76"/>
      <c r="E1218" s="33">
        <v>44676</v>
      </c>
      <c r="F1218" s="27">
        <v>1.35</v>
      </c>
      <c r="G1218" s="64">
        <f t="shared" si="38"/>
        <v>1.3500000000000002E-2</v>
      </c>
      <c r="H1218" s="64"/>
      <c r="I1218" s="76"/>
      <c r="J1218" s="76"/>
      <c r="K1218" s="76"/>
      <c r="L1218" s="76"/>
      <c r="M1218" s="76"/>
      <c r="N1218" s="76"/>
      <c r="O1218" s="76"/>
      <c r="P1218" s="76"/>
      <c r="Q1218" s="76"/>
      <c r="R1218" s="76"/>
      <c r="S1218" s="76"/>
      <c r="T1218" s="76"/>
      <c r="U1218" s="76"/>
      <c r="V1218" s="76"/>
      <c r="W1218" s="76"/>
      <c r="X1218" s="76"/>
      <c r="Y1218" s="76"/>
      <c r="Z1218" s="76"/>
      <c r="AA1218" s="76"/>
      <c r="AB1218" s="76"/>
      <c r="AC1218" s="76"/>
    </row>
    <row r="1219" spans="1:29" x14ac:dyDescent="0.25">
      <c r="A1219" s="133">
        <v>44677</v>
      </c>
      <c r="B1219" s="134">
        <v>3.83</v>
      </c>
      <c r="C1219" s="64">
        <f t="shared" si="37"/>
        <v>3.8300000000000001E-2</v>
      </c>
      <c r="D1219" s="76"/>
      <c r="E1219" s="33">
        <v>44677</v>
      </c>
      <c r="F1219" s="27">
        <v>1.36</v>
      </c>
      <c r="G1219" s="64">
        <f t="shared" si="38"/>
        <v>1.3600000000000001E-2</v>
      </c>
      <c r="H1219" s="64"/>
      <c r="I1219" s="76"/>
      <c r="J1219" s="76"/>
      <c r="K1219" s="76"/>
      <c r="L1219" s="76"/>
      <c r="M1219" s="76"/>
      <c r="N1219" s="76"/>
      <c r="O1219" s="76"/>
      <c r="P1219" s="76"/>
      <c r="Q1219" s="76"/>
      <c r="R1219" s="76"/>
      <c r="S1219" s="76"/>
      <c r="T1219" s="76"/>
      <c r="U1219" s="76"/>
      <c r="V1219" s="76"/>
      <c r="W1219" s="76"/>
      <c r="X1219" s="76"/>
      <c r="Y1219" s="76"/>
      <c r="Z1219" s="76"/>
      <c r="AA1219" s="76"/>
      <c r="AB1219" s="76"/>
      <c r="AC1219" s="76"/>
    </row>
    <row r="1220" spans="1:29" x14ac:dyDescent="0.25">
      <c r="A1220" s="133">
        <v>44678</v>
      </c>
      <c r="B1220" s="134">
        <v>3.89</v>
      </c>
      <c r="C1220" s="64">
        <f t="shared" si="37"/>
        <v>3.8900000000000004E-2</v>
      </c>
      <c r="D1220" s="76"/>
      <c r="E1220" s="33">
        <v>44678</v>
      </c>
      <c r="F1220" s="27">
        <v>1.38</v>
      </c>
      <c r="G1220" s="64">
        <f t="shared" si="38"/>
        <v>1.38E-2</v>
      </c>
      <c r="H1220" s="64"/>
      <c r="I1220" s="76"/>
      <c r="J1220" s="76"/>
      <c r="K1220" s="76"/>
      <c r="L1220" s="76"/>
      <c r="M1220" s="76"/>
      <c r="N1220" s="76"/>
      <c r="O1220" s="76"/>
      <c r="P1220" s="76"/>
      <c r="Q1220" s="76"/>
      <c r="R1220" s="76"/>
      <c r="S1220" s="76"/>
      <c r="T1220" s="76"/>
      <c r="U1220" s="76"/>
      <c r="V1220" s="76"/>
      <c r="W1220" s="76"/>
      <c r="X1220" s="76"/>
      <c r="Y1220" s="76"/>
      <c r="Z1220" s="76"/>
      <c r="AA1220" s="76"/>
      <c r="AB1220" s="76"/>
      <c r="AC1220" s="76"/>
    </row>
    <row r="1221" spans="1:29" x14ac:dyDescent="0.25">
      <c r="A1221" s="133">
        <v>44679</v>
      </c>
      <c r="B1221" s="134">
        <v>3.83</v>
      </c>
      <c r="C1221" s="64">
        <f t="shared" si="37"/>
        <v>3.8300000000000001E-2</v>
      </c>
      <c r="D1221" s="76"/>
      <c r="E1221" s="33">
        <v>44679</v>
      </c>
      <c r="F1221" s="27">
        <v>1.38</v>
      </c>
      <c r="G1221" s="64">
        <f t="shared" si="38"/>
        <v>1.38E-2</v>
      </c>
      <c r="H1221" s="64"/>
      <c r="I1221" s="76"/>
      <c r="J1221" s="76"/>
      <c r="K1221" s="76"/>
      <c r="L1221" s="76"/>
      <c r="M1221" s="76"/>
      <c r="N1221" s="76"/>
      <c r="O1221" s="76"/>
      <c r="P1221" s="76"/>
      <c r="Q1221" s="76"/>
      <c r="R1221" s="76"/>
      <c r="S1221" s="76"/>
      <c r="T1221" s="76"/>
      <c r="U1221" s="76"/>
      <c r="V1221" s="76"/>
      <c r="W1221" s="76"/>
      <c r="X1221" s="76"/>
      <c r="Y1221" s="76"/>
      <c r="Z1221" s="76"/>
      <c r="AA1221" s="76"/>
      <c r="AB1221" s="76"/>
      <c r="AC1221" s="76"/>
    </row>
    <row r="1222" spans="1:29" x14ac:dyDescent="0.25">
      <c r="A1222" s="133">
        <v>44680</v>
      </c>
      <c r="B1222" s="134">
        <v>3.93</v>
      </c>
      <c r="C1222" s="64">
        <f t="shared" si="37"/>
        <v>3.9300000000000002E-2</v>
      </c>
      <c r="D1222" s="76"/>
      <c r="E1222" s="33">
        <v>44680</v>
      </c>
      <c r="F1222" s="27">
        <v>1.39</v>
      </c>
      <c r="G1222" s="64">
        <f t="shared" si="38"/>
        <v>1.3899999999999999E-2</v>
      </c>
      <c r="H1222" s="64"/>
      <c r="I1222" s="76"/>
      <c r="J1222" s="76"/>
      <c r="K1222" s="76"/>
      <c r="L1222" s="76"/>
      <c r="M1222" s="76"/>
      <c r="N1222" s="76"/>
      <c r="O1222" s="76"/>
      <c r="P1222" s="76"/>
      <c r="Q1222" s="76"/>
      <c r="R1222" s="76"/>
      <c r="S1222" s="76"/>
      <c r="T1222" s="76"/>
      <c r="U1222" s="76"/>
      <c r="V1222" s="76"/>
      <c r="W1222" s="76"/>
      <c r="X1222" s="76"/>
      <c r="Y1222" s="76"/>
      <c r="Z1222" s="76"/>
      <c r="AA1222" s="76"/>
      <c r="AB1222" s="76"/>
      <c r="AC1222" s="76"/>
    </row>
    <row r="1223" spans="1:29" x14ac:dyDescent="0.25">
      <c r="A1223" s="133">
        <v>44681</v>
      </c>
      <c r="B1223" s="134">
        <v>3.97</v>
      </c>
      <c r="C1223" s="64">
        <f t="shared" si="37"/>
        <v>3.9699999999999999E-2</v>
      </c>
      <c r="D1223" s="76"/>
      <c r="E1223" s="33">
        <v>44681</v>
      </c>
      <c r="F1223" s="27">
        <v>1.41</v>
      </c>
      <c r="G1223" s="64">
        <f t="shared" si="38"/>
        <v>1.41E-2</v>
      </c>
      <c r="H1223" s="64"/>
      <c r="I1223" s="76"/>
      <c r="J1223" s="76"/>
      <c r="K1223" s="76"/>
      <c r="L1223" s="76"/>
      <c r="M1223" s="76"/>
      <c r="N1223" s="76"/>
      <c r="O1223" s="76"/>
      <c r="P1223" s="76"/>
      <c r="Q1223" s="76"/>
      <c r="R1223" s="76"/>
      <c r="S1223" s="76"/>
      <c r="T1223" s="76"/>
      <c r="U1223" s="76"/>
      <c r="V1223" s="76"/>
      <c r="W1223" s="76"/>
      <c r="X1223" s="76"/>
      <c r="Y1223" s="76"/>
      <c r="Z1223" s="76"/>
      <c r="AA1223" s="76"/>
      <c r="AB1223" s="76"/>
      <c r="AC1223" s="76"/>
    </row>
    <row r="1224" spans="1:29" x14ac:dyDescent="0.25">
      <c r="A1224" s="133">
        <v>44683</v>
      </c>
      <c r="B1224" s="134">
        <v>4.05</v>
      </c>
      <c r="C1224" s="64">
        <f t="shared" si="37"/>
        <v>4.0500000000000001E-2</v>
      </c>
      <c r="D1224" s="136">
        <v>44683</v>
      </c>
      <c r="E1224" s="33">
        <v>44683</v>
      </c>
      <c r="F1224" s="27">
        <v>1.41</v>
      </c>
      <c r="G1224" s="64">
        <f t="shared" si="38"/>
        <v>1.41E-2</v>
      </c>
      <c r="H1224" s="64"/>
      <c r="I1224" s="76"/>
      <c r="J1224" s="76"/>
      <c r="K1224" s="76"/>
      <c r="L1224" s="76"/>
      <c r="M1224" s="76"/>
      <c r="N1224" s="76"/>
      <c r="O1224" s="76"/>
      <c r="P1224" s="76"/>
      <c r="Q1224" s="76"/>
      <c r="R1224" s="76"/>
      <c r="S1224" s="76"/>
      <c r="T1224" s="76"/>
      <c r="U1224" s="76"/>
      <c r="V1224" s="76"/>
      <c r="W1224" s="76"/>
      <c r="X1224" s="76"/>
      <c r="Y1224" s="76"/>
      <c r="Z1224" s="76"/>
      <c r="AA1224" s="76"/>
      <c r="AB1224" s="76"/>
      <c r="AC1224" s="76"/>
    </row>
    <row r="1225" spans="1:29" x14ac:dyDescent="0.25">
      <c r="A1225" s="133">
        <v>44684</v>
      </c>
      <c r="B1225" s="134">
        <v>3.97</v>
      </c>
      <c r="C1225" s="64">
        <f t="shared" si="37"/>
        <v>3.9699999999999999E-2</v>
      </c>
      <c r="D1225" s="76"/>
      <c r="E1225" s="33">
        <v>44684</v>
      </c>
      <c r="F1225" s="27">
        <v>1.4</v>
      </c>
      <c r="G1225" s="64">
        <f t="shared" si="38"/>
        <v>1.3999999999999999E-2</v>
      </c>
      <c r="H1225" s="64"/>
      <c r="I1225" s="76"/>
      <c r="J1225" s="76"/>
      <c r="K1225" s="76"/>
      <c r="L1225" s="76"/>
      <c r="M1225" s="76"/>
      <c r="N1225" s="76"/>
      <c r="O1225" s="76"/>
      <c r="P1225" s="76"/>
      <c r="Q1225" s="76"/>
      <c r="R1225" s="76"/>
      <c r="S1225" s="76"/>
      <c r="T1225" s="76"/>
      <c r="U1225" s="76"/>
      <c r="V1225" s="76"/>
      <c r="W1225" s="76"/>
      <c r="X1225" s="76"/>
      <c r="Y1225" s="76"/>
      <c r="Z1225" s="76"/>
      <c r="AA1225" s="76"/>
      <c r="AB1225" s="76"/>
      <c r="AC1225" s="76"/>
    </row>
    <row r="1226" spans="1:29" x14ac:dyDescent="0.25">
      <c r="A1226" s="133">
        <v>44685</v>
      </c>
      <c r="B1226" s="134">
        <v>4.0999999999999996</v>
      </c>
      <c r="C1226" s="64">
        <f t="shared" si="37"/>
        <v>4.0999999999999995E-2</v>
      </c>
      <c r="D1226" s="76"/>
      <c r="E1226" s="33">
        <v>44685</v>
      </c>
      <c r="F1226" s="27">
        <v>1.41</v>
      </c>
      <c r="G1226" s="64">
        <f t="shared" si="38"/>
        <v>1.41E-2</v>
      </c>
      <c r="H1226" s="64"/>
      <c r="I1226" s="76"/>
      <c r="J1226" s="76"/>
      <c r="K1226" s="76"/>
      <c r="L1226" s="76"/>
      <c r="M1226" s="76"/>
      <c r="N1226" s="76"/>
      <c r="O1226" s="76"/>
      <c r="P1226" s="76"/>
      <c r="Q1226" s="76"/>
      <c r="R1226" s="76"/>
      <c r="S1226" s="76"/>
      <c r="T1226" s="76"/>
      <c r="U1226" s="76"/>
      <c r="V1226" s="76"/>
      <c r="W1226" s="76"/>
      <c r="X1226" s="76"/>
      <c r="Y1226" s="76"/>
      <c r="Z1226" s="76"/>
      <c r="AA1226" s="76"/>
      <c r="AB1226" s="76"/>
      <c r="AC1226" s="76"/>
    </row>
    <row r="1227" spans="1:29" x14ac:dyDescent="0.25">
      <c r="A1227" s="133">
        <v>44686</v>
      </c>
      <c r="B1227" s="134">
        <v>4.03</v>
      </c>
      <c r="C1227" s="64">
        <f t="shared" si="37"/>
        <v>4.0300000000000002E-2</v>
      </c>
      <c r="D1227" s="76"/>
      <c r="E1227" s="33">
        <v>44686</v>
      </c>
      <c r="F1227" s="27">
        <v>1.39</v>
      </c>
      <c r="G1227" s="64">
        <f t="shared" si="38"/>
        <v>1.3899999999999999E-2</v>
      </c>
      <c r="H1227" s="64"/>
      <c r="I1227" s="76"/>
      <c r="J1227" s="76"/>
      <c r="K1227" s="76"/>
      <c r="L1227" s="76"/>
      <c r="M1227" s="76"/>
      <c r="N1227" s="76"/>
      <c r="O1227" s="76"/>
      <c r="P1227" s="76"/>
      <c r="Q1227" s="76"/>
      <c r="R1227" s="76"/>
      <c r="S1227" s="76"/>
      <c r="T1227" s="76"/>
      <c r="U1227" s="76"/>
      <c r="V1227" s="76"/>
      <c r="W1227" s="76"/>
      <c r="X1227" s="76"/>
      <c r="Y1227" s="76"/>
      <c r="Z1227" s="76"/>
      <c r="AA1227" s="76"/>
      <c r="AB1227" s="76"/>
      <c r="AC1227" s="76"/>
    </row>
    <row r="1228" spans="1:29" x14ac:dyDescent="0.25">
      <c r="A1228" s="133">
        <v>44687</v>
      </c>
      <c r="B1228" s="134">
        <v>4.18</v>
      </c>
      <c r="C1228" s="64">
        <f t="shared" si="37"/>
        <v>4.1799999999999997E-2</v>
      </c>
      <c r="D1228" s="76"/>
      <c r="E1228" s="33">
        <v>44687</v>
      </c>
      <c r="F1228" s="27">
        <v>1.4</v>
      </c>
      <c r="G1228" s="64">
        <f t="shared" si="38"/>
        <v>1.3999999999999999E-2</v>
      </c>
      <c r="H1228" s="64"/>
      <c r="I1228" s="76"/>
      <c r="J1228" s="76"/>
      <c r="K1228" s="76"/>
      <c r="L1228" s="76"/>
      <c r="M1228" s="76"/>
      <c r="N1228" s="76"/>
      <c r="O1228" s="76"/>
      <c r="P1228" s="76"/>
      <c r="Q1228" s="76"/>
      <c r="R1228" s="76"/>
      <c r="S1228" s="76"/>
      <c r="T1228" s="76"/>
      <c r="U1228" s="76"/>
      <c r="V1228" s="76"/>
      <c r="W1228" s="76"/>
      <c r="X1228" s="76"/>
      <c r="Y1228" s="76"/>
      <c r="Z1228" s="76"/>
      <c r="AA1228" s="76"/>
      <c r="AB1228" s="76"/>
      <c r="AC1228" s="76"/>
    </row>
    <row r="1229" spans="1:29" x14ac:dyDescent="0.25">
      <c r="A1229" s="133">
        <v>44690</v>
      </c>
      <c r="B1229" s="134">
        <v>4.47</v>
      </c>
      <c r="C1229" s="64">
        <f t="shared" si="37"/>
        <v>4.4699999999999997E-2</v>
      </c>
      <c r="D1229" s="76"/>
      <c r="E1229" s="33">
        <v>44690</v>
      </c>
      <c r="F1229" s="27">
        <v>1.44</v>
      </c>
      <c r="G1229" s="64">
        <f t="shared" si="38"/>
        <v>1.44E-2</v>
      </c>
      <c r="H1229" s="64"/>
      <c r="I1229" s="76"/>
      <c r="J1229" s="76"/>
      <c r="K1229" s="76"/>
      <c r="L1229" s="76"/>
      <c r="M1229" s="76"/>
      <c r="N1229" s="76"/>
      <c r="O1229" s="76"/>
      <c r="P1229" s="76"/>
      <c r="Q1229" s="76"/>
      <c r="R1229" s="76"/>
      <c r="S1229" s="76"/>
      <c r="T1229" s="76"/>
      <c r="U1229" s="76"/>
      <c r="V1229" s="76"/>
      <c r="W1229" s="76"/>
      <c r="X1229" s="76"/>
      <c r="Y1229" s="76"/>
      <c r="Z1229" s="76"/>
      <c r="AA1229" s="76"/>
      <c r="AB1229" s="76"/>
      <c r="AC1229" s="76"/>
    </row>
    <row r="1230" spans="1:29" x14ac:dyDescent="0.25">
      <c r="A1230" s="133">
        <v>44691</v>
      </c>
      <c r="B1230" s="134">
        <v>4.5199999999999996</v>
      </c>
      <c r="C1230" s="64">
        <f t="shared" si="37"/>
        <v>4.5199999999999997E-2</v>
      </c>
      <c r="D1230" s="76"/>
      <c r="E1230" s="33">
        <v>44691</v>
      </c>
      <c r="F1230" s="27">
        <v>1.45</v>
      </c>
      <c r="G1230" s="64">
        <f t="shared" si="38"/>
        <v>1.4499999999999999E-2</v>
      </c>
      <c r="H1230" s="64"/>
      <c r="I1230" s="76"/>
      <c r="J1230" s="76"/>
      <c r="K1230" s="76"/>
      <c r="L1230" s="76"/>
      <c r="M1230" s="76"/>
      <c r="N1230" s="76"/>
      <c r="O1230" s="76"/>
      <c r="P1230" s="76"/>
      <c r="Q1230" s="76"/>
      <c r="R1230" s="76"/>
      <c r="S1230" s="76"/>
      <c r="T1230" s="76"/>
      <c r="U1230" s="76"/>
      <c r="V1230" s="76"/>
      <c r="W1230" s="76"/>
      <c r="X1230" s="76"/>
      <c r="Y1230" s="76"/>
      <c r="Z1230" s="76"/>
      <c r="AA1230" s="76"/>
      <c r="AB1230" s="76"/>
      <c r="AC1230" s="76"/>
    </row>
    <row r="1231" spans="1:29" x14ac:dyDescent="0.25">
      <c r="A1231" s="133">
        <v>44692</v>
      </c>
      <c r="B1231" s="134">
        <v>4.55</v>
      </c>
      <c r="C1231" s="64">
        <f t="shared" si="37"/>
        <v>4.5499999999999999E-2</v>
      </c>
      <c r="D1231" s="76"/>
      <c r="E1231" s="33">
        <v>44692</v>
      </c>
      <c r="F1231" s="27">
        <v>1.45</v>
      </c>
      <c r="G1231" s="64">
        <f t="shared" si="38"/>
        <v>1.4499999999999999E-2</v>
      </c>
      <c r="H1231" s="64"/>
      <c r="I1231" s="76"/>
      <c r="J1231" s="76"/>
      <c r="K1231" s="76"/>
      <c r="L1231" s="76"/>
      <c r="M1231" s="76"/>
      <c r="N1231" s="76"/>
      <c r="O1231" s="76"/>
      <c r="P1231" s="76"/>
      <c r="Q1231" s="76"/>
      <c r="R1231" s="76"/>
      <c r="S1231" s="76"/>
      <c r="T1231" s="76"/>
      <c r="U1231" s="76"/>
      <c r="V1231" s="76"/>
      <c r="W1231" s="76"/>
      <c r="X1231" s="76"/>
      <c r="Y1231" s="76"/>
      <c r="Z1231" s="76"/>
      <c r="AA1231" s="76"/>
      <c r="AB1231" s="76"/>
      <c r="AC1231" s="76"/>
    </row>
    <row r="1232" spans="1:29" x14ac:dyDescent="0.25">
      <c r="A1232" s="133">
        <v>44693</v>
      </c>
      <c r="B1232" s="134">
        <v>4.7699999999999996</v>
      </c>
      <c r="C1232" s="64">
        <f t="shared" si="37"/>
        <v>4.7699999999999992E-2</v>
      </c>
      <c r="D1232" s="76"/>
      <c r="E1232" s="33">
        <v>44693</v>
      </c>
      <c r="F1232" s="27">
        <v>1.48</v>
      </c>
      <c r="G1232" s="64">
        <f t="shared" si="38"/>
        <v>1.4800000000000001E-2</v>
      </c>
      <c r="H1232" s="64"/>
      <c r="I1232" s="76"/>
      <c r="J1232" s="76"/>
      <c r="K1232" s="76"/>
      <c r="L1232" s="76"/>
      <c r="M1232" s="76"/>
      <c r="N1232" s="76"/>
      <c r="O1232" s="76"/>
      <c r="P1232" s="76"/>
      <c r="Q1232" s="76"/>
      <c r="R1232" s="76"/>
      <c r="S1232" s="76"/>
      <c r="T1232" s="76"/>
      <c r="U1232" s="76"/>
      <c r="V1232" s="76"/>
      <c r="W1232" s="76"/>
      <c r="X1232" s="76"/>
      <c r="Y1232" s="76"/>
      <c r="Z1232" s="76"/>
      <c r="AA1232" s="76"/>
      <c r="AB1232" s="76"/>
      <c r="AC1232" s="76"/>
    </row>
    <row r="1233" spans="1:29" x14ac:dyDescent="0.25">
      <c r="A1233" s="133">
        <v>44694</v>
      </c>
      <c r="B1233" s="134">
        <v>4.63</v>
      </c>
      <c r="C1233" s="64">
        <f t="shared" si="37"/>
        <v>4.6300000000000001E-2</v>
      </c>
      <c r="D1233" s="76"/>
      <c r="E1233" s="33">
        <v>44694</v>
      </c>
      <c r="F1233" s="27">
        <v>1.47</v>
      </c>
      <c r="G1233" s="64">
        <f t="shared" si="38"/>
        <v>1.47E-2</v>
      </c>
      <c r="H1233" s="64"/>
      <c r="I1233" s="76"/>
      <c r="J1233" s="76"/>
      <c r="K1233" s="76"/>
      <c r="L1233" s="76"/>
      <c r="M1233" s="76"/>
      <c r="N1233" s="76"/>
      <c r="O1233" s="76"/>
      <c r="P1233" s="76"/>
      <c r="Q1233" s="76"/>
      <c r="R1233" s="76"/>
      <c r="S1233" s="76"/>
      <c r="T1233" s="76"/>
      <c r="U1233" s="76"/>
      <c r="V1233" s="76"/>
      <c r="W1233" s="76"/>
      <c r="X1233" s="76"/>
      <c r="Y1233" s="76"/>
      <c r="Z1233" s="76"/>
      <c r="AA1233" s="76"/>
      <c r="AB1233" s="76"/>
      <c r="AC1233" s="76"/>
    </row>
    <row r="1234" spans="1:29" x14ac:dyDescent="0.25">
      <c r="A1234" s="133">
        <v>44697</v>
      </c>
      <c r="B1234" s="134">
        <v>4.71</v>
      </c>
      <c r="C1234" s="64">
        <f t="shared" ref="C1234:C1297" si="39">B1234/100</f>
        <v>4.7100000000000003E-2</v>
      </c>
      <c r="D1234" s="136">
        <v>44697</v>
      </c>
      <c r="E1234" s="33">
        <v>44697</v>
      </c>
      <c r="F1234" s="27">
        <v>1.49</v>
      </c>
      <c r="G1234" s="64">
        <f t="shared" ref="G1234:G1297" si="40">F1234/100</f>
        <v>1.49E-2</v>
      </c>
      <c r="H1234" s="64"/>
      <c r="I1234" s="76"/>
      <c r="J1234" s="76"/>
      <c r="K1234" s="76"/>
      <c r="L1234" s="76"/>
      <c r="M1234" s="76"/>
      <c r="N1234" s="76"/>
      <c r="O1234" s="76"/>
      <c r="P1234" s="76"/>
      <c r="Q1234" s="76"/>
      <c r="R1234" s="76"/>
      <c r="S1234" s="76"/>
      <c r="T1234" s="76"/>
      <c r="U1234" s="76"/>
      <c r="V1234" s="76"/>
      <c r="W1234" s="76"/>
      <c r="X1234" s="76"/>
      <c r="Y1234" s="76"/>
      <c r="Z1234" s="76"/>
      <c r="AA1234" s="76"/>
      <c r="AB1234" s="76"/>
      <c r="AC1234" s="76"/>
    </row>
    <row r="1235" spans="1:29" x14ac:dyDescent="0.25">
      <c r="A1235" s="133">
        <v>44698</v>
      </c>
      <c r="B1235" s="134">
        <v>4.5999999999999996</v>
      </c>
      <c r="C1235" s="64">
        <f t="shared" si="39"/>
        <v>4.5999999999999999E-2</v>
      </c>
      <c r="D1235" s="76"/>
      <c r="E1235" s="33">
        <v>44698</v>
      </c>
      <c r="F1235" s="27">
        <v>1.49</v>
      </c>
      <c r="G1235" s="64">
        <f t="shared" si="40"/>
        <v>1.49E-2</v>
      </c>
      <c r="H1235" s="64"/>
      <c r="I1235" s="76"/>
      <c r="J1235" s="76"/>
      <c r="K1235" s="76"/>
      <c r="L1235" s="76"/>
      <c r="M1235" s="76"/>
      <c r="N1235" s="76"/>
      <c r="O1235" s="76"/>
      <c r="P1235" s="76"/>
      <c r="Q1235" s="76"/>
      <c r="R1235" s="76"/>
      <c r="S1235" s="76"/>
      <c r="T1235" s="76"/>
      <c r="U1235" s="76"/>
      <c r="V1235" s="76"/>
      <c r="W1235" s="76"/>
      <c r="X1235" s="76"/>
      <c r="Y1235" s="76"/>
      <c r="Z1235" s="76"/>
      <c r="AA1235" s="76"/>
      <c r="AB1235" s="76"/>
      <c r="AC1235" s="76"/>
    </row>
    <row r="1236" spans="1:29" x14ac:dyDescent="0.25">
      <c r="A1236" s="133">
        <v>44699</v>
      </c>
      <c r="B1236" s="134">
        <v>4.84</v>
      </c>
      <c r="C1236" s="64">
        <f t="shared" si="39"/>
        <v>4.8399999999999999E-2</v>
      </c>
      <c r="D1236" s="76"/>
      <c r="E1236" s="33">
        <v>44699</v>
      </c>
      <c r="F1236" s="27">
        <v>1.52</v>
      </c>
      <c r="G1236" s="64">
        <f t="shared" si="40"/>
        <v>1.52E-2</v>
      </c>
      <c r="H1236" s="64"/>
      <c r="I1236" s="76"/>
      <c r="J1236" s="76"/>
      <c r="K1236" s="76"/>
      <c r="L1236" s="76"/>
      <c r="M1236" s="76"/>
      <c r="N1236" s="76"/>
      <c r="O1236" s="76"/>
      <c r="P1236" s="76"/>
      <c r="Q1236" s="76"/>
      <c r="R1236" s="76"/>
      <c r="S1236" s="76"/>
      <c r="T1236" s="76"/>
      <c r="U1236" s="76"/>
      <c r="V1236" s="76"/>
      <c r="W1236" s="76"/>
      <c r="X1236" s="76"/>
      <c r="Y1236" s="76"/>
      <c r="Z1236" s="76"/>
      <c r="AA1236" s="76"/>
      <c r="AB1236" s="76"/>
      <c r="AC1236" s="76"/>
    </row>
    <row r="1237" spans="1:29" x14ac:dyDescent="0.25">
      <c r="A1237" s="133">
        <v>44700</v>
      </c>
      <c r="B1237" s="134">
        <v>4.92</v>
      </c>
      <c r="C1237" s="64">
        <f t="shared" si="39"/>
        <v>4.9200000000000001E-2</v>
      </c>
      <c r="D1237" s="76"/>
      <c r="E1237" s="33">
        <v>44700</v>
      </c>
      <c r="F1237" s="27">
        <v>1.54</v>
      </c>
      <c r="G1237" s="64">
        <f t="shared" si="40"/>
        <v>1.54E-2</v>
      </c>
      <c r="H1237" s="64"/>
      <c r="I1237" s="76"/>
      <c r="J1237" s="76"/>
      <c r="K1237" s="76"/>
      <c r="L1237" s="76"/>
      <c r="M1237" s="76"/>
      <c r="N1237" s="76"/>
      <c r="O1237" s="76"/>
      <c r="P1237" s="76"/>
      <c r="Q1237" s="76"/>
      <c r="R1237" s="76"/>
      <c r="S1237" s="76"/>
      <c r="T1237" s="76"/>
      <c r="U1237" s="76"/>
      <c r="V1237" s="76"/>
      <c r="W1237" s="76"/>
      <c r="X1237" s="76"/>
      <c r="Y1237" s="76"/>
      <c r="Z1237" s="76"/>
      <c r="AA1237" s="76"/>
      <c r="AB1237" s="76"/>
      <c r="AC1237" s="76"/>
    </row>
    <row r="1238" spans="1:29" x14ac:dyDescent="0.25">
      <c r="A1238" s="133">
        <v>44701</v>
      </c>
      <c r="B1238" s="134">
        <v>4.91</v>
      </c>
      <c r="C1238" s="64">
        <f t="shared" si="39"/>
        <v>4.9100000000000005E-2</v>
      </c>
      <c r="D1238" s="76"/>
      <c r="E1238" s="33">
        <v>44701</v>
      </c>
      <c r="F1238" s="27">
        <v>1.55</v>
      </c>
      <c r="G1238" s="64">
        <f t="shared" si="40"/>
        <v>1.55E-2</v>
      </c>
      <c r="H1238" s="64"/>
      <c r="I1238" s="76"/>
      <c r="J1238" s="76"/>
      <c r="K1238" s="76"/>
      <c r="L1238" s="76"/>
      <c r="M1238" s="76"/>
      <c r="N1238" s="76"/>
      <c r="O1238" s="76"/>
      <c r="P1238" s="76"/>
      <c r="Q1238" s="76"/>
      <c r="R1238" s="76"/>
      <c r="S1238" s="76"/>
      <c r="T1238" s="76"/>
      <c r="U1238" s="76"/>
      <c r="V1238" s="76"/>
      <c r="W1238" s="76"/>
      <c r="X1238" s="76"/>
      <c r="Y1238" s="76"/>
      <c r="Z1238" s="76"/>
      <c r="AA1238" s="76"/>
      <c r="AB1238" s="76"/>
      <c r="AC1238" s="76"/>
    </row>
    <row r="1239" spans="1:29" x14ac:dyDescent="0.25">
      <c r="A1239" s="133">
        <v>44704</v>
      </c>
      <c r="B1239" s="134">
        <v>4.82</v>
      </c>
      <c r="C1239" s="64">
        <f t="shared" si="39"/>
        <v>4.82E-2</v>
      </c>
      <c r="D1239" s="76"/>
      <c r="E1239" s="33">
        <v>44704</v>
      </c>
      <c r="F1239" s="27">
        <v>1.53</v>
      </c>
      <c r="G1239" s="64">
        <f t="shared" si="40"/>
        <v>1.5300000000000001E-2</v>
      </c>
      <c r="H1239" s="64"/>
      <c r="I1239" s="76"/>
      <c r="J1239" s="76"/>
      <c r="K1239" s="76"/>
      <c r="L1239" s="76"/>
      <c r="M1239" s="76"/>
      <c r="N1239" s="76"/>
      <c r="O1239" s="76"/>
      <c r="P1239" s="76"/>
      <c r="Q1239" s="76"/>
      <c r="R1239" s="76"/>
      <c r="S1239" s="76"/>
      <c r="T1239" s="76"/>
      <c r="U1239" s="76"/>
      <c r="V1239" s="76"/>
      <c r="W1239" s="76"/>
      <c r="X1239" s="76"/>
      <c r="Y1239" s="76"/>
      <c r="Z1239" s="76"/>
      <c r="AA1239" s="76"/>
      <c r="AB1239" s="76"/>
      <c r="AC1239" s="76"/>
    </row>
    <row r="1240" spans="1:29" x14ac:dyDescent="0.25">
      <c r="A1240" s="133">
        <v>44705</v>
      </c>
      <c r="B1240" s="134">
        <v>4.9400000000000004</v>
      </c>
      <c r="C1240" s="64">
        <f t="shared" si="39"/>
        <v>4.9400000000000006E-2</v>
      </c>
      <c r="D1240" s="76"/>
      <c r="E1240" s="33">
        <v>44705</v>
      </c>
      <c r="F1240" s="27">
        <v>1.54</v>
      </c>
      <c r="G1240" s="64">
        <f t="shared" si="40"/>
        <v>1.54E-2</v>
      </c>
      <c r="H1240" s="64"/>
      <c r="I1240" s="76"/>
      <c r="J1240" s="76"/>
      <c r="K1240" s="76"/>
      <c r="L1240" s="76"/>
      <c r="M1240" s="76"/>
      <c r="N1240" s="76"/>
      <c r="O1240" s="76"/>
      <c r="P1240" s="76"/>
      <c r="Q1240" s="76"/>
      <c r="R1240" s="76"/>
      <c r="S1240" s="76"/>
      <c r="T1240" s="76"/>
      <c r="U1240" s="76"/>
      <c r="V1240" s="76"/>
      <c r="W1240" s="76"/>
      <c r="X1240" s="76"/>
      <c r="Y1240" s="76"/>
      <c r="Z1240" s="76"/>
      <c r="AA1240" s="76"/>
      <c r="AB1240" s="76"/>
      <c r="AC1240" s="76"/>
    </row>
    <row r="1241" spans="1:29" x14ac:dyDescent="0.25">
      <c r="A1241" s="133">
        <v>44706</v>
      </c>
      <c r="B1241" s="134">
        <v>4.74</v>
      </c>
      <c r="C1241" s="64">
        <f t="shared" si="39"/>
        <v>4.7400000000000005E-2</v>
      </c>
      <c r="D1241" s="76"/>
      <c r="E1241" s="33">
        <v>44706</v>
      </c>
      <c r="F1241" s="27">
        <v>1.49</v>
      </c>
      <c r="G1241" s="64">
        <f t="shared" si="40"/>
        <v>1.49E-2</v>
      </c>
      <c r="H1241" s="64"/>
      <c r="I1241" s="76"/>
      <c r="J1241" s="76"/>
      <c r="K1241" s="76"/>
      <c r="L1241" s="76"/>
      <c r="M1241" s="76"/>
      <c r="N1241" s="76"/>
      <c r="O1241" s="76"/>
      <c r="P1241" s="76"/>
      <c r="Q1241" s="76"/>
      <c r="R1241" s="76"/>
      <c r="S1241" s="76"/>
      <c r="T1241" s="76"/>
      <c r="U1241" s="76"/>
      <c r="V1241" s="76"/>
      <c r="W1241" s="76"/>
      <c r="X1241" s="76"/>
      <c r="Y1241" s="76"/>
      <c r="Z1241" s="76"/>
      <c r="AA1241" s="76"/>
      <c r="AB1241" s="76"/>
      <c r="AC1241" s="76"/>
    </row>
    <row r="1242" spans="1:29" x14ac:dyDescent="0.25">
      <c r="A1242" s="133">
        <v>44707</v>
      </c>
      <c r="B1242" s="134">
        <v>4.38</v>
      </c>
      <c r="C1242" s="64">
        <f t="shared" si="39"/>
        <v>4.3799999999999999E-2</v>
      </c>
      <c r="D1242" s="76"/>
      <c r="E1242" s="33">
        <v>44707</v>
      </c>
      <c r="F1242" s="27">
        <v>1.44</v>
      </c>
      <c r="G1242" s="64">
        <f t="shared" si="40"/>
        <v>1.44E-2</v>
      </c>
      <c r="H1242" s="64"/>
      <c r="I1242" s="76"/>
      <c r="J1242" s="76"/>
      <c r="K1242" s="76"/>
      <c r="L1242" s="76"/>
      <c r="M1242" s="76"/>
      <c r="N1242" s="76"/>
      <c r="O1242" s="76"/>
      <c r="P1242" s="76"/>
      <c r="Q1242" s="76"/>
      <c r="R1242" s="76"/>
      <c r="S1242" s="76"/>
      <c r="T1242" s="76"/>
      <c r="U1242" s="76"/>
      <c r="V1242" s="76"/>
      <c r="W1242" s="76"/>
      <c r="X1242" s="76"/>
      <c r="Y1242" s="76"/>
      <c r="Z1242" s="76"/>
      <c r="AA1242" s="76"/>
      <c r="AB1242" s="76"/>
      <c r="AC1242" s="76"/>
    </row>
    <row r="1243" spans="1:29" x14ac:dyDescent="0.25">
      <c r="A1243" s="133">
        <v>44708</v>
      </c>
      <c r="B1243" s="134">
        <v>4.1900000000000004</v>
      </c>
      <c r="C1243" s="64">
        <f t="shared" si="39"/>
        <v>4.1900000000000007E-2</v>
      </c>
      <c r="D1243" s="76"/>
      <c r="E1243" s="33">
        <v>44708</v>
      </c>
      <c r="F1243" s="27">
        <v>1.41</v>
      </c>
      <c r="G1243" s="64">
        <f t="shared" si="40"/>
        <v>1.41E-2</v>
      </c>
      <c r="H1243" s="64"/>
      <c r="I1243" s="76"/>
      <c r="J1243" s="76"/>
      <c r="K1243" s="76"/>
      <c r="L1243" s="76"/>
      <c r="M1243" s="76"/>
      <c r="N1243" s="76"/>
      <c r="O1243" s="76"/>
      <c r="P1243" s="76"/>
      <c r="Q1243" s="76"/>
      <c r="R1243" s="76"/>
      <c r="S1243" s="76"/>
      <c r="T1243" s="76"/>
      <c r="U1243" s="76"/>
      <c r="V1243" s="76"/>
      <c r="W1243" s="76"/>
      <c r="X1243" s="76"/>
      <c r="Y1243" s="76"/>
      <c r="Z1243" s="76"/>
      <c r="AA1243" s="76"/>
      <c r="AB1243" s="76"/>
      <c r="AC1243" s="76"/>
    </row>
    <row r="1244" spans="1:29" x14ac:dyDescent="0.25">
      <c r="A1244" s="133">
        <v>44711</v>
      </c>
      <c r="B1244" s="134">
        <v>4.1900000000000004</v>
      </c>
      <c r="C1244" s="64">
        <f t="shared" si="39"/>
        <v>4.1900000000000007E-2</v>
      </c>
      <c r="D1244" s="76"/>
      <c r="E1244" s="33">
        <v>44711</v>
      </c>
      <c r="F1244" s="27">
        <v>1.41</v>
      </c>
      <c r="G1244" s="64">
        <f t="shared" si="40"/>
        <v>1.41E-2</v>
      </c>
      <c r="H1244" s="64"/>
      <c r="I1244" s="76"/>
      <c r="J1244" s="76"/>
      <c r="K1244" s="76"/>
      <c r="L1244" s="76"/>
      <c r="M1244" s="76"/>
      <c r="N1244" s="76"/>
      <c r="O1244" s="76"/>
      <c r="P1244" s="76"/>
      <c r="Q1244" s="76"/>
      <c r="R1244" s="76"/>
      <c r="S1244" s="76"/>
      <c r="T1244" s="76"/>
      <c r="U1244" s="76"/>
      <c r="V1244" s="76"/>
      <c r="W1244" s="76"/>
      <c r="X1244" s="76"/>
      <c r="Y1244" s="76"/>
      <c r="Z1244" s="76"/>
      <c r="AA1244" s="76"/>
      <c r="AB1244" s="76"/>
      <c r="AC1244" s="76"/>
    </row>
    <row r="1245" spans="1:29" x14ac:dyDescent="0.25">
      <c r="A1245" s="133">
        <v>44712</v>
      </c>
      <c r="B1245" s="134">
        <v>4.22</v>
      </c>
      <c r="C1245" s="64">
        <f t="shared" si="39"/>
        <v>4.2199999999999994E-2</v>
      </c>
      <c r="D1245" s="76"/>
      <c r="E1245" s="33">
        <v>44712</v>
      </c>
      <c r="F1245" s="27">
        <v>1.4</v>
      </c>
      <c r="G1245" s="64">
        <f t="shared" si="40"/>
        <v>1.3999999999999999E-2</v>
      </c>
      <c r="H1245" s="64"/>
      <c r="I1245" s="76"/>
      <c r="J1245" s="76"/>
      <c r="K1245" s="76"/>
      <c r="L1245" s="76"/>
      <c r="M1245" s="76"/>
      <c r="N1245" s="76"/>
      <c r="O1245" s="76"/>
      <c r="P1245" s="76"/>
      <c r="Q1245" s="76"/>
      <c r="R1245" s="76"/>
      <c r="S1245" s="76"/>
      <c r="T1245" s="76"/>
      <c r="U1245" s="76"/>
      <c r="V1245" s="76"/>
      <c r="W1245" s="76"/>
      <c r="X1245" s="76"/>
      <c r="Y1245" s="76"/>
      <c r="Z1245" s="76"/>
      <c r="AA1245" s="76"/>
      <c r="AB1245" s="76"/>
      <c r="AC1245" s="76"/>
    </row>
    <row r="1246" spans="1:29" x14ac:dyDescent="0.25">
      <c r="A1246" s="133">
        <v>44713</v>
      </c>
      <c r="B1246" s="134">
        <v>4.13</v>
      </c>
      <c r="C1246" s="64">
        <f t="shared" si="39"/>
        <v>4.1299999999999996E-2</v>
      </c>
      <c r="D1246" s="136">
        <v>44713</v>
      </c>
      <c r="E1246" s="33">
        <v>44713</v>
      </c>
      <c r="F1246" s="27">
        <v>1.37</v>
      </c>
      <c r="G1246" s="64">
        <f t="shared" si="40"/>
        <v>1.37E-2</v>
      </c>
      <c r="H1246" s="64"/>
      <c r="I1246" s="76"/>
      <c r="J1246" s="76"/>
      <c r="K1246" s="76"/>
      <c r="L1246" s="76"/>
      <c r="M1246" s="76"/>
      <c r="N1246" s="76"/>
      <c r="O1246" s="76"/>
      <c r="P1246" s="76"/>
      <c r="Q1246" s="76"/>
      <c r="R1246" s="76"/>
      <c r="S1246" s="76"/>
      <c r="T1246" s="76"/>
      <c r="U1246" s="76"/>
      <c r="V1246" s="76"/>
      <c r="W1246" s="76"/>
      <c r="X1246" s="76"/>
      <c r="Y1246" s="76"/>
      <c r="Z1246" s="76"/>
      <c r="AA1246" s="76"/>
      <c r="AB1246" s="76"/>
      <c r="AC1246" s="76"/>
    </row>
    <row r="1247" spans="1:29" x14ac:dyDescent="0.25">
      <c r="A1247" s="133">
        <v>44714</v>
      </c>
      <c r="B1247" s="134">
        <v>4.1500000000000004</v>
      </c>
      <c r="C1247" s="64">
        <f t="shared" si="39"/>
        <v>4.1500000000000002E-2</v>
      </c>
      <c r="D1247" s="76"/>
      <c r="E1247" s="33">
        <v>44714</v>
      </c>
      <c r="F1247" s="27">
        <v>1.38</v>
      </c>
      <c r="G1247" s="64">
        <f t="shared" si="40"/>
        <v>1.38E-2</v>
      </c>
      <c r="H1247" s="64"/>
      <c r="I1247" s="76"/>
      <c r="J1247" s="76"/>
      <c r="K1247" s="76"/>
      <c r="L1247" s="76"/>
      <c r="M1247" s="76"/>
      <c r="N1247" s="76"/>
      <c r="O1247" s="76"/>
      <c r="P1247" s="76"/>
      <c r="Q1247" s="76"/>
      <c r="R1247" s="76"/>
      <c r="S1247" s="76"/>
      <c r="T1247" s="76"/>
      <c r="U1247" s="76"/>
      <c r="V1247" s="76"/>
      <c r="W1247" s="76"/>
      <c r="X1247" s="76"/>
      <c r="Y1247" s="76"/>
      <c r="Z1247" s="76"/>
      <c r="AA1247" s="76"/>
      <c r="AB1247" s="76"/>
      <c r="AC1247" s="76"/>
    </row>
    <row r="1248" spans="1:29" x14ac:dyDescent="0.25">
      <c r="A1248" s="133">
        <v>44715</v>
      </c>
      <c r="B1248" s="134">
        <v>4.21</v>
      </c>
      <c r="C1248" s="64">
        <f t="shared" si="39"/>
        <v>4.2099999999999999E-2</v>
      </c>
      <c r="D1248" s="76"/>
      <c r="E1248" s="33">
        <v>44715</v>
      </c>
      <c r="F1248" s="27">
        <v>1.38</v>
      </c>
      <c r="G1248" s="64">
        <f t="shared" si="40"/>
        <v>1.38E-2</v>
      </c>
      <c r="H1248" s="64"/>
      <c r="I1248" s="76"/>
      <c r="J1248" s="76"/>
      <c r="K1248" s="76"/>
      <c r="L1248" s="76"/>
      <c r="M1248" s="76"/>
      <c r="N1248" s="76"/>
      <c r="O1248" s="76"/>
      <c r="P1248" s="76"/>
      <c r="Q1248" s="76"/>
      <c r="R1248" s="76"/>
      <c r="S1248" s="76"/>
      <c r="T1248" s="76"/>
      <c r="U1248" s="76"/>
      <c r="V1248" s="76"/>
      <c r="W1248" s="76"/>
      <c r="X1248" s="76"/>
      <c r="Y1248" s="76"/>
      <c r="Z1248" s="76"/>
      <c r="AA1248" s="76"/>
      <c r="AB1248" s="76"/>
      <c r="AC1248" s="76"/>
    </row>
    <row r="1249" spans="1:29" x14ac:dyDescent="0.25">
      <c r="A1249" s="133">
        <v>44718</v>
      </c>
      <c r="B1249" s="134">
        <v>4.1900000000000004</v>
      </c>
      <c r="C1249" s="64">
        <f t="shared" si="39"/>
        <v>4.1900000000000007E-2</v>
      </c>
      <c r="D1249" s="76"/>
      <c r="E1249" s="33">
        <v>44718</v>
      </c>
      <c r="F1249" s="27">
        <v>1.37</v>
      </c>
      <c r="G1249" s="64">
        <f t="shared" si="40"/>
        <v>1.37E-2</v>
      </c>
      <c r="H1249" s="64"/>
      <c r="I1249" s="76"/>
      <c r="J1249" s="76"/>
      <c r="K1249" s="76"/>
      <c r="L1249" s="76"/>
      <c r="M1249" s="76"/>
      <c r="N1249" s="76"/>
      <c r="O1249" s="76"/>
      <c r="P1249" s="76"/>
      <c r="Q1249" s="76"/>
      <c r="R1249" s="76"/>
      <c r="S1249" s="76"/>
      <c r="T1249" s="76"/>
      <c r="U1249" s="76"/>
      <c r="V1249" s="76"/>
      <c r="W1249" s="76"/>
      <c r="X1249" s="76"/>
      <c r="Y1249" s="76"/>
      <c r="Z1249" s="76"/>
      <c r="AA1249" s="76"/>
      <c r="AB1249" s="76"/>
      <c r="AC1249" s="76"/>
    </row>
    <row r="1250" spans="1:29" x14ac:dyDescent="0.25">
      <c r="A1250" s="133">
        <v>44719</v>
      </c>
      <c r="B1250" s="134">
        <v>4.34</v>
      </c>
      <c r="C1250" s="64">
        <f t="shared" si="39"/>
        <v>4.3400000000000001E-2</v>
      </c>
      <c r="D1250" s="76"/>
      <c r="E1250" s="33">
        <v>44719</v>
      </c>
      <c r="F1250" s="27">
        <v>1.38</v>
      </c>
      <c r="G1250" s="64">
        <f t="shared" si="40"/>
        <v>1.38E-2</v>
      </c>
      <c r="H1250" s="64"/>
      <c r="I1250" s="76"/>
      <c r="J1250" s="76"/>
      <c r="K1250" s="76"/>
      <c r="L1250" s="76"/>
      <c r="M1250" s="76"/>
      <c r="N1250" s="76"/>
      <c r="O1250" s="76"/>
      <c r="P1250" s="76"/>
      <c r="Q1250" s="76"/>
      <c r="R1250" s="76"/>
      <c r="S1250" s="76"/>
      <c r="T1250" s="76"/>
      <c r="U1250" s="76"/>
      <c r="V1250" s="76"/>
      <c r="W1250" s="76"/>
      <c r="X1250" s="76"/>
      <c r="Y1250" s="76"/>
      <c r="Z1250" s="76"/>
      <c r="AA1250" s="76"/>
      <c r="AB1250" s="76"/>
      <c r="AC1250" s="76"/>
    </row>
    <row r="1251" spans="1:29" x14ac:dyDescent="0.25">
      <c r="A1251" s="133">
        <v>44720</v>
      </c>
      <c r="B1251" s="134">
        <v>4.34</v>
      </c>
      <c r="C1251" s="64">
        <f t="shared" si="39"/>
        <v>4.3400000000000001E-2</v>
      </c>
      <c r="D1251" s="76"/>
      <c r="E1251" s="33">
        <v>44720</v>
      </c>
      <c r="F1251" s="27">
        <v>1.37</v>
      </c>
      <c r="G1251" s="64">
        <f t="shared" si="40"/>
        <v>1.37E-2</v>
      </c>
      <c r="H1251" s="64"/>
      <c r="I1251" s="76"/>
      <c r="J1251" s="76"/>
      <c r="K1251" s="76"/>
      <c r="L1251" s="76"/>
      <c r="M1251" s="76"/>
      <c r="N1251" s="76"/>
      <c r="O1251" s="76"/>
      <c r="P1251" s="76"/>
      <c r="Q1251" s="76"/>
      <c r="R1251" s="76"/>
      <c r="S1251" s="76"/>
      <c r="T1251" s="76"/>
      <c r="U1251" s="76"/>
      <c r="V1251" s="76"/>
      <c r="W1251" s="76"/>
      <c r="X1251" s="76"/>
      <c r="Y1251" s="76"/>
      <c r="Z1251" s="76"/>
      <c r="AA1251" s="76"/>
      <c r="AB1251" s="76"/>
      <c r="AC1251" s="76"/>
    </row>
    <row r="1252" spans="1:29" x14ac:dyDescent="0.25">
      <c r="A1252" s="133">
        <v>44721</v>
      </c>
      <c r="B1252" s="134">
        <v>4.42</v>
      </c>
      <c r="C1252" s="64">
        <f t="shared" si="39"/>
        <v>4.4199999999999996E-2</v>
      </c>
      <c r="D1252" s="76"/>
      <c r="E1252" s="33">
        <v>44721</v>
      </c>
      <c r="F1252" s="27">
        <v>1.38</v>
      </c>
      <c r="G1252" s="64">
        <f t="shared" si="40"/>
        <v>1.38E-2</v>
      </c>
      <c r="H1252" s="64"/>
      <c r="I1252" s="76"/>
      <c r="J1252" s="76"/>
      <c r="K1252" s="76"/>
      <c r="L1252" s="76"/>
      <c r="M1252" s="76"/>
      <c r="N1252" s="76"/>
      <c r="O1252" s="76"/>
      <c r="P1252" s="76"/>
      <c r="Q1252" s="76"/>
      <c r="R1252" s="76"/>
      <c r="S1252" s="76"/>
      <c r="T1252" s="76"/>
      <c r="U1252" s="76"/>
      <c r="V1252" s="76"/>
      <c r="W1252" s="76"/>
      <c r="X1252" s="76"/>
      <c r="Y1252" s="76"/>
      <c r="Z1252" s="76"/>
      <c r="AA1252" s="76"/>
      <c r="AB1252" s="76"/>
      <c r="AC1252" s="76"/>
    </row>
    <row r="1253" spans="1:29" x14ac:dyDescent="0.25">
      <c r="A1253" s="133">
        <v>44722</v>
      </c>
      <c r="B1253" s="134">
        <v>4.51</v>
      </c>
      <c r="C1253" s="64">
        <f t="shared" si="39"/>
        <v>4.5100000000000001E-2</v>
      </c>
      <c r="D1253" s="76"/>
      <c r="E1253" s="33">
        <v>44722</v>
      </c>
      <c r="F1253" s="27">
        <v>1.41</v>
      </c>
      <c r="G1253" s="64">
        <f t="shared" si="40"/>
        <v>1.41E-2</v>
      </c>
      <c r="H1253" s="64"/>
      <c r="I1253" s="76"/>
      <c r="J1253" s="76"/>
      <c r="K1253" s="76"/>
      <c r="L1253" s="76"/>
      <c r="M1253" s="76"/>
      <c r="N1253" s="76"/>
      <c r="O1253" s="76"/>
      <c r="P1253" s="76"/>
      <c r="Q1253" s="76"/>
      <c r="R1253" s="76"/>
      <c r="S1253" s="76"/>
      <c r="T1253" s="76"/>
      <c r="U1253" s="76"/>
      <c r="V1253" s="76"/>
      <c r="W1253" s="76"/>
      <c r="X1253" s="76"/>
      <c r="Y1253" s="76"/>
      <c r="Z1253" s="76"/>
      <c r="AA1253" s="76"/>
      <c r="AB1253" s="76"/>
      <c r="AC1253" s="76"/>
    </row>
    <row r="1254" spans="1:29" x14ac:dyDescent="0.25">
      <c r="A1254" s="133">
        <v>44725</v>
      </c>
      <c r="B1254" s="134">
        <v>4.87</v>
      </c>
      <c r="C1254" s="64">
        <f t="shared" si="39"/>
        <v>4.87E-2</v>
      </c>
      <c r="D1254" s="76"/>
      <c r="E1254" s="33">
        <v>44725</v>
      </c>
      <c r="F1254" s="27">
        <v>1.46</v>
      </c>
      <c r="G1254" s="64">
        <f t="shared" si="40"/>
        <v>1.46E-2</v>
      </c>
      <c r="H1254" s="64"/>
      <c r="I1254" s="76"/>
      <c r="J1254" s="76"/>
      <c r="K1254" s="76"/>
      <c r="L1254" s="76"/>
      <c r="M1254" s="76"/>
      <c r="N1254" s="76"/>
      <c r="O1254" s="76"/>
      <c r="P1254" s="76"/>
      <c r="Q1254" s="76"/>
      <c r="R1254" s="76"/>
      <c r="S1254" s="76"/>
      <c r="T1254" s="76"/>
      <c r="U1254" s="76"/>
      <c r="V1254" s="76"/>
      <c r="W1254" s="76"/>
      <c r="X1254" s="76"/>
      <c r="Y1254" s="76"/>
      <c r="Z1254" s="76"/>
      <c r="AA1254" s="76"/>
      <c r="AB1254" s="76"/>
      <c r="AC1254" s="76"/>
    </row>
    <row r="1255" spans="1:29" x14ac:dyDescent="0.25">
      <c r="A1255" s="133">
        <v>44726</v>
      </c>
      <c r="B1255" s="134">
        <v>4.9000000000000004</v>
      </c>
      <c r="C1255" s="64">
        <f t="shared" si="39"/>
        <v>4.9000000000000002E-2</v>
      </c>
      <c r="D1255" s="76"/>
      <c r="E1255" s="33">
        <v>44726</v>
      </c>
      <c r="F1255" s="27">
        <v>1.46</v>
      </c>
      <c r="G1255" s="64">
        <f t="shared" si="40"/>
        <v>1.46E-2</v>
      </c>
      <c r="H1255" s="64"/>
      <c r="I1255" s="76"/>
      <c r="J1255" s="76"/>
      <c r="K1255" s="76"/>
      <c r="L1255" s="76"/>
      <c r="M1255" s="76"/>
      <c r="N1255" s="76"/>
      <c r="O1255" s="76"/>
      <c r="P1255" s="76"/>
      <c r="Q1255" s="76"/>
      <c r="R1255" s="76"/>
      <c r="S1255" s="76"/>
      <c r="T1255" s="76"/>
      <c r="U1255" s="76"/>
      <c r="V1255" s="76"/>
      <c r="W1255" s="76"/>
      <c r="X1255" s="76"/>
      <c r="Y1255" s="76"/>
      <c r="Z1255" s="76"/>
      <c r="AA1255" s="76"/>
      <c r="AB1255" s="76"/>
      <c r="AC1255" s="76"/>
    </row>
    <row r="1256" spans="1:29" x14ac:dyDescent="0.25">
      <c r="A1256" s="133">
        <v>44727</v>
      </c>
      <c r="B1256" s="134">
        <v>4.82</v>
      </c>
      <c r="C1256" s="64">
        <f t="shared" si="39"/>
        <v>4.82E-2</v>
      </c>
      <c r="D1256" s="136">
        <v>44727</v>
      </c>
      <c r="E1256" s="33">
        <v>44727</v>
      </c>
      <c r="F1256" s="27">
        <v>1.45</v>
      </c>
      <c r="G1256" s="64">
        <f t="shared" si="40"/>
        <v>1.4499999999999999E-2</v>
      </c>
      <c r="H1256" s="64"/>
      <c r="I1256" s="76"/>
      <c r="J1256" s="76"/>
      <c r="K1256" s="76"/>
      <c r="L1256" s="76"/>
      <c r="M1256" s="76"/>
      <c r="N1256" s="76"/>
      <c r="O1256" s="76"/>
      <c r="P1256" s="76"/>
      <c r="Q1256" s="76"/>
      <c r="R1256" s="76"/>
      <c r="S1256" s="76"/>
      <c r="T1256" s="76"/>
      <c r="U1256" s="76"/>
      <c r="V1256" s="76"/>
      <c r="W1256" s="76"/>
      <c r="X1256" s="76"/>
      <c r="Y1256" s="76"/>
      <c r="Z1256" s="76"/>
      <c r="AA1256" s="76"/>
      <c r="AB1256" s="76"/>
      <c r="AC1256" s="76"/>
    </row>
    <row r="1257" spans="1:29" x14ac:dyDescent="0.25">
      <c r="A1257" s="133">
        <v>44728</v>
      </c>
      <c r="B1257" s="134">
        <v>5.17</v>
      </c>
      <c r="C1257" s="64">
        <f t="shared" si="39"/>
        <v>5.1699999999999996E-2</v>
      </c>
      <c r="D1257" s="76"/>
      <c r="E1257" s="33">
        <v>44728</v>
      </c>
      <c r="F1257" s="27">
        <v>1.49</v>
      </c>
      <c r="G1257" s="64">
        <f t="shared" si="40"/>
        <v>1.49E-2</v>
      </c>
      <c r="H1257" s="64"/>
      <c r="I1257" s="76"/>
      <c r="J1257" s="76"/>
      <c r="K1257" s="76"/>
      <c r="L1257" s="76"/>
      <c r="M1257" s="76"/>
      <c r="N1257" s="76"/>
      <c r="O1257" s="76"/>
      <c r="P1257" s="76"/>
      <c r="Q1257" s="76"/>
      <c r="R1257" s="76"/>
      <c r="S1257" s="76"/>
      <c r="T1257" s="76"/>
      <c r="U1257" s="76"/>
      <c r="V1257" s="76"/>
      <c r="W1257" s="76"/>
      <c r="X1257" s="76"/>
      <c r="Y1257" s="76"/>
      <c r="Z1257" s="76"/>
      <c r="AA1257" s="76"/>
      <c r="AB1257" s="76"/>
      <c r="AC1257" s="76"/>
    </row>
    <row r="1258" spans="1:29" x14ac:dyDescent="0.25">
      <c r="A1258" s="133">
        <v>44729</v>
      </c>
      <c r="B1258" s="134">
        <v>5.15</v>
      </c>
      <c r="C1258" s="64">
        <f t="shared" si="39"/>
        <v>5.1500000000000004E-2</v>
      </c>
      <c r="D1258" s="76"/>
      <c r="E1258" s="33">
        <v>44729</v>
      </c>
      <c r="F1258" s="27">
        <v>1.5</v>
      </c>
      <c r="G1258" s="64">
        <f t="shared" si="40"/>
        <v>1.4999999999999999E-2</v>
      </c>
      <c r="H1258" s="64"/>
      <c r="I1258" s="76"/>
      <c r="J1258" s="76"/>
      <c r="K1258" s="76"/>
      <c r="L1258" s="76"/>
      <c r="M1258" s="76"/>
      <c r="N1258" s="76"/>
      <c r="O1258" s="76"/>
      <c r="P1258" s="76"/>
      <c r="Q1258" s="76"/>
      <c r="R1258" s="76"/>
      <c r="S1258" s="76"/>
      <c r="T1258" s="76"/>
      <c r="U1258" s="76"/>
      <c r="V1258" s="76"/>
      <c r="W1258" s="76"/>
      <c r="X1258" s="76"/>
      <c r="Y1258" s="76"/>
      <c r="Z1258" s="76"/>
      <c r="AA1258" s="76"/>
      <c r="AB1258" s="76"/>
      <c r="AC1258" s="76"/>
    </row>
    <row r="1259" spans="1:29" x14ac:dyDescent="0.25">
      <c r="A1259" s="133">
        <v>44732</v>
      </c>
      <c r="B1259" s="134">
        <v>5.15</v>
      </c>
      <c r="C1259" s="64">
        <f t="shared" si="39"/>
        <v>5.1500000000000004E-2</v>
      </c>
      <c r="D1259" s="76"/>
      <c r="E1259" s="33">
        <v>44732</v>
      </c>
      <c r="F1259" s="27">
        <v>1.5</v>
      </c>
      <c r="G1259" s="64">
        <f t="shared" si="40"/>
        <v>1.4999999999999999E-2</v>
      </c>
      <c r="H1259" s="64"/>
      <c r="I1259" s="76"/>
      <c r="J1259" s="76"/>
      <c r="K1259" s="76"/>
      <c r="L1259" s="76"/>
      <c r="M1259" s="76"/>
      <c r="N1259" s="76"/>
      <c r="O1259" s="76"/>
      <c r="P1259" s="76"/>
      <c r="Q1259" s="76"/>
      <c r="R1259" s="76"/>
      <c r="S1259" s="76"/>
      <c r="T1259" s="76"/>
      <c r="U1259" s="76"/>
      <c r="V1259" s="76"/>
      <c r="W1259" s="76"/>
      <c r="X1259" s="76"/>
      <c r="Y1259" s="76"/>
      <c r="Z1259" s="76"/>
      <c r="AA1259" s="76"/>
      <c r="AB1259" s="76"/>
      <c r="AC1259" s="76"/>
    </row>
    <row r="1260" spans="1:29" x14ac:dyDescent="0.25">
      <c r="A1260" s="133">
        <v>44733</v>
      </c>
      <c r="B1260" s="134">
        <v>5.05</v>
      </c>
      <c r="C1260" s="64">
        <f t="shared" si="39"/>
        <v>5.0499999999999996E-2</v>
      </c>
      <c r="D1260" s="76"/>
      <c r="E1260" s="33">
        <v>44733</v>
      </c>
      <c r="F1260" s="27">
        <v>1.49</v>
      </c>
      <c r="G1260" s="64">
        <f t="shared" si="40"/>
        <v>1.49E-2</v>
      </c>
      <c r="H1260" s="64"/>
      <c r="I1260" s="76"/>
      <c r="J1260" s="76"/>
      <c r="K1260" s="76"/>
      <c r="L1260" s="76"/>
      <c r="M1260" s="76"/>
      <c r="N1260" s="76"/>
      <c r="O1260" s="76"/>
      <c r="P1260" s="76"/>
      <c r="Q1260" s="76"/>
      <c r="R1260" s="76"/>
      <c r="S1260" s="76"/>
      <c r="T1260" s="76"/>
      <c r="U1260" s="76"/>
      <c r="V1260" s="76"/>
      <c r="W1260" s="76"/>
      <c r="X1260" s="76"/>
      <c r="Y1260" s="76"/>
      <c r="Z1260" s="76"/>
      <c r="AA1260" s="76"/>
      <c r="AB1260" s="76"/>
      <c r="AC1260" s="76"/>
    </row>
    <row r="1261" spans="1:29" x14ac:dyDescent="0.25">
      <c r="A1261" s="133">
        <v>44734</v>
      </c>
      <c r="B1261" s="134">
        <v>5.32</v>
      </c>
      <c r="C1261" s="64">
        <f t="shared" si="39"/>
        <v>5.3200000000000004E-2</v>
      </c>
      <c r="D1261" s="76"/>
      <c r="E1261" s="33">
        <v>44734</v>
      </c>
      <c r="F1261" s="27">
        <v>1.54</v>
      </c>
      <c r="G1261" s="64">
        <f t="shared" si="40"/>
        <v>1.54E-2</v>
      </c>
      <c r="H1261" s="64"/>
      <c r="I1261" s="76"/>
      <c r="J1261" s="76"/>
      <c r="K1261" s="76"/>
      <c r="L1261" s="76"/>
      <c r="M1261" s="76"/>
      <c r="N1261" s="76"/>
      <c r="O1261" s="76"/>
      <c r="P1261" s="76"/>
      <c r="Q1261" s="76"/>
      <c r="R1261" s="76"/>
      <c r="S1261" s="76"/>
      <c r="T1261" s="76"/>
      <c r="U1261" s="76"/>
      <c r="V1261" s="76"/>
      <c r="W1261" s="76"/>
      <c r="X1261" s="76"/>
      <c r="Y1261" s="76"/>
      <c r="Z1261" s="76"/>
      <c r="AA1261" s="76"/>
      <c r="AB1261" s="76"/>
      <c r="AC1261" s="76"/>
    </row>
    <row r="1262" spans="1:29" x14ac:dyDescent="0.25">
      <c r="A1262" s="133">
        <v>44735</v>
      </c>
      <c r="B1262" s="134">
        <v>5.38</v>
      </c>
      <c r="C1262" s="64">
        <f t="shared" si="39"/>
        <v>5.3800000000000001E-2</v>
      </c>
      <c r="D1262" s="76"/>
      <c r="E1262" s="33">
        <v>44735</v>
      </c>
      <c r="F1262" s="27">
        <v>1.56</v>
      </c>
      <c r="G1262" s="64">
        <f t="shared" si="40"/>
        <v>1.5600000000000001E-2</v>
      </c>
      <c r="H1262" s="64"/>
      <c r="I1262" s="76"/>
      <c r="J1262" s="76"/>
      <c r="K1262" s="76"/>
      <c r="L1262" s="76"/>
      <c r="M1262" s="76"/>
      <c r="N1262" s="76"/>
      <c r="O1262" s="76"/>
      <c r="P1262" s="76"/>
      <c r="Q1262" s="76"/>
      <c r="R1262" s="76"/>
      <c r="S1262" s="76"/>
      <c r="T1262" s="76"/>
      <c r="U1262" s="76"/>
      <c r="V1262" s="76"/>
      <c r="W1262" s="76"/>
      <c r="X1262" s="76"/>
      <c r="Y1262" s="76"/>
      <c r="Z1262" s="76"/>
      <c r="AA1262" s="76"/>
      <c r="AB1262" s="76"/>
      <c r="AC1262" s="76"/>
    </row>
    <row r="1263" spans="1:29" x14ac:dyDescent="0.25">
      <c r="A1263" s="133">
        <v>44736</v>
      </c>
      <c r="B1263" s="134">
        <v>5.18</v>
      </c>
      <c r="C1263" s="64">
        <f t="shared" si="39"/>
        <v>5.1799999999999999E-2</v>
      </c>
      <c r="D1263" s="76"/>
      <c r="E1263" s="33">
        <v>44736</v>
      </c>
      <c r="F1263" s="27">
        <v>1.55</v>
      </c>
      <c r="G1263" s="64">
        <f t="shared" si="40"/>
        <v>1.55E-2</v>
      </c>
      <c r="H1263" s="64"/>
      <c r="I1263" s="76"/>
      <c r="J1263" s="76"/>
      <c r="K1263" s="76"/>
      <c r="L1263" s="76"/>
      <c r="M1263" s="76"/>
      <c r="N1263" s="76"/>
      <c r="O1263" s="76"/>
      <c r="P1263" s="76"/>
      <c r="Q1263" s="76"/>
      <c r="R1263" s="76"/>
      <c r="S1263" s="76"/>
      <c r="T1263" s="76"/>
      <c r="U1263" s="76"/>
      <c r="V1263" s="76"/>
      <c r="W1263" s="76"/>
      <c r="X1263" s="76"/>
      <c r="Y1263" s="76"/>
      <c r="Z1263" s="76"/>
      <c r="AA1263" s="76"/>
      <c r="AB1263" s="76"/>
      <c r="AC1263" s="76"/>
    </row>
    <row r="1264" spans="1:29" x14ac:dyDescent="0.25">
      <c r="A1264" s="133">
        <v>44739</v>
      </c>
      <c r="B1264" s="134">
        <v>5.1100000000000003</v>
      </c>
      <c r="C1264" s="64">
        <f t="shared" si="39"/>
        <v>5.1100000000000007E-2</v>
      </c>
      <c r="D1264" s="76"/>
      <c r="E1264" s="33">
        <v>44739</v>
      </c>
      <c r="F1264" s="27">
        <v>1.54</v>
      </c>
      <c r="G1264" s="64">
        <f t="shared" si="40"/>
        <v>1.54E-2</v>
      </c>
      <c r="H1264" s="64"/>
      <c r="I1264" s="76"/>
      <c r="J1264" s="76"/>
      <c r="K1264" s="76"/>
      <c r="L1264" s="76"/>
      <c r="M1264" s="76"/>
      <c r="N1264" s="76"/>
      <c r="O1264" s="76"/>
      <c r="P1264" s="76"/>
      <c r="Q1264" s="76"/>
      <c r="R1264" s="76"/>
      <c r="S1264" s="76"/>
      <c r="T1264" s="76"/>
      <c r="U1264" s="76"/>
      <c r="V1264" s="76"/>
      <c r="W1264" s="76"/>
      <c r="X1264" s="76"/>
      <c r="Y1264" s="76"/>
      <c r="Z1264" s="76"/>
      <c r="AA1264" s="76"/>
      <c r="AB1264" s="76"/>
      <c r="AC1264" s="76"/>
    </row>
    <row r="1265" spans="1:29" x14ac:dyDescent="0.25">
      <c r="A1265" s="133">
        <v>44740</v>
      </c>
      <c r="B1265" s="134">
        <v>5.26</v>
      </c>
      <c r="C1265" s="64">
        <f t="shared" si="39"/>
        <v>5.2600000000000001E-2</v>
      </c>
      <c r="D1265" s="76"/>
      <c r="E1265" s="33">
        <v>44740</v>
      </c>
      <c r="F1265" s="27">
        <v>1.56</v>
      </c>
      <c r="G1265" s="64">
        <f t="shared" si="40"/>
        <v>1.5600000000000001E-2</v>
      </c>
      <c r="H1265" s="64"/>
      <c r="I1265" s="76"/>
      <c r="J1265" s="76"/>
      <c r="K1265" s="76"/>
      <c r="L1265" s="76"/>
      <c r="M1265" s="76"/>
      <c r="N1265" s="76"/>
      <c r="O1265" s="76"/>
      <c r="P1265" s="76"/>
      <c r="Q1265" s="76"/>
      <c r="R1265" s="76"/>
      <c r="S1265" s="76"/>
      <c r="T1265" s="76"/>
      <c r="U1265" s="76"/>
      <c r="V1265" s="76"/>
      <c r="W1265" s="76"/>
      <c r="X1265" s="76"/>
      <c r="Y1265" s="76"/>
      <c r="Z1265" s="76"/>
      <c r="AA1265" s="76"/>
      <c r="AB1265" s="76"/>
      <c r="AC1265" s="76"/>
    </row>
    <row r="1266" spans="1:29" x14ac:dyDescent="0.25">
      <c r="A1266" s="133">
        <v>44741</v>
      </c>
      <c r="B1266" s="134">
        <v>5.62</v>
      </c>
      <c r="C1266" s="64">
        <f t="shared" si="39"/>
        <v>5.62E-2</v>
      </c>
      <c r="D1266" s="76"/>
      <c r="E1266" s="33">
        <v>44741</v>
      </c>
      <c r="F1266" s="27">
        <v>1.58</v>
      </c>
      <c r="G1266" s="64">
        <f t="shared" si="40"/>
        <v>1.5800000000000002E-2</v>
      </c>
      <c r="H1266" s="64"/>
      <c r="I1266" s="76"/>
      <c r="J1266" s="76"/>
      <c r="K1266" s="76"/>
      <c r="L1266" s="76"/>
      <c r="M1266" s="76"/>
      <c r="N1266" s="76"/>
      <c r="O1266" s="76"/>
      <c r="P1266" s="76"/>
      <c r="Q1266" s="76"/>
      <c r="R1266" s="76"/>
      <c r="S1266" s="76"/>
      <c r="T1266" s="76"/>
      <c r="U1266" s="76"/>
      <c r="V1266" s="76"/>
      <c r="W1266" s="76"/>
      <c r="X1266" s="76"/>
      <c r="Y1266" s="76"/>
      <c r="Z1266" s="76"/>
      <c r="AA1266" s="76"/>
      <c r="AB1266" s="76"/>
      <c r="AC1266" s="76"/>
    </row>
    <row r="1267" spans="1:29" x14ac:dyDescent="0.25">
      <c r="A1267" s="133">
        <v>44742</v>
      </c>
      <c r="B1267" s="134">
        <v>5.87</v>
      </c>
      <c r="C1267" s="64">
        <f t="shared" si="39"/>
        <v>5.8700000000000002E-2</v>
      </c>
      <c r="D1267" s="76"/>
      <c r="E1267" s="33">
        <v>44742</v>
      </c>
      <c r="F1267" s="27">
        <v>1.64</v>
      </c>
      <c r="G1267" s="64">
        <f t="shared" si="40"/>
        <v>1.6399999999999998E-2</v>
      </c>
      <c r="H1267" s="64"/>
      <c r="I1267" s="76"/>
      <c r="J1267" s="76"/>
      <c r="K1267" s="76"/>
      <c r="L1267" s="76"/>
      <c r="M1267" s="76"/>
      <c r="N1267" s="76"/>
      <c r="O1267" s="76"/>
      <c r="P1267" s="76"/>
      <c r="Q1267" s="76"/>
      <c r="R1267" s="76"/>
      <c r="S1267" s="76"/>
      <c r="T1267" s="76"/>
      <c r="U1267" s="76"/>
      <c r="V1267" s="76"/>
      <c r="W1267" s="76"/>
      <c r="X1267" s="76"/>
      <c r="Y1267" s="76"/>
      <c r="Z1267" s="76"/>
      <c r="AA1267" s="76"/>
      <c r="AB1267" s="76"/>
      <c r="AC1267" s="76"/>
    </row>
    <row r="1268" spans="1:29" x14ac:dyDescent="0.25">
      <c r="A1268" s="133">
        <v>44743</v>
      </c>
      <c r="B1268" s="134">
        <v>5.92</v>
      </c>
      <c r="C1268" s="64">
        <f t="shared" si="39"/>
        <v>5.9200000000000003E-2</v>
      </c>
      <c r="D1268" s="136">
        <v>44743</v>
      </c>
      <c r="E1268" s="33">
        <v>44743</v>
      </c>
      <c r="F1268" s="27">
        <v>1.65</v>
      </c>
      <c r="G1268" s="64">
        <f t="shared" si="40"/>
        <v>1.6500000000000001E-2</v>
      </c>
      <c r="H1268" s="64"/>
      <c r="I1268" s="76"/>
      <c r="J1268" s="76"/>
      <c r="K1268" s="76"/>
      <c r="L1268" s="76"/>
      <c r="M1268" s="76"/>
      <c r="N1268" s="76"/>
      <c r="O1268" s="76"/>
      <c r="P1268" s="76"/>
      <c r="Q1268" s="76"/>
      <c r="R1268" s="76"/>
      <c r="S1268" s="76"/>
      <c r="T1268" s="76"/>
      <c r="U1268" s="76"/>
      <c r="V1268" s="76"/>
      <c r="W1268" s="76"/>
      <c r="X1268" s="76"/>
      <c r="Y1268" s="76"/>
      <c r="Z1268" s="76"/>
      <c r="AA1268" s="76"/>
      <c r="AB1268" s="76"/>
      <c r="AC1268" s="76"/>
    </row>
    <row r="1269" spans="1:29" x14ac:dyDescent="0.25">
      <c r="A1269" s="133">
        <v>44746</v>
      </c>
      <c r="B1269" s="134">
        <v>5.93</v>
      </c>
      <c r="C1269" s="64">
        <f t="shared" si="39"/>
        <v>5.9299999999999999E-2</v>
      </c>
      <c r="D1269" s="76"/>
      <c r="E1269" s="33">
        <v>44746</v>
      </c>
      <c r="F1269" s="27">
        <v>1.65</v>
      </c>
      <c r="G1269" s="64">
        <f t="shared" si="40"/>
        <v>1.6500000000000001E-2</v>
      </c>
      <c r="H1269" s="64"/>
      <c r="I1269" s="76"/>
      <c r="J1269" s="76"/>
      <c r="K1269" s="76"/>
      <c r="L1269" s="76"/>
      <c r="M1269" s="76"/>
      <c r="N1269" s="76"/>
      <c r="O1269" s="76"/>
      <c r="P1269" s="76"/>
      <c r="Q1269" s="76"/>
      <c r="R1269" s="76"/>
      <c r="S1269" s="76"/>
      <c r="T1269" s="76"/>
      <c r="U1269" s="76"/>
      <c r="V1269" s="76"/>
      <c r="W1269" s="76"/>
      <c r="X1269" s="76"/>
      <c r="Y1269" s="76"/>
      <c r="Z1269" s="76"/>
      <c r="AA1269" s="76"/>
      <c r="AB1269" s="76"/>
      <c r="AC1269" s="76"/>
    </row>
    <row r="1270" spans="1:29" x14ac:dyDescent="0.25">
      <c r="A1270" s="133">
        <v>44747</v>
      </c>
      <c r="B1270" s="134">
        <v>5.99</v>
      </c>
      <c r="C1270" s="64">
        <f t="shared" si="39"/>
        <v>5.9900000000000002E-2</v>
      </c>
      <c r="D1270" s="76"/>
      <c r="E1270" s="33">
        <v>44747</v>
      </c>
      <c r="F1270" s="27">
        <v>1.67</v>
      </c>
      <c r="G1270" s="64">
        <f t="shared" si="40"/>
        <v>1.67E-2</v>
      </c>
      <c r="H1270" s="64"/>
      <c r="I1270" s="76"/>
      <c r="J1270" s="76"/>
      <c r="K1270" s="76"/>
      <c r="L1270" s="76"/>
      <c r="M1270" s="76"/>
      <c r="N1270" s="76"/>
      <c r="O1270" s="76"/>
      <c r="P1270" s="76"/>
      <c r="Q1270" s="76"/>
      <c r="R1270" s="76"/>
      <c r="S1270" s="76"/>
      <c r="T1270" s="76"/>
      <c r="U1270" s="76"/>
      <c r="V1270" s="76"/>
      <c r="W1270" s="76"/>
      <c r="X1270" s="76"/>
      <c r="Y1270" s="76"/>
      <c r="Z1270" s="76"/>
      <c r="AA1270" s="76"/>
      <c r="AB1270" s="76"/>
      <c r="AC1270" s="76"/>
    </row>
    <row r="1271" spans="1:29" x14ac:dyDescent="0.25">
      <c r="A1271" s="133">
        <v>44748</v>
      </c>
      <c r="B1271" s="134">
        <v>5.8</v>
      </c>
      <c r="C1271" s="64">
        <f t="shared" si="39"/>
        <v>5.7999999999999996E-2</v>
      </c>
      <c r="D1271" s="76"/>
      <c r="E1271" s="33">
        <v>44748</v>
      </c>
      <c r="F1271" s="27">
        <v>1.65</v>
      </c>
      <c r="G1271" s="64">
        <f t="shared" si="40"/>
        <v>1.6500000000000001E-2</v>
      </c>
      <c r="H1271" s="64"/>
      <c r="I1271" s="76"/>
      <c r="J1271" s="76"/>
      <c r="K1271" s="76"/>
      <c r="L1271" s="76"/>
      <c r="M1271" s="76"/>
      <c r="N1271" s="76"/>
      <c r="O1271" s="76"/>
      <c r="P1271" s="76"/>
      <c r="Q1271" s="76"/>
      <c r="R1271" s="76"/>
      <c r="S1271" s="76"/>
      <c r="T1271" s="76"/>
      <c r="U1271" s="76"/>
      <c r="V1271" s="76"/>
      <c r="W1271" s="76"/>
      <c r="X1271" s="76"/>
      <c r="Y1271" s="76"/>
      <c r="Z1271" s="76"/>
      <c r="AA1271" s="76"/>
      <c r="AB1271" s="76"/>
      <c r="AC1271" s="76"/>
    </row>
    <row r="1272" spans="1:29" x14ac:dyDescent="0.25">
      <c r="A1272" s="133">
        <v>44749</v>
      </c>
      <c r="B1272" s="134">
        <v>5.5</v>
      </c>
      <c r="C1272" s="64">
        <f t="shared" si="39"/>
        <v>5.5E-2</v>
      </c>
      <c r="D1272" s="76"/>
      <c r="E1272" s="33">
        <v>44749</v>
      </c>
      <c r="F1272" s="27">
        <v>1.6</v>
      </c>
      <c r="G1272" s="64">
        <f t="shared" si="40"/>
        <v>1.6E-2</v>
      </c>
      <c r="H1272" s="64"/>
      <c r="I1272" s="76"/>
      <c r="J1272" s="76"/>
      <c r="K1272" s="76"/>
      <c r="L1272" s="76"/>
      <c r="M1272" s="76"/>
      <c r="N1272" s="76"/>
      <c r="O1272" s="76"/>
      <c r="P1272" s="76"/>
      <c r="Q1272" s="76"/>
      <c r="R1272" s="76"/>
      <c r="S1272" s="76"/>
      <c r="T1272" s="76"/>
      <c r="U1272" s="76"/>
      <c r="V1272" s="76"/>
      <c r="W1272" s="76"/>
      <c r="X1272" s="76"/>
      <c r="Y1272" s="76"/>
      <c r="Z1272" s="76"/>
      <c r="AA1272" s="76"/>
      <c r="AB1272" s="76"/>
      <c r="AC1272" s="76"/>
    </row>
    <row r="1273" spans="1:29" x14ac:dyDescent="0.25">
      <c r="A1273" s="133">
        <v>44750</v>
      </c>
      <c r="B1273" s="134">
        <v>5.36</v>
      </c>
      <c r="C1273" s="64">
        <f t="shared" si="39"/>
        <v>5.3600000000000002E-2</v>
      </c>
      <c r="D1273" s="76"/>
      <c r="E1273" s="33">
        <v>44750</v>
      </c>
      <c r="F1273" s="27">
        <v>1.57</v>
      </c>
      <c r="G1273" s="64">
        <f t="shared" si="40"/>
        <v>1.5700000000000002E-2</v>
      </c>
      <c r="H1273" s="64"/>
      <c r="I1273" s="76"/>
      <c r="J1273" s="76"/>
      <c r="K1273" s="76"/>
      <c r="L1273" s="76"/>
      <c r="M1273" s="76"/>
      <c r="N1273" s="76"/>
      <c r="O1273" s="76"/>
      <c r="P1273" s="76"/>
      <c r="Q1273" s="76"/>
      <c r="R1273" s="76"/>
      <c r="S1273" s="76"/>
      <c r="T1273" s="76"/>
      <c r="U1273" s="76"/>
      <c r="V1273" s="76"/>
      <c r="W1273" s="76"/>
      <c r="X1273" s="76"/>
      <c r="Y1273" s="76"/>
      <c r="Z1273" s="76"/>
      <c r="AA1273" s="76"/>
      <c r="AB1273" s="76"/>
      <c r="AC1273" s="76"/>
    </row>
    <row r="1274" spans="1:29" x14ac:dyDescent="0.25">
      <c r="A1274" s="133">
        <v>44753</v>
      </c>
      <c r="B1274" s="134">
        <v>5.44</v>
      </c>
      <c r="C1274" s="64">
        <f t="shared" si="39"/>
        <v>5.4400000000000004E-2</v>
      </c>
      <c r="D1274" s="76"/>
      <c r="E1274" s="33">
        <v>44753</v>
      </c>
      <c r="F1274" s="27">
        <v>1.58</v>
      </c>
      <c r="G1274" s="64">
        <f t="shared" si="40"/>
        <v>1.5800000000000002E-2</v>
      </c>
      <c r="H1274" s="64"/>
      <c r="I1274" s="76"/>
      <c r="J1274" s="76"/>
      <c r="K1274" s="76"/>
      <c r="L1274" s="76"/>
      <c r="M1274" s="76"/>
      <c r="N1274" s="76"/>
      <c r="O1274" s="76"/>
      <c r="P1274" s="76"/>
      <c r="Q1274" s="76"/>
      <c r="R1274" s="76"/>
      <c r="S1274" s="76"/>
      <c r="T1274" s="76"/>
      <c r="U1274" s="76"/>
      <c r="V1274" s="76"/>
      <c r="W1274" s="76"/>
      <c r="X1274" s="76"/>
      <c r="Y1274" s="76"/>
      <c r="Z1274" s="76"/>
      <c r="AA1274" s="76"/>
      <c r="AB1274" s="76"/>
      <c r="AC1274" s="76"/>
    </row>
    <row r="1275" spans="1:29" x14ac:dyDescent="0.25">
      <c r="A1275" s="133">
        <v>44754</v>
      </c>
      <c r="B1275" s="134">
        <v>5.43</v>
      </c>
      <c r="C1275" s="64">
        <f t="shared" si="39"/>
        <v>5.4299999999999994E-2</v>
      </c>
      <c r="D1275" s="76"/>
      <c r="E1275" s="33">
        <v>44754</v>
      </c>
      <c r="F1275" s="27">
        <v>1.59</v>
      </c>
      <c r="G1275" s="64">
        <f t="shared" si="40"/>
        <v>1.5900000000000001E-2</v>
      </c>
      <c r="H1275" s="64"/>
      <c r="I1275" s="76"/>
      <c r="J1275" s="76"/>
      <c r="K1275" s="76"/>
      <c r="L1275" s="76"/>
      <c r="M1275" s="76"/>
      <c r="N1275" s="76"/>
      <c r="O1275" s="76"/>
      <c r="P1275" s="76"/>
      <c r="Q1275" s="76"/>
      <c r="R1275" s="76"/>
      <c r="S1275" s="76"/>
      <c r="T1275" s="76"/>
      <c r="U1275" s="76"/>
      <c r="V1275" s="76"/>
      <c r="W1275" s="76"/>
      <c r="X1275" s="76"/>
      <c r="Y1275" s="76"/>
      <c r="Z1275" s="76"/>
      <c r="AA1275" s="76"/>
      <c r="AB1275" s="76"/>
      <c r="AC1275" s="76"/>
    </row>
    <row r="1276" spans="1:29" x14ac:dyDescent="0.25">
      <c r="A1276" s="133">
        <v>44755</v>
      </c>
      <c r="B1276" s="134">
        <v>5.47</v>
      </c>
      <c r="C1276" s="64">
        <f t="shared" si="39"/>
        <v>5.4699999999999999E-2</v>
      </c>
      <c r="D1276" s="76"/>
      <c r="E1276" s="33">
        <v>44755</v>
      </c>
      <c r="F1276" s="27">
        <v>1.59</v>
      </c>
      <c r="G1276" s="64">
        <f t="shared" si="40"/>
        <v>1.5900000000000001E-2</v>
      </c>
      <c r="H1276" s="64"/>
      <c r="I1276" s="76"/>
      <c r="J1276" s="76"/>
      <c r="K1276" s="76"/>
      <c r="L1276" s="76"/>
      <c r="M1276" s="76"/>
      <c r="N1276" s="76"/>
      <c r="O1276" s="76"/>
      <c r="P1276" s="76"/>
      <c r="Q1276" s="76"/>
      <c r="R1276" s="76"/>
      <c r="S1276" s="76"/>
      <c r="T1276" s="76"/>
      <c r="U1276" s="76"/>
      <c r="V1276" s="76"/>
      <c r="W1276" s="76"/>
      <c r="X1276" s="76"/>
      <c r="Y1276" s="76"/>
      <c r="Z1276" s="76"/>
      <c r="AA1276" s="76"/>
      <c r="AB1276" s="76"/>
      <c r="AC1276" s="76"/>
    </row>
    <row r="1277" spans="1:29" x14ac:dyDescent="0.25">
      <c r="A1277" s="133">
        <v>44756</v>
      </c>
      <c r="B1277" s="134">
        <v>5.53</v>
      </c>
      <c r="C1277" s="64">
        <f t="shared" si="39"/>
        <v>5.5300000000000002E-2</v>
      </c>
      <c r="D1277" s="76"/>
      <c r="E1277" s="33">
        <v>44756</v>
      </c>
      <c r="F1277" s="27">
        <v>1.6</v>
      </c>
      <c r="G1277" s="64">
        <f t="shared" si="40"/>
        <v>1.6E-2</v>
      </c>
      <c r="H1277" s="64"/>
      <c r="I1277" s="76"/>
      <c r="J1277" s="76"/>
      <c r="K1277" s="76"/>
      <c r="L1277" s="76"/>
      <c r="M1277" s="76"/>
      <c r="N1277" s="76"/>
      <c r="O1277" s="76"/>
      <c r="P1277" s="76"/>
      <c r="Q1277" s="76"/>
      <c r="R1277" s="76"/>
      <c r="S1277" s="76"/>
      <c r="T1277" s="76"/>
      <c r="U1277" s="76"/>
      <c r="V1277" s="76"/>
      <c r="W1277" s="76"/>
      <c r="X1277" s="76"/>
      <c r="Y1277" s="76"/>
      <c r="Z1277" s="76"/>
      <c r="AA1277" s="76"/>
      <c r="AB1277" s="76"/>
      <c r="AC1277" s="76"/>
    </row>
    <row r="1278" spans="1:29" x14ac:dyDescent="0.25">
      <c r="A1278" s="133">
        <v>44757</v>
      </c>
      <c r="B1278" s="134">
        <v>5.39</v>
      </c>
      <c r="C1278" s="64">
        <f t="shared" si="39"/>
        <v>5.3899999999999997E-2</v>
      </c>
      <c r="D1278" s="136">
        <v>44757</v>
      </c>
      <c r="E1278" s="33">
        <v>44757</v>
      </c>
      <c r="F1278" s="27">
        <v>1.58</v>
      </c>
      <c r="G1278" s="64">
        <f t="shared" si="40"/>
        <v>1.5800000000000002E-2</v>
      </c>
      <c r="H1278" s="64"/>
      <c r="I1278" s="76"/>
      <c r="J1278" s="76"/>
      <c r="K1278" s="76"/>
      <c r="L1278" s="76"/>
      <c r="M1278" s="76"/>
      <c r="N1278" s="76"/>
      <c r="O1278" s="76"/>
      <c r="P1278" s="76"/>
      <c r="Q1278" s="76"/>
      <c r="R1278" s="76"/>
      <c r="S1278" s="76"/>
      <c r="T1278" s="76"/>
      <c r="U1278" s="76"/>
      <c r="V1278" s="76"/>
      <c r="W1278" s="76"/>
      <c r="X1278" s="76"/>
      <c r="Y1278" s="76"/>
      <c r="Z1278" s="76"/>
      <c r="AA1278" s="76"/>
      <c r="AB1278" s="76"/>
      <c r="AC1278" s="76"/>
    </row>
    <row r="1279" spans="1:29" x14ac:dyDescent="0.25">
      <c r="A1279" s="133">
        <v>44760</v>
      </c>
      <c r="B1279" s="134">
        <v>5.25</v>
      </c>
      <c r="C1279" s="64">
        <f t="shared" si="39"/>
        <v>5.2499999999999998E-2</v>
      </c>
      <c r="D1279" s="76"/>
      <c r="E1279" s="33">
        <v>44760</v>
      </c>
      <c r="F1279" s="27">
        <v>1.55</v>
      </c>
      <c r="G1279" s="64">
        <f t="shared" si="40"/>
        <v>1.55E-2</v>
      </c>
      <c r="H1279" s="64"/>
      <c r="I1279" s="76"/>
      <c r="J1279" s="76"/>
      <c r="K1279" s="76"/>
      <c r="L1279" s="76"/>
      <c r="M1279" s="76"/>
      <c r="N1279" s="76"/>
      <c r="O1279" s="76"/>
      <c r="P1279" s="76"/>
      <c r="Q1279" s="76"/>
      <c r="R1279" s="76"/>
      <c r="S1279" s="76"/>
      <c r="T1279" s="76"/>
      <c r="U1279" s="76"/>
      <c r="V1279" s="76"/>
      <c r="W1279" s="76"/>
      <c r="X1279" s="76"/>
      <c r="Y1279" s="76"/>
      <c r="Z1279" s="76"/>
      <c r="AA1279" s="76"/>
      <c r="AB1279" s="76"/>
      <c r="AC1279" s="76"/>
    </row>
    <row r="1280" spans="1:29" x14ac:dyDescent="0.25">
      <c r="A1280" s="133">
        <v>44761</v>
      </c>
      <c r="B1280" s="134">
        <v>5.0999999999999996</v>
      </c>
      <c r="C1280" s="64">
        <f t="shared" si="39"/>
        <v>5.0999999999999997E-2</v>
      </c>
      <c r="D1280" s="76"/>
      <c r="E1280" s="33">
        <v>44761</v>
      </c>
      <c r="F1280" s="27">
        <v>1.54</v>
      </c>
      <c r="G1280" s="64">
        <f t="shared" si="40"/>
        <v>1.54E-2</v>
      </c>
      <c r="H1280" s="64"/>
      <c r="I1280" s="76"/>
      <c r="J1280" s="76"/>
      <c r="K1280" s="76"/>
      <c r="L1280" s="76"/>
      <c r="M1280" s="76"/>
      <c r="N1280" s="76"/>
      <c r="O1280" s="76"/>
      <c r="P1280" s="76"/>
      <c r="Q1280" s="76"/>
      <c r="R1280" s="76"/>
      <c r="S1280" s="76"/>
      <c r="T1280" s="76"/>
      <c r="U1280" s="76"/>
      <c r="V1280" s="76"/>
      <c r="W1280" s="76"/>
      <c r="X1280" s="76"/>
      <c r="Y1280" s="76"/>
      <c r="Z1280" s="76"/>
      <c r="AA1280" s="76"/>
      <c r="AB1280" s="76"/>
      <c r="AC1280" s="76"/>
    </row>
    <row r="1281" spans="1:29" x14ac:dyDescent="0.25">
      <c r="A1281" s="133">
        <v>44762</v>
      </c>
      <c r="B1281" s="134">
        <v>4.9000000000000004</v>
      </c>
      <c r="C1281" s="64">
        <f t="shared" si="39"/>
        <v>4.9000000000000002E-2</v>
      </c>
      <c r="D1281" s="76"/>
      <c r="E1281" s="33">
        <v>44762</v>
      </c>
      <c r="F1281" s="27">
        <v>1.52</v>
      </c>
      <c r="G1281" s="64">
        <f t="shared" si="40"/>
        <v>1.52E-2</v>
      </c>
      <c r="H1281" s="64"/>
      <c r="I1281" s="76"/>
      <c r="J1281" s="76"/>
      <c r="K1281" s="76"/>
      <c r="L1281" s="76"/>
      <c r="M1281" s="76"/>
      <c r="N1281" s="76"/>
      <c r="O1281" s="76"/>
      <c r="P1281" s="76"/>
      <c r="Q1281" s="76"/>
      <c r="R1281" s="76"/>
      <c r="S1281" s="76"/>
      <c r="T1281" s="76"/>
      <c r="U1281" s="76"/>
      <c r="V1281" s="76"/>
      <c r="W1281" s="76"/>
      <c r="X1281" s="76"/>
      <c r="Y1281" s="76"/>
      <c r="Z1281" s="76"/>
      <c r="AA1281" s="76"/>
      <c r="AB1281" s="76"/>
      <c r="AC1281" s="76"/>
    </row>
    <row r="1282" spans="1:29" x14ac:dyDescent="0.25">
      <c r="A1282" s="133">
        <v>44763</v>
      </c>
      <c r="B1282" s="134">
        <v>4.99</v>
      </c>
      <c r="C1282" s="64">
        <f t="shared" si="39"/>
        <v>4.99E-2</v>
      </c>
      <c r="D1282" s="76"/>
      <c r="E1282" s="33">
        <v>44763</v>
      </c>
      <c r="F1282" s="27">
        <v>1.52</v>
      </c>
      <c r="G1282" s="64">
        <f t="shared" si="40"/>
        <v>1.52E-2</v>
      </c>
      <c r="H1282" s="64"/>
      <c r="I1282" s="76"/>
      <c r="J1282" s="76"/>
      <c r="K1282" s="76"/>
      <c r="L1282" s="76"/>
      <c r="M1282" s="76"/>
      <c r="N1282" s="76"/>
      <c r="O1282" s="76"/>
      <c r="P1282" s="76"/>
      <c r="Q1282" s="76"/>
      <c r="R1282" s="76"/>
      <c r="S1282" s="76"/>
      <c r="T1282" s="76"/>
      <c r="U1282" s="76"/>
      <c r="V1282" s="76"/>
      <c r="W1282" s="76"/>
      <c r="X1282" s="76"/>
      <c r="Y1282" s="76"/>
      <c r="Z1282" s="76"/>
      <c r="AA1282" s="76"/>
      <c r="AB1282" s="76"/>
      <c r="AC1282" s="76"/>
    </row>
    <row r="1283" spans="1:29" x14ac:dyDescent="0.25">
      <c r="A1283" s="133">
        <v>44764</v>
      </c>
      <c r="B1283" s="134">
        <v>4.96</v>
      </c>
      <c r="C1283" s="64">
        <f t="shared" si="39"/>
        <v>4.9599999999999998E-2</v>
      </c>
      <c r="D1283" s="76"/>
      <c r="E1283" s="33">
        <v>44764</v>
      </c>
      <c r="F1283" s="27">
        <v>1.52</v>
      </c>
      <c r="G1283" s="64">
        <f t="shared" si="40"/>
        <v>1.52E-2</v>
      </c>
      <c r="H1283" s="64"/>
      <c r="I1283" s="76"/>
      <c r="J1283" s="76"/>
      <c r="K1283" s="76"/>
      <c r="L1283" s="76"/>
      <c r="M1283" s="76"/>
      <c r="N1283" s="76"/>
      <c r="O1283" s="76"/>
      <c r="P1283" s="76"/>
      <c r="Q1283" s="76"/>
      <c r="R1283" s="76"/>
      <c r="S1283" s="76"/>
      <c r="T1283" s="76"/>
      <c r="U1283" s="76"/>
      <c r="V1283" s="76"/>
      <c r="W1283" s="76"/>
      <c r="X1283" s="76"/>
      <c r="Y1283" s="76"/>
      <c r="Z1283" s="76"/>
      <c r="AA1283" s="76"/>
      <c r="AB1283" s="76"/>
      <c r="AC1283" s="76"/>
    </row>
    <row r="1284" spans="1:29" x14ac:dyDescent="0.25">
      <c r="A1284" s="133">
        <v>44767</v>
      </c>
      <c r="B1284" s="134">
        <v>4.95</v>
      </c>
      <c r="C1284" s="64">
        <f t="shared" si="39"/>
        <v>4.9500000000000002E-2</v>
      </c>
      <c r="D1284" s="76"/>
      <c r="E1284" s="33">
        <v>44767</v>
      </c>
      <c r="F1284" s="27">
        <v>1.54</v>
      </c>
      <c r="G1284" s="64">
        <f t="shared" si="40"/>
        <v>1.54E-2</v>
      </c>
      <c r="H1284" s="64"/>
      <c r="I1284" s="76"/>
      <c r="J1284" s="76"/>
      <c r="K1284" s="76"/>
      <c r="L1284" s="76"/>
      <c r="M1284" s="76"/>
      <c r="N1284" s="76"/>
      <c r="O1284" s="76"/>
      <c r="P1284" s="76"/>
      <c r="Q1284" s="76"/>
      <c r="R1284" s="76"/>
      <c r="S1284" s="76"/>
      <c r="T1284" s="76"/>
      <c r="U1284" s="76"/>
      <c r="V1284" s="76"/>
      <c r="W1284" s="76"/>
      <c r="X1284" s="76"/>
      <c r="Y1284" s="76"/>
      <c r="Z1284" s="76"/>
      <c r="AA1284" s="76"/>
      <c r="AB1284" s="76"/>
      <c r="AC1284" s="76"/>
    </row>
    <row r="1285" spans="1:29" x14ac:dyDescent="0.25">
      <c r="A1285" s="133">
        <v>44768</v>
      </c>
      <c r="B1285" s="134">
        <v>5.0599999999999996</v>
      </c>
      <c r="C1285" s="64">
        <f t="shared" si="39"/>
        <v>5.0599999999999999E-2</v>
      </c>
      <c r="D1285" s="76"/>
      <c r="E1285" s="33">
        <v>44768</v>
      </c>
      <c r="F1285" s="27">
        <v>1.56</v>
      </c>
      <c r="G1285" s="64">
        <f t="shared" si="40"/>
        <v>1.5600000000000001E-2</v>
      </c>
      <c r="H1285" s="64"/>
      <c r="I1285" s="76"/>
      <c r="J1285" s="76"/>
      <c r="K1285" s="76"/>
      <c r="L1285" s="76"/>
      <c r="M1285" s="76"/>
      <c r="N1285" s="76"/>
      <c r="O1285" s="76"/>
      <c r="P1285" s="76"/>
      <c r="Q1285" s="76"/>
      <c r="R1285" s="76"/>
      <c r="S1285" s="76"/>
      <c r="T1285" s="76"/>
      <c r="U1285" s="76"/>
      <c r="V1285" s="76"/>
      <c r="W1285" s="76"/>
      <c r="X1285" s="76"/>
      <c r="Y1285" s="76"/>
      <c r="Z1285" s="76"/>
      <c r="AA1285" s="76"/>
      <c r="AB1285" s="76"/>
      <c r="AC1285" s="76"/>
    </row>
    <row r="1286" spans="1:29" x14ac:dyDescent="0.25">
      <c r="A1286" s="133">
        <v>44769</v>
      </c>
      <c r="B1286" s="134">
        <v>5.07</v>
      </c>
      <c r="C1286" s="64">
        <f t="shared" si="39"/>
        <v>5.0700000000000002E-2</v>
      </c>
      <c r="D1286" s="76"/>
      <c r="E1286" s="33">
        <v>44769</v>
      </c>
      <c r="F1286" s="27">
        <v>1.55</v>
      </c>
      <c r="G1286" s="64">
        <f t="shared" si="40"/>
        <v>1.55E-2</v>
      </c>
      <c r="H1286" s="64"/>
      <c r="I1286" s="76"/>
      <c r="J1286" s="76"/>
      <c r="K1286" s="76"/>
      <c r="L1286" s="76"/>
      <c r="M1286" s="76"/>
      <c r="N1286" s="76"/>
      <c r="O1286" s="76"/>
      <c r="P1286" s="76"/>
      <c r="Q1286" s="76"/>
      <c r="R1286" s="76"/>
      <c r="S1286" s="76"/>
      <c r="T1286" s="76"/>
      <c r="U1286" s="76"/>
      <c r="V1286" s="76"/>
      <c r="W1286" s="76"/>
      <c r="X1286" s="76"/>
      <c r="Y1286" s="76"/>
      <c r="Z1286" s="76"/>
      <c r="AA1286" s="76"/>
      <c r="AB1286" s="76"/>
      <c r="AC1286" s="76"/>
    </row>
    <row r="1287" spans="1:29" x14ac:dyDescent="0.25">
      <c r="A1287" s="133">
        <v>44770</v>
      </c>
      <c r="B1287" s="134">
        <v>4.9800000000000004</v>
      </c>
      <c r="C1287" s="64">
        <f t="shared" si="39"/>
        <v>4.9800000000000004E-2</v>
      </c>
      <c r="D1287" s="76"/>
      <c r="E1287" s="33">
        <v>44770</v>
      </c>
      <c r="F1287" s="27">
        <v>1.54</v>
      </c>
      <c r="G1287" s="64">
        <f t="shared" si="40"/>
        <v>1.54E-2</v>
      </c>
      <c r="H1287" s="64"/>
      <c r="I1287" s="76"/>
      <c r="J1287" s="76"/>
      <c r="K1287" s="76"/>
      <c r="L1287" s="76"/>
      <c r="M1287" s="76"/>
      <c r="N1287" s="76"/>
      <c r="O1287" s="76"/>
      <c r="P1287" s="76"/>
      <c r="Q1287" s="76"/>
      <c r="R1287" s="76"/>
      <c r="S1287" s="76"/>
      <c r="T1287" s="76"/>
      <c r="U1287" s="76"/>
      <c r="V1287" s="76"/>
      <c r="W1287" s="76"/>
      <c r="X1287" s="76"/>
      <c r="Y1287" s="76"/>
      <c r="Z1287" s="76"/>
      <c r="AA1287" s="76"/>
      <c r="AB1287" s="76"/>
      <c r="AC1287" s="76"/>
    </row>
    <row r="1288" spans="1:29" x14ac:dyDescent="0.25">
      <c r="A1288" s="133">
        <v>44771</v>
      </c>
      <c r="B1288" s="134">
        <v>4.7699999999999996</v>
      </c>
      <c r="C1288" s="64">
        <f t="shared" si="39"/>
        <v>4.7699999999999992E-2</v>
      </c>
      <c r="D1288" s="76"/>
      <c r="E1288" s="33">
        <v>44771</v>
      </c>
      <c r="F1288" s="27">
        <v>1.51</v>
      </c>
      <c r="G1288" s="64">
        <f t="shared" si="40"/>
        <v>1.5100000000000001E-2</v>
      </c>
      <c r="H1288" s="64"/>
      <c r="I1288" s="76"/>
      <c r="J1288" s="76"/>
      <c r="K1288" s="76"/>
      <c r="L1288" s="76"/>
      <c r="M1288" s="76"/>
      <c r="N1288" s="76"/>
      <c r="O1288" s="76"/>
      <c r="P1288" s="76"/>
      <c r="Q1288" s="76"/>
      <c r="R1288" s="76"/>
      <c r="S1288" s="76"/>
      <c r="T1288" s="76"/>
      <c r="U1288" s="76"/>
      <c r="V1288" s="76"/>
      <c r="W1288" s="76"/>
      <c r="X1288" s="76"/>
      <c r="Y1288" s="76"/>
      <c r="Z1288" s="76"/>
      <c r="AA1288" s="76"/>
      <c r="AB1288" s="76"/>
      <c r="AC1288" s="76"/>
    </row>
    <row r="1289" spans="1:29" x14ac:dyDescent="0.25">
      <c r="A1289" s="133">
        <v>44773</v>
      </c>
      <c r="B1289" s="134">
        <v>4.83</v>
      </c>
      <c r="C1289" s="64">
        <f t="shared" si="39"/>
        <v>4.8300000000000003E-2</v>
      </c>
      <c r="D1289" s="76"/>
      <c r="E1289" s="33">
        <v>44773</v>
      </c>
      <c r="F1289" s="27">
        <v>1.53</v>
      </c>
      <c r="G1289" s="64">
        <f t="shared" si="40"/>
        <v>1.5300000000000001E-2</v>
      </c>
      <c r="H1289" s="64"/>
      <c r="I1289" s="76"/>
      <c r="J1289" s="76"/>
      <c r="K1289" s="76"/>
      <c r="L1289" s="76"/>
      <c r="M1289" s="76"/>
      <c r="N1289" s="76"/>
      <c r="O1289" s="76"/>
      <c r="P1289" s="76"/>
      <c r="Q1289" s="76"/>
      <c r="R1289" s="76"/>
      <c r="S1289" s="76"/>
      <c r="T1289" s="76"/>
      <c r="U1289" s="76"/>
      <c r="V1289" s="76"/>
      <c r="W1289" s="76"/>
      <c r="X1289" s="76"/>
      <c r="Y1289" s="76"/>
      <c r="Z1289" s="76"/>
      <c r="AA1289" s="76"/>
      <c r="AB1289" s="76"/>
      <c r="AC1289" s="76"/>
    </row>
    <row r="1290" spans="1:29" x14ac:dyDescent="0.25">
      <c r="A1290" s="133">
        <v>44774</v>
      </c>
      <c r="B1290" s="134">
        <v>4.8</v>
      </c>
      <c r="C1290" s="64">
        <f t="shared" si="39"/>
        <v>4.8000000000000001E-2</v>
      </c>
      <c r="D1290" s="136">
        <v>44774</v>
      </c>
      <c r="E1290" s="33">
        <v>44774</v>
      </c>
      <c r="F1290" s="27">
        <v>1.52</v>
      </c>
      <c r="G1290" s="64">
        <f t="shared" si="40"/>
        <v>1.52E-2</v>
      </c>
      <c r="H1290" s="64"/>
      <c r="I1290" s="76"/>
      <c r="J1290" s="76"/>
      <c r="K1290" s="76"/>
      <c r="L1290" s="76"/>
      <c r="M1290" s="76"/>
      <c r="N1290" s="76"/>
      <c r="O1290" s="76"/>
      <c r="P1290" s="76"/>
      <c r="Q1290" s="76"/>
      <c r="R1290" s="76"/>
      <c r="S1290" s="76"/>
      <c r="T1290" s="76"/>
      <c r="U1290" s="76"/>
      <c r="V1290" s="76"/>
      <c r="W1290" s="76"/>
      <c r="X1290" s="76"/>
      <c r="Y1290" s="76"/>
      <c r="Z1290" s="76"/>
      <c r="AA1290" s="76"/>
      <c r="AB1290" s="76"/>
      <c r="AC1290" s="76"/>
    </row>
    <row r="1291" spans="1:29" x14ac:dyDescent="0.25">
      <c r="A1291" s="133">
        <v>44775</v>
      </c>
      <c r="B1291" s="134">
        <v>4.6100000000000003</v>
      </c>
      <c r="C1291" s="64">
        <f t="shared" si="39"/>
        <v>4.6100000000000002E-2</v>
      </c>
      <c r="D1291" s="76"/>
      <c r="E1291" s="33">
        <v>44775</v>
      </c>
      <c r="F1291" s="27">
        <v>1.51</v>
      </c>
      <c r="G1291" s="64">
        <f t="shared" si="40"/>
        <v>1.5100000000000001E-2</v>
      </c>
      <c r="H1291" s="64"/>
      <c r="I1291" s="76"/>
      <c r="J1291" s="76"/>
      <c r="K1291" s="76"/>
      <c r="L1291" s="76"/>
      <c r="M1291" s="76"/>
      <c r="N1291" s="76"/>
      <c r="O1291" s="76"/>
      <c r="P1291" s="76"/>
      <c r="Q1291" s="76"/>
      <c r="R1291" s="76"/>
      <c r="S1291" s="76"/>
      <c r="T1291" s="76"/>
      <c r="U1291" s="76"/>
      <c r="V1291" s="76"/>
      <c r="W1291" s="76"/>
      <c r="X1291" s="76"/>
      <c r="Y1291" s="76"/>
      <c r="Z1291" s="76"/>
      <c r="AA1291" s="76"/>
      <c r="AB1291" s="76"/>
      <c r="AC1291" s="76"/>
    </row>
    <row r="1292" spans="1:29" x14ac:dyDescent="0.25">
      <c r="A1292" s="133">
        <v>44776</v>
      </c>
      <c r="B1292" s="134">
        <v>4.54</v>
      </c>
      <c r="C1292" s="64">
        <f t="shared" si="39"/>
        <v>4.5400000000000003E-2</v>
      </c>
      <c r="D1292" s="76"/>
      <c r="E1292" s="33">
        <v>44776</v>
      </c>
      <c r="F1292" s="27">
        <v>1.5</v>
      </c>
      <c r="G1292" s="64">
        <f t="shared" si="40"/>
        <v>1.4999999999999999E-2</v>
      </c>
      <c r="H1292" s="64"/>
      <c r="I1292" s="76"/>
      <c r="J1292" s="76"/>
      <c r="K1292" s="76"/>
      <c r="L1292" s="76"/>
      <c r="M1292" s="76"/>
      <c r="N1292" s="76"/>
      <c r="O1292" s="76"/>
      <c r="P1292" s="76"/>
      <c r="Q1292" s="76"/>
      <c r="R1292" s="76"/>
      <c r="S1292" s="76"/>
      <c r="T1292" s="76"/>
      <c r="U1292" s="76"/>
      <c r="V1292" s="76"/>
      <c r="W1292" s="76"/>
      <c r="X1292" s="76"/>
      <c r="Y1292" s="76"/>
      <c r="Z1292" s="76"/>
      <c r="AA1292" s="76"/>
      <c r="AB1292" s="76"/>
      <c r="AC1292" s="76"/>
    </row>
    <row r="1293" spans="1:29" x14ac:dyDescent="0.25">
      <c r="A1293" s="133">
        <v>44777</v>
      </c>
      <c r="B1293" s="134">
        <v>4.55</v>
      </c>
      <c r="C1293" s="64">
        <f t="shared" si="39"/>
        <v>4.5499999999999999E-2</v>
      </c>
      <c r="D1293" s="76"/>
      <c r="E1293" s="33">
        <v>44777</v>
      </c>
      <c r="F1293" s="27">
        <v>1.5</v>
      </c>
      <c r="G1293" s="64">
        <f t="shared" si="40"/>
        <v>1.4999999999999999E-2</v>
      </c>
      <c r="H1293" s="64"/>
      <c r="I1293" s="76"/>
      <c r="J1293" s="76"/>
      <c r="K1293" s="76"/>
      <c r="L1293" s="76"/>
      <c r="M1293" s="76"/>
      <c r="N1293" s="76"/>
      <c r="O1293" s="76"/>
      <c r="P1293" s="76"/>
      <c r="Q1293" s="76"/>
      <c r="R1293" s="76"/>
      <c r="S1293" s="76"/>
      <c r="T1293" s="76"/>
      <c r="U1293" s="76"/>
      <c r="V1293" s="76"/>
      <c r="W1293" s="76"/>
      <c r="X1293" s="76"/>
      <c r="Y1293" s="76"/>
      <c r="Z1293" s="76"/>
      <c r="AA1293" s="76"/>
      <c r="AB1293" s="76"/>
      <c r="AC1293" s="76"/>
    </row>
    <row r="1294" spans="1:29" x14ac:dyDescent="0.25">
      <c r="A1294" s="133">
        <v>44778</v>
      </c>
      <c r="B1294" s="134">
        <v>4.4400000000000004</v>
      </c>
      <c r="C1294" s="64">
        <f t="shared" si="39"/>
        <v>4.4400000000000002E-2</v>
      </c>
      <c r="D1294" s="76"/>
      <c r="E1294" s="33">
        <v>44778</v>
      </c>
      <c r="F1294" s="27">
        <v>1.49</v>
      </c>
      <c r="G1294" s="64">
        <f t="shared" si="40"/>
        <v>1.49E-2</v>
      </c>
      <c r="H1294" s="64"/>
      <c r="I1294" s="76"/>
      <c r="J1294" s="76"/>
      <c r="K1294" s="76"/>
      <c r="L1294" s="76"/>
      <c r="M1294" s="76"/>
      <c r="N1294" s="76"/>
      <c r="O1294" s="76"/>
      <c r="P1294" s="76"/>
      <c r="Q1294" s="76"/>
      <c r="R1294" s="76"/>
      <c r="S1294" s="76"/>
      <c r="T1294" s="76"/>
      <c r="U1294" s="76"/>
      <c r="V1294" s="76"/>
      <c r="W1294" s="76"/>
      <c r="X1294" s="76"/>
      <c r="Y1294" s="76"/>
      <c r="Z1294" s="76"/>
      <c r="AA1294" s="76"/>
      <c r="AB1294" s="76"/>
      <c r="AC1294" s="76"/>
    </row>
    <row r="1295" spans="1:29" x14ac:dyDescent="0.25">
      <c r="A1295" s="133">
        <v>44781</v>
      </c>
      <c r="B1295" s="134">
        <v>4.41</v>
      </c>
      <c r="C1295" s="64">
        <f t="shared" si="39"/>
        <v>4.41E-2</v>
      </c>
      <c r="D1295" s="76"/>
      <c r="E1295" s="33">
        <v>44781</v>
      </c>
      <c r="F1295" s="27">
        <v>1.49</v>
      </c>
      <c r="G1295" s="64">
        <f t="shared" si="40"/>
        <v>1.49E-2</v>
      </c>
      <c r="H1295" s="64"/>
      <c r="I1295" s="76"/>
      <c r="J1295" s="76"/>
      <c r="K1295" s="76"/>
      <c r="L1295" s="76"/>
      <c r="M1295" s="76"/>
      <c r="N1295" s="76"/>
      <c r="O1295" s="76"/>
      <c r="P1295" s="76"/>
      <c r="Q1295" s="76"/>
      <c r="R1295" s="76"/>
      <c r="S1295" s="76"/>
      <c r="T1295" s="76"/>
      <c r="U1295" s="76"/>
      <c r="V1295" s="76"/>
      <c r="W1295" s="76"/>
      <c r="X1295" s="76"/>
      <c r="Y1295" s="76"/>
      <c r="Z1295" s="76"/>
      <c r="AA1295" s="76"/>
      <c r="AB1295" s="76"/>
      <c r="AC1295" s="76"/>
    </row>
    <row r="1296" spans="1:29" x14ac:dyDescent="0.25">
      <c r="A1296" s="133">
        <v>44782</v>
      </c>
      <c r="B1296" s="134">
        <v>4.46</v>
      </c>
      <c r="C1296" s="64">
        <f t="shared" si="39"/>
        <v>4.4600000000000001E-2</v>
      </c>
      <c r="D1296" s="76"/>
      <c r="E1296" s="33">
        <v>44782</v>
      </c>
      <c r="F1296" s="27">
        <v>1.5</v>
      </c>
      <c r="G1296" s="64">
        <f t="shared" si="40"/>
        <v>1.4999999999999999E-2</v>
      </c>
      <c r="H1296" s="64"/>
      <c r="I1296" s="76"/>
      <c r="J1296" s="76"/>
      <c r="K1296" s="76"/>
      <c r="L1296" s="76"/>
      <c r="M1296" s="76"/>
      <c r="N1296" s="76"/>
      <c r="O1296" s="76"/>
      <c r="P1296" s="76"/>
      <c r="Q1296" s="76"/>
      <c r="R1296" s="76"/>
      <c r="S1296" s="76"/>
      <c r="T1296" s="76"/>
      <c r="U1296" s="76"/>
      <c r="V1296" s="76"/>
      <c r="W1296" s="76"/>
      <c r="X1296" s="76"/>
      <c r="Y1296" s="76"/>
      <c r="Z1296" s="76"/>
      <c r="AA1296" s="76"/>
      <c r="AB1296" s="76"/>
      <c r="AC1296" s="76"/>
    </row>
    <row r="1297" spans="1:29" x14ac:dyDescent="0.25">
      <c r="A1297" s="133">
        <v>44783</v>
      </c>
      <c r="B1297" s="134">
        <v>4.33</v>
      </c>
      <c r="C1297" s="64">
        <f t="shared" si="39"/>
        <v>4.3299999999999998E-2</v>
      </c>
      <c r="D1297" s="76"/>
      <c r="E1297" s="33">
        <v>44783</v>
      </c>
      <c r="F1297" s="27">
        <v>1.47</v>
      </c>
      <c r="G1297" s="64">
        <f t="shared" si="40"/>
        <v>1.47E-2</v>
      </c>
      <c r="H1297" s="64"/>
      <c r="I1297" s="76"/>
      <c r="J1297" s="76"/>
      <c r="K1297" s="76"/>
      <c r="L1297" s="76"/>
      <c r="M1297" s="76"/>
      <c r="N1297" s="76"/>
      <c r="O1297" s="76"/>
      <c r="P1297" s="76"/>
      <c r="Q1297" s="76"/>
      <c r="R1297" s="76"/>
      <c r="S1297" s="76"/>
      <c r="T1297" s="76"/>
      <c r="U1297" s="76"/>
      <c r="V1297" s="76"/>
      <c r="W1297" s="76"/>
      <c r="X1297" s="76"/>
      <c r="Y1297" s="76"/>
      <c r="Z1297" s="76"/>
      <c r="AA1297" s="76"/>
      <c r="AB1297" s="76"/>
      <c r="AC1297" s="76"/>
    </row>
    <row r="1298" spans="1:29" x14ac:dyDescent="0.25">
      <c r="A1298" s="133">
        <v>44784</v>
      </c>
      <c r="B1298" s="134">
        <v>4.21</v>
      </c>
      <c r="C1298" s="64">
        <f t="shared" ref="C1298:C1333" si="41">B1298/100</f>
        <v>4.2099999999999999E-2</v>
      </c>
      <c r="D1298" s="76"/>
      <c r="E1298" s="33">
        <v>44784</v>
      </c>
      <c r="F1298" s="27">
        <v>1.42</v>
      </c>
      <c r="G1298" s="64">
        <f t="shared" ref="G1298:G1333" si="42">F1298/100</f>
        <v>1.4199999999999999E-2</v>
      </c>
      <c r="H1298" s="64"/>
      <c r="I1298" s="76"/>
      <c r="J1298" s="76"/>
      <c r="K1298" s="76"/>
      <c r="L1298" s="76"/>
      <c r="M1298" s="76"/>
      <c r="N1298" s="76"/>
      <c r="O1298" s="76"/>
      <c r="P1298" s="76"/>
      <c r="Q1298" s="76"/>
      <c r="R1298" s="76"/>
      <c r="S1298" s="76"/>
      <c r="T1298" s="76"/>
      <c r="U1298" s="76"/>
      <c r="V1298" s="76"/>
      <c r="W1298" s="76"/>
      <c r="X1298" s="76"/>
      <c r="Y1298" s="76"/>
      <c r="Z1298" s="76"/>
      <c r="AA1298" s="76"/>
      <c r="AB1298" s="76"/>
      <c r="AC1298" s="76"/>
    </row>
    <row r="1299" spans="1:29" x14ac:dyDescent="0.25">
      <c r="A1299" s="133">
        <v>44785</v>
      </c>
      <c r="B1299" s="134">
        <v>4.25</v>
      </c>
      <c r="C1299" s="64">
        <f t="shared" si="41"/>
        <v>4.2500000000000003E-2</v>
      </c>
      <c r="D1299" s="76"/>
      <c r="E1299" s="33">
        <v>44785</v>
      </c>
      <c r="F1299" s="27">
        <v>1.41</v>
      </c>
      <c r="G1299" s="64">
        <f t="shared" si="42"/>
        <v>1.41E-2</v>
      </c>
      <c r="H1299" s="64"/>
      <c r="I1299" s="76"/>
      <c r="J1299" s="76"/>
      <c r="K1299" s="76"/>
      <c r="L1299" s="76"/>
      <c r="M1299" s="76"/>
      <c r="N1299" s="76"/>
      <c r="O1299" s="76"/>
      <c r="P1299" s="76"/>
      <c r="Q1299" s="76"/>
      <c r="R1299" s="76"/>
      <c r="S1299" s="76"/>
      <c r="T1299" s="76"/>
      <c r="U1299" s="76"/>
      <c r="V1299" s="76"/>
      <c r="W1299" s="76"/>
      <c r="X1299" s="76"/>
      <c r="Y1299" s="76"/>
      <c r="Z1299" s="76"/>
      <c r="AA1299" s="76"/>
      <c r="AB1299" s="76"/>
      <c r="AC1299" s="76"/>
    </row>
    <row r="1300" spans="1:29" x14ac:dyDescent="0.25">
      <c r="A1300" s="133">
        <v>44788</v>
      </c>
      <c r="B1300" s="134">
        <v>4.24</v>
      </c>
      <c r="C1300" s="64">
        <f t="shared" si="41"/>
        <v>4.24E-2</v>
      </c>
      <c r="D1300" s="136">
        <v>44788</v>
      </c>
      <c r="E1300" s="33">
        <v>44788</v>
      </c>
      <c r="F1300" s="27">
        <v>1.4</v>
      </c>
      <c r="G1300" s="64">
        <f t="shared" si="42"/>
        <v>1.3999999999999999E-2</v>
      </c>
      <c r="H1300" s="64"/>
      <c r="I1300" s="76"/>
      <c r="J1300" s="76"/>
      <c r="K1300" s="76"/>
      <c r="L1300" s="76"/>
      <c r="M1300" s="76"/>
      <c r="N1300" s="76"/>
      <c r="O1300" s="76"/>
      <c r="P1300" s="76"/>
      <c r="Q1300" s="76"/>
      <c r="R1300" s="76"/>
      <c r="S1300" s="76"/>
      <c r="T1300" s="76"/>
      <c r="U1300" s="76"/>
      <c r="V1300" s="76"/>
      <c r="W1300" s="76"/>
      <c r="X1300" s="76"/>
      <c r="Y1300" s="76"/>
      <c r="Z1300" s="76"/>
      <c r="AA1300" s="76"/>
      <c r="AB1300" s="76"/>
      <c r="AC1300" s="76"/>
    </row>
    <row r="1301" spans="1:29" x14ac:dyDescent="0.25">
      <c r="A1301" s="133">
        <v>44789</v>
      </c>
      <c r="B1301" s="134">
        <v>4.25</v>
      </c>
      <c r="C1301" s="64">
        <f t="shared" si="41"/>
        <v>4.2500000000000003E-2</v>
      </c>
      <c r="D1301" s="76"/>
      <c r="E1301" s="33">
        <v>44789</v>
      </c>
      <c r="F1301" s="27">
        <v>1.39</v>
      </c>
      <c r="G1301" s="64">
        <f t="shared" si="42"/>
        <v>1.3899999999999999E-2</v>
      </c>
      <c r="H1301" s="64"/>
      <c r="I1301" s="76"/>
      <c r="J1301" s="76"/>
      <c r="K1301" s="76"/>
      <c r="L1301" s="76"/>
      <c r="M1301" s="76"/>
      <c r="N1301" s="76"/>
      <c r="O1301" s="76"/>
      <c r="P1301" s="76"/>
      <c r="Q1301" s="76"/>
      <c r="R1301" s="76"/>
      <c r="S1301" s="76"/>
      <c r="T1301" s="76"/>
      <c r="U1301" s="76"/>
      <c r="V1301" s="76"/>
      <c r="W1301" s="76"/>
      <c r="X1301" s="76"/>
      <c r="Y1301" s="76"/>
      <c r="Z1301" s="76"/>
      <c r="AA1301" s="76"/>
      <c r="AB1301" s="76"/>
      <c r="AC1301" s="76"/>
    </row>
    <row r="1302" spans="1:29" x14ac:dyDescent="0.25">
      <c r="A1302" s="133">
        <v>44790</v>
      </c>
      <c r="B1302" s="134">
        <v>4.33</v>
      </c>
      <c r="C1302" s="64">
        <f t="shared" si="41"/>
        <v>4.3299999999999998E-2</v>
      </c>
      <c r="D1302" s="76"/>
      <c r="E1302" s="33">
        <v>44790</v>
      </c>
      <c r="F1302" s="27">
        <v>1.41</v>
      </c>
      <c r="G1302" s="64">
        <f t="shared" si="42"/>
        <v>1.41E-2</v>
      </c>
      <c r="H1302" s="64"/>
      <c r="I1302" s="76"/>
      <c r="J1302" s="76"/>
      <c r="K1302" s="76"/>
      <c r="L1302" s="76"/>
      <c r="M1302" s="76"/>
      <c r="N1302" s="76"/>
      <c r="O1302" s="76"/>
      <c r="P1302" s="76"/>
      <c r="Q1302" s="76"/>
      <c r="R1302" s="76"/>
      <c r="S1302" s="76"/>
      <c r="T1302" s="76"/>
      <c r="U1302" s="76"/>
      <c r="V1302" s="76"/>
      <c r="W1302" s="76"/>
      <c r="X1302" s="76"/>
      <c r="Y1302" s="76"/>
      <c r="Z1302" s="76"/>
      <c r="AA1302" s="76"/>
      <c r="AB1302" s="76"/>
      <c r="AC1302" s="76"/>
    </row>
    <row r="1303" spans="1:29" x14ac:dyDescent="0.25">
      <c r="A1303" s="133">
        <v>44791</v>
      </c>
      <c r="B1303" s="134">
        <v>4.37</v>
      </c>
      <c r="C1303" s="64">
        <f t="shared" si="41"/>
        <v>4.3700000000000003E-2</v>
      </c>
      <c r="D1303" s="76"/>
      <c r="E1303" s="33">
        <v>44791</v>
      </c>
      <c r="F1303" s="27">
        <v>1.41</v>
      </c>
      <c r="G1303" s="64">
        <f t="shared" si="42"/>
        <v>1.41E-2</v>
      </c>
      <c r="H1303" s="64"/>
      <c r="I1303" s="76"/>
      <c r="J1303" s="76"/>
      <c r="K1303" s="76"/>
      <c r="L1303" s="76"/>
      <c r="M1303" s="76"/>
      <c r="N1303" s="76"/>
      <c r="O1303" s="76"/>
      <c r="P1303" s="76"/>
      <c r="Q1303" s="76"/>
      <c r="R1303" s="76"/>
      <c r="S1303" s="76"/>
      <c r="T1303" s="76"/>
      <c r="U1303" s="76"/>
      <c r="V1303" s="76"/>
      <c r="W1303" s="76"/>
      <c r="X1303" s="76"/>
      <c r="Y1303" s="76"/>
      <c r="Z1303" s="76"/>
      <c r="AA1303" s="76"/>
      <c r="AB1303" s="76"/>
      <c r="AC1303" s="76"/>
    </row>
    <row r="1304" spans="1:29" x14ac:dyDescent="0.25">
      <c r="A1304" s="133">
        <v>44792</v>
      </c>
      <c r="B1304" s="134">
        <v>4.45</v>
      </c>
      <c r="C1304" s="64">
        <f t="shared" si="41"/>
        <v>4.4500000000000005E-2</v>
      </c>
      <c r="D1304" s="76"/>
      <c r="E1304" s="33">
        <v>44792</v>
      </c>
      <c r="F1304" s="27">
        <v>1.42</v>
      </c>
      <c r="G1304" s="64">
        <f t="shared" si="42"/>
        <v>1.4199999999999999E-2</v>
      </c>
      <c r="H1304" s="64"/>
      <c r="I1304" s="76"/>
      <c r="J1304" s="76"/>
      <c r="K1304" s="76"/>
      <c r="L1304" s="76"/>
      <c r="M1304" s="76"/>
      <c r="N1304" s="76"/>
      <c r="O1304" s="76"/>
      <c r="P1304" s="76"/>
      <c r="Q1304" s="76"/>
      <c r="R1304" s="76"/>
      <c r="S1304" s="76"/>
      <c r="T1304" s="76"/>
      <c r="U1304" s="76"/>
      <c r="V1304" s="76"/>
      <c r="W1304" s="76"/>
      <c r="X1304" s="76"/>
      <c r="Y1304" s="76"/>
      <c r="Z1304" s="76"/>
      <c r="AA1304" s="76"/>
      <c r="AB1304" s="76"/>
      <c r="AC1304" s="76"/>
    </row>
    <row r="1305" spans="1:29" x14ac:dyDescent="0.25">
      <c r="A1305" s="133">
        <v>44795</v>
      </c>
      <c r="B1305" s="134">
        <v>4.62</v>
      </c>
      <c r="C1305" s="64">
        <f t="shared" si="41"/>
        <v>4.6199999999999998E-2</v>
      </c>
      <c r="D1305" s="76"/>
      <c r="E1305" s="33">
        <v>44795</v>
      </c>
      <c r="F1305" s="27">
        <v>1.44</v>
      </c>
      <c r="G1305" s="64">
        <f t="shared" si="42"/>
        <v>1.44E-2</v>
      </c>
      <c r="H1305" s="64"/>
      <c r="I1305" s="76"/>
      <c r="J1305" s="76"/>
      <c r="K1305" s="76"/>
      <c r="L1305" s="76"/>
      <c r="M1305" s="76"/>
      <c r="N1305" s="76"/>
      <c r="O1305" s="76"/>
      <c r="P1305" s="76"/>
      <c r="Q1305" s="76"/>
      <c r="R1305" s="76"/>
      <c r="S1305" s="76"/>
      <c r="T1305" s="76"/>
      <c r="U1305" s="76"/>
      <c r="V1305" s="76"/>
      <c r="W1305" s="76"/>
      <c r="X1305" s="76"/>
      <c r="Y1305" s="76"/>
      <c r="Z1305" s="76"/>
      <c r="AA1305" s="76"/>
      <c r="AB1305" s="76"/>
      <c r="AC1305" s="76"/>
    </row>
    <row r="1306" spans="1:29" x14ac:dyDescent="0.25">
      <c r="A1306" s="133">
        <v>44796</v>
      </c>
      <c r="B1306" s="134">
        <v>4.68</v>
      </c>
      <c r="C1306" s="64">
        <f t="shared" si="41"/>
        <v>4.6799999999999994E-2</v>
      </c>
      <c r="D1306" s="76"/>
      <c r="E1306" s="33">
        <v>44796</v>
      </c>
      <c r="F1306" s="27">
        <v>1.45</v>
      </c>
      <c r="G1306" s="64">
        <f t="shared" si="42"/>
        <v>1.4499999999999999E-2</v>
      </c>
      <c r="H1306" s="64"/>
      <c r="I1306" s="76"/>
      <c r="J1306" s="76"/>
      <c r="K1306" s="76"/>
      <c r="L1306" s="76"/>
      <c r="M1306" s="76"/>
      <c r="N1306" s="76"/>
      <c r="O1306" s="76"/>
      <c r="P1306" s="76"/>
      <c r="Q1306" s="76"/>
      <c r="R1306" s="76"/>
      <c r="S1306" s="76"/>
      <c r="T1306" s="76"/>
      <c r="U1306" s="76"/>
      <c r="V1306" s="76"/>
      <c r="W1306" s="76"/>
      <c r="X1306" s="76"/>
      <c r="Y1306" s="76"/>
      <c r="Z1306" s="76"/>
      <c r="AA1306" s="76"/>
      <c r="AB1306" s="76"/>
      <c r="AC1306" s="76"/>
    </row>
    <row r="1307" spans="1:29" x14ac:dyDescent="0.25">
      <c r="A1307" s="133">
        <v>44797</v>
      </c>
      <c r="B1307" s="134">
        <v>4.6100000000000003</v>
      </c>
      <c r="C1307" s="64">
        <f t="shared" si="41"/>
        <v>4.6100000000000002E-2</v>
      </c>
      <c r="D1307" s="76"/>
      <c r="E1307" s="33">
        <v>44797</v>
      </c>
      <c r="F1307" s="27">
        <v>1.43</v>
      </c>
      <c r="G1307" s="64">
        <f t="shared" si="42"/>
        <v>1.43E-2</v>
      </c>
      <c r="H1307" s="64"/>
      <c r="I1307" s="76"/>
      <c r="J1307" s="76"/>
      <c r="K1307" s="76"/>
      <c r="L1307" s="76"/>
      <c r="M1307" s="76"/>
      <c r="N1307" s="76"/>
      <c r="O1307" s="76"/>
      <c r="P1307" s="76"/>
      <c r="Q1307" s="76"/>
      <c r="R1307" s="76"/>
      <c r="S1307" s="76"/>
      <c r="T1307" s="76"/>
      <c r="U1307" s="76"/>
      <c r="V1307" s="76"/>
      <c r="W1307" s="76"/>
      <c r="X1307" s="76"/>
      <c r="Y1307" s="76"/>
      <c r="Z1307" s="76"/>
      <c r="AA1307" s="76"/>
      <c r="AB1307" s="76"/>
      <c r="AC1307" s="76"/>
    </row>
    <row r="1308" spans="1:29" x14ac:dyDescent="0.25">
      <c r="A1308" s="133">
        <v>44798</v>
      </c>
      <c r="B1308" s="134">
        <v>4.5999999999999996</v>
      </c>
      <c r="C1308" s="64">
        <f t="shared" si="41"/>
        <v>4.5999999999999999E-2</v>
      </c>
      <c r="D1308" s="76"/>
      <c r="E1308" s="33">
        <v>44798</v>
      </c>
      <c r="F1308" s="27">
        <v>1.42</v>
      </c>
      <c r="G1308" s="64">
        <f t="shared" si="42"/>
        <v>1.4199999999999999E-2</v>
      </c>
      <c r="H1308" s="64"/>
      <c r="I1308" s="76"/>
      <c r="J1308" s="76"/>
      <c r="K1308" s="76"/>
      <c r="L1308" s="76"/>
      <c r="M1308" s="76"/>
      <c r="N1308" s="76"/>
      <c r="O1308" s="76"/>
      <c r="P1308" s="76"/>
      <c r="Q1308" s="76"/>
      <c r="R1308" s="76"/>
      <c r="S1308" s="76"/>
      <c r="T1308" s="76"/>
      <c r="U1308" s="76"/>
      <c r="V1308" s="76"/>
      <c r="W1308" s="76"/>
      <c r="X1308" s="76"/>
      <c r="Y1308" s="76"/>
      <c r="Z1308" s="76"/>
      <c r="AA1308" s="76"/>
      <c r="AB1308" s="76"/>
      <c r="AC1308" s="76"/>
    </row>
    <row r="1309" spans="1:29" x14ac:dyDescent="0.25">
      <c r="A1309" s="133">
        <v>44799</v>
      </c>
      <c r="B1309" s="134">
        <v>4.6500000000000004</v>
      </c>
      <c r="C1309" s="64">
        <f t="shared" si="41"/>
        <v>4.6500000000000007E-2</v>
      </c>
      <c r="D1309" s="76"/>
      <c r="E1309" s="33">
        <v>44799</v>
      </c>
      <c r="F1309" s="27">
        <v>1.42</v>
      </c>
      <c r="G1309" s="64">
        <f t="shared" si="42"/>
        <v>1.4199999999999999E-2</v>
      </c>
      <c r="H1309" s="64"/>
      <c r="I1309" s="76"/>
      <c r="J1309" s="76"/>
      <c r="K1309" s="76"/>
      <c r="L1309" s="76"/>
      <c r="M1309" s="76"/>
      <c r="N1309" s="76"/>
      <c r="O1309" s="76"/>
      <c r="P1309" s="76"/>
      <c r="Q1309" s="76"/>
      <c r="R1309" s="76"/>
      <c r="S1309" s="76"/>
      <c r="T1309" s="76"/>
      <c r="U1309" s="76"/>
      <c r="V1309" s="76"/>
      <c r="W1309" s="76"/>
      <c r="X1309" s="76"/>
      <c r="Y1309" s="76"/>
      <c r="Z1309" s="76"/>
      <c r="AA1309" s="76"/>
      <c r="AB1309" s="76"/>
      <c r="AC1309" s="76"/>
    </row>
    <row r="1310" spans="1:29" x14ac:dyDescent="0.25">
      <c r="A1310" s="133">
        <v>44802</v>
      </c>
      <c r="B1310" s="134">
        <v>4.78</v>
      </c>
      <c r="C1310" s="64">
        <f t="shared" si="41"/>
        <v>4.7800000000000002E-2</v>
      </c>
      <c r="D1310" s="76"/>
      <c r="E1310" s="33">
        <v>44802</v>
      </c>
      <c r="F1310" s="27">
        <v>1.44</v>
      </c>
      <c r="G1310" s="64">
        <f t="shared" si="42"/>
        <v>1.44E-2</v>
      </c>
      <c r="H1310" s="64"/>
      <c r="I1310" s="76"/>
      <c r="J1310" s="76"/>
      <c r="K1310" s="76"/>
      <c r="L1310" s="76"/>
      <c r="M1310" s="76"/>
      <c r="N1310" s="76"/>
      <c r="O1310" s="76"/>
      <c r="P1310" s="76"/>
      <c r="Q1310" s="76"/>
      <c r="R1310" s="76"/>
      <c r="S1310" s="76"/>
      <c r="T1310" s="76"/>
      <c r="U1310" s="76"/>
      <c r="V1310" s="76"/>
      <c r="W1310" s="76"/>
      <c r="X1310" s="76"/>
      <c r="Y1310" s="76"/>
      <c r="Z1310" s="76"/>
      <c r="AA1310" s="76"/>
      <c r="AB1310" s="76"/>
      <c r="AC1310" s="76"/>
    </row>
    <row r="1311" spans="1:29" x14ac:dyDescent="0.25">
      <c r="A1311" s="133">
        <v>44803</v>
      </c>
      <c r="B1311" s="134">
        <v>4.9000000000000004</v>
      </c>
      <c r="C1311" s="64">
        <f t="shared" si="41"/>
        <v>4.9000000000000002E-2</v>
      </c>
      <c r="D1311" s="76"/>
      <c r="E1311" s="33">
        <v>44803</v>
      </c>
      <c r="F1311" s="27">
        <v>1.45</v>
      </c>
      <c r="G1311" s="64">
        <f t="shared" si="42"/>
        <v>1.4499999999999999E-2</v>
      </c>
      <c r="H1311" s="64"/>
      <c r="I1311" s="76"/>
      <c r="J1311" s="76"/>
      <c r="K1311" s="76"/>
      <c r="L1311" s="76"/>
      <c r="M1311" s="76"/>
      <c r="N1311" s="76"/>
      <c r="O1311" s="76"/>
      <c r="P1311" s="76"/>
      <c r="Q1311" s="76"/>
      <c r="R1311" s="76"/>
      <c r="S1311" s="76"/>
      <c r="T1311" s="76"/>
      <c r="U1311" s="76"/>
      <c r="V1311" s="76"/>
      <c r="W1311" s="76"/>
      <c r="X1311" s="76"/>
      <c r="Y1311" s="76"/>
      <c r="Z1311" s="76"/>
      <c r="AA1311" s="76"/>
      <c r="AB1311" s="76"/>
      <c r="AC1311" s="76"/>
    </row>
    <row r="1312" spans="1:29" x14ac:dyDescent="0.25">
      <c r="A1312" s="133">
        <v>44804</v>
      </c>
      <c r="B1312" s="134">
        <v>5.03</v>
      </c>
      <c r="C1312" s="64">
        <f t="shared" si="41"/>
        <v>5.0300000000000004E-2</v>
      </c>
      <c r="D1312" s="76"/>
      <c r="E1312" s="33">
        <v>44804</v>
      </c>
      <c r="F1312" s="27">
        <v>1.48</v>
      </c>
      <c r="G1312" s="64">
        <f t="shared" si="42"/>
        <v>1.4800000000000001E-2</v>
      </c>
      <c r="H1312" s="64"/>
      <c r="I1312" s="76"/>
      <c r="J1312" s="76"/>
      <c r="K1312" s="76"/>
      <c r="L1312" s="76"/>
      <c r="M1312" s="76"/>
      <c r="N1312" s="76"/>
      <c r="O1312" s="76"/>
      <c r="P1312" s="76"/>
      <c r="Q1312" s="76"/>
      <c r="R1312" s="76"/>
      <c r="S1312" s="76"/>
      <c r="T1312" s="76"/>
      <c r="U1312" s="76"/>
      <c r="V1312" s="76"/>
      <c r="W1312" s="76"/>
      <c r="X1312" s="76"/>
      <c r="Y1312" s="76"/>
      <c r="Z1312" s="76"/>
      <c r="AA1312" s="76"/>
      <c r="AB1312" s="76"/>
      <c r="AC1312" s="76"/>
    </row>
    <row r="1313" spans="1:29" x14ac:dyDescent="0.25">
      <c r="A1313" s="133">
        <v>44805</v>
      </c>
      <c r="B1313" s="134">
        <v>5.08</v>
      </c>
      <c r="C1313" s="64">
        <f t="shared" si="41"/>
        <v>5.0799999999999998E-2</v>
      </c>
      <c r="D1313" s="136">
        <v>44805</v>
      </c>
      <c r="E1313" s="33">
        <v>44805</v>
      </c>
      <c r="F1313" s="27">
        <v>1.5</v>
      </c>
      <c r="G1313" s="64">
        <f t="shared" si="42"/>
        <v>1.4999999999999999E-2</v>
      </c>
      <c r="H1313" s="64"/>
      <c r="I1313" s="76"/>
      <c r="J1313" s="76"/>
      <c r="K1313" s="76"/>
      <c r="L1313" s="76"/>
      <c r="M1313" s="76"/>
      <c r="N1313" s="76"/>
      <c r="O1313" s="76"/>
      <c r="P1313" s="76"/>
      <c r="Q1313" s="76"/>
      <c r="R1313" s="76"/>
      <c r="S1313" s="76"/>
      <c r="T1313" s="76"/>
      <c r="U1313" s="76"/>
      <c r="V1313" s="76"/>
      <c r="W1313" s="76"/>
      <c r="X1313" s="76"/>
      <c r="Y1313" s="76"/>
      <c r="Z1313" s="76"/>
      <c r="AA1313" s="76"/>
      <c r="AB1313" s="76"/>
      <c r="AC1313" s="76"/>
    </row>
    <row r="1314" spans="1:29" x14ac:dyDescent="0.25">
      <c r="A1314" s="133">
        <v>44806</v>
      </c>
      <c r="B1314" s="134">
        <v>5.0599999999999996</v>
      </c>
      <c r="C1314" s="64">
        <f t="shared" si="41"/>
        <v>5.0599999999999999E-2</v>
      </c>
      <c r="D1314" s="76"/>
      <c r="E1314" s="33">
        <v>44806</v>
      </c>
      <c r="F1314" s="27">
        <v>1.5</v>
      </c>
      <c r="G1314" s="64">
        <f t="shared" si="42"/>
        <v>1.4999999999999999E-2</v>
      </c>
      <c r="H1314" s="64"/>
      <c r="I1314" s="76"/>
      <c r="J1314" s="76"/>
      <c r="K1314" s="76"/>
      <c r="L1314" s="76"/>
      <c r="M1314" s="76"/>
      <c r="N1314" s="76"/>
      <c r="O1314" s="76"/>
      <c r="P1314" s="76"/>
      <c r="Q1314" s="76"/>
      <c r="R1314" s="76"/>
      <c r="S1314" s="76"/>
      <c r="T1314" s="76"/>
      <c r="U1314" s="76"/>
      <c r="V1314" s="76"/>
      <c r="W1314" s="76"/>
      <c r="X1314" s="76"/>
      <c r="Y1314" s="76"/>
      <c r="Z1314" s="76"/>
      <c r="AA1314" s="76"/>
      <c r="AB1314" s="76"/>
      <c r="AC1314" s="76"/>
    </row>
    <row r="1315" spans="1:29" x14ac:dyDescent="0.25">
      <c r="A1315" s="133">
        <v>44809</v>
      </c>
      <c r="B1315" s="134">
        <v>5.07</v>
      </c>
      <c r="C1315" s="64">
        <f t="shared" si="41"/>
        <v>5.0700000000000002E-2</v>
      </c>
      <c r="D1315" s="76"/>
      <c r="E1315" s="33">
        <v>44809</v>
      </c>
      <c r="F1315" s="27">
        <v>1.51</v>
      </c>
      <c r="G1315" s="64">
        <f t="shared" si="42"/>
        <v>1.5100000000000001E-2</v>
      </c>
      <c r="H1315" s="64"/>
      <c r="I1315" s="76"/>
      <c r="J1315" s="76"/>
      <c r="K1315" s="76"/>
      <c r="L1315" s="76"/>
      <c r="M1315" s="76"/>
      <c r="N1315" s="76"/>
      <c r="O1315" s="76"/>
      <c r="P1315" s="76"/>
      <c r="Q1315" s="76"/>
      <c r="R1315" s="76"/>
      <c r="S1315" s="76"/>
      <c r="T1315" s="76"/>
      <c r="U1315" s="76"/>
      <c r="V1315" s="76"/>
      <c r="W1315" s="76"/>
      <c r="X1315" s="76"/>
      <c r="Y1315" s="76"/>
      <c r="Z1315" s="76"/>
      <c r="AA1315" s="76"/>
      <c r="AB1315" s="76"/>
      <c r="AC1315" s="76"/>
    </row>
    <row r="1316" spans="1:29" x14ac:dyDescent="0.25">
      <c r="A1316" s="133">
        <v>44810</v>
      </c>
      <c r="B1316" s="134">
        <v>4.9800000000000004</v>
      </c>
      <c r="C1316" s="64">
        <f t="shared" si="41"/>
        <v>4.9800000000000004E-2</v>
      </c>
      <c r="D1316" s="76"/>
      <c r="E1316" s="33">
        <v>44810</v>
      </c>
      <c r="F1316" s="27">
        <v>1.51</v>
      </c>
      <c r="G1316" s="64">
        <f t="shared" si="42"/>
        <v>1.5100000000000001E-2</v>
      </c>
      <c r="H1316" s="64"/>
      <c r="I1316" s="76"/>
      <c r="J1316" s="76"/>
      <c r="K1316" s="76"/>
      <c r="L1316" s="76"/>
      <c r="M1316" s="76"/>
      <c r="N1316" s="76"/>
      <c r="O1316" s="76"/>
      <c r="P1316" s="76"/>
      <c r="Q1316" s="76"/>
      <c r="R1316" s="76"/>
      <c r="S1316" s="76"/>
      <c r="T1316" s="76"/>
      <c r="U1316" s="76"/>
      <c r="V1316" s="76"/>
      <c r="W1316" s="76"/>
      <c r="X1316" s="76"/>
      <c r="Y1316" s="76"/>
      <c r="Z1316" s="76"/>
      <c r="AA1316" s="76"/>
      <c r="AB1316" s="76"/>
      <c r="AC1316" s="76"/>
    </row>
    <row r="1317" spans="1:29" x14ac:dyDescent="0.25">
      <c r="A1317" s="133">
        <v>44811</v>
      </c>
      <c r="B1317" s="134">
        <v>4.97</v>
      </c>
      <c r="C1317" s="64">
        <f t="shared" si="41"/>
        <v>4.9699999999999994E-2</v>
      </c>
      <c r="D1317" s="76"/>
      <c r="E1317" s="33">
        <v>44811</v>
      </c>
      <c r="F1317" s="27">
        <v>1.51</v>
      </c>
      <c r="G1317" s="64">
        <f t="shared" si="42"/>
        <v>1.5100000000000001E-2</v>
      </c>
      <c r="H1317" s="64"/>
      <c r="I1317" s="76"/>
      <c r="J1317" s="76"/>
      <c r="K1317" s="76"/>
      <c r="L1317" s="76"/>
      <c r="M1317" s="76"/>
      <c r="N1317" s="76"/>
      <c r="O1317" s="76"/>
      <c r="P1317" s="76"/>
      <c r="Q1317" s="76"/>
      <c r="R1317" s="76"/>
      <c r="S1317" s="76"/>
      <c r="T1317" s="76"/>
      <c r="U1317" s="76"/>
      <c r="V1317" s="76"/>
      <c r="W1317" s="76"/>
      <c r="X1317" s="76"/>
      <c r="Y1317" s="76"/>
      <c r="Z1317" s="76"/>
      <c r="AA1317" s="76"/>
      <c r="AB1317" s="76"/>
      <c r="AC1317" s="76"/>
    </row>
    <row r="1318" spans="1:29" x14ac:dyDescent="0.25">
      <c r="A1318" s="133">
        <v>44812</v>
      </c>
      <c r="B1318" s="134">
        <v>4.8</v>
      </c>
      <c r="C1318" s="64">
        <f t="shared" si="41"/>
        <v>4.8000000000000001E-2</v>
      </c>
      <c r="D1318" s="76"/>
      <c r="E1318" s="33">
        <v>44812</v>
      </c>
      <c r="F1318" s="27">
        <v>1.49</v>
      </c>
      <c r="G1318" s="64">
        <f t="shared" si="42"/>
        <v>1.49E-2</v>
      </c>
      <c r="H1318" s="64"/>
      <c r="I1318" s="76"/>
      <c r="J1318" s="76"/>
      <c r="K1318" s="76"/>
      <c r="L1318" s="76"/>
      <c r="M1318" s="76"/>
      <c r="N1318" s="76"/>
      <c r="O1318" s="76"/>
      <c r="P1318" s="76"/>
      <c r="Q1318" s="76"/>
      <c r="R1318" s="76"/>
      <c r="S1318" s="76"/>
      <c r="T1318" s="76"/>
      <c r="U1318" s="76"/>
      <c r="V1318" s="76"/>
      <c r="W1318" s="76"/>
      <c r="X1318" s="76"/>
      <c r="Y1318" s="76"/>
      <c r="Z1318" s="76"/>
      <c r="AA1318" s="76"/>
      <c r="AB1318" s="76"/>
      <c r="AC1318" s="76"/>
    </row>
    <row r="1319" spans="1:29" x14ac:dyDescent="0.25">
      <c r="A1319" s="133">
        <v>44813</v>
      </c>
      <c r="B1319" s="134">
        <v>4.57</v>
      </c>
      <c r="C1319" s="64">
        <f t="shared" si="41"/>
        <v>4.5700000000000005E-2</v>
      </c>
      <c r="D1319" s="76"/>
      <c r="E1319" s="33">
        <v>44813</v>
      </c>
      <c r="F1319" s="27">
        <v>1.47</v>
      </c>
      <c r="G1319" s="64">
        <f t="shared" si="42"/>
        <v>1.47E-2</v>
      </c>
      <c r="H1319" s="64"/>
      <c r="I1319" s="76"/>
      <c r="J1319" s="76"/>
      <c r="K1319" s="76"/>
      <c r="L1319" s="76"/>
      <c r="M1319" s="76"/>
      <c r="N1319" s="76"/>
      <c r="O1319" s="76"/>
      <c r="P1319" s="76"/>
      <c r="Q1319" s="76"/>
      <c r="R1319" s="76"/>
      <c r="S1319" s="76"/>
      <c r="T1319" s="76"/>
      <c r="U1319" s="76"/>
      <c r="V1319" s="76"/>
      <c r="W1319" s="76"/>
      <c r="X1319" s="76"/>
      <c r="Y1319" s="76"/>
      <c r="Z1319" s="76"/>
      <c r="AA1319" s="76"/>
      <c r="AB1319" s="76"/>
      <c r="AC1319" s="76"/>
    </row>
    <row r="1320" spans="1:29" x14ac:dyDescent="0.25">
      <c r="A1320" s="133">
        <v>44816</v>
      </c>
      <c r="B1320" s="134">
        <v>4.5</v>
      </c>
      <c r="C1320" s="64">
        <f t="shared" si="41"/>
        <v>4.4999999999999998E-2</v>
      </c>
      <c r="D1320" s="76"/>
      <c r="E1320" s="33">
        <v>44816</v>
      </c>
      <c r="F1320" s="27">
        <v>1.46</v>
      </c>
      <c r="G1320" s="64">
        <f t="shared" si="42"/>
        <v>1.46E-2</v>
      </c>
      <c r="H1320" s="64"/>
      <c r="I1320" s="76"/>
      <c r="J1320" s="76"/>
      <c r="K1320" s="76"/>
      <c r="L1320" s="76"/>
      <c r="M1320" s="76"/>
      <c r="N1320" s="76"/>
      <c r="O1320" s="76"/>
      <c r="P1320" s="76"/>
      <c r="Q1320" s="76"/>
      <c r="R1320" s="76"/>
      <c r="S1320" s="76"/>
      <c r="T1320" s="76"/>
      <c r="U1320" s="76"/>
      <c r="V1320" s="76"/>
      <c r="W1320" s="76"/>
      <c r="X1320" s="76"/>
      <c r="Y1320" s="76"/>
      <c r="Z1320" s="76"/>
      <c r="AA1320" s="76"/>
      <c r="AB1320" s="76"/>
      <c r="AC1320" s="76"/>
    </row>
    <row r="1321" spans="1:29" x14ac:dyDescent="0.25">
      <c r="A1321" s="133">
        <v>44817</v>
      </c>
      <c r="B1321" s="134">
        <v>4.68</v>
      </c>
      <c r="C1321" s="64">
        <f t="shared" si="41"/>
        <v>4.6799999999999994E-2</v>
      </c>
      <c r="D1321" s="76"/>
      <c r="E1321" s="33">
        <v>44817</v>
      </c>
      <c r="F1321" s="27">
        <v>1.46</v>
      </c>
      <c r="G1321" s="64">
        <f t="shared" si="42"/>
        <v>1.46E-2</v>
      </c>
      <c r="H1321" s="64"/>
      <c r="I1321" s="76"/>
      <c r="J1321" s="76"/>
      <c r="K1321" s="76"/>
      <c r="L1321" s="76"/>
      <c r="M1321" s="76"/>
      <c r="N1321" s="76"/>
      <c r="O1321" s="76"/>
      <c r="P1321" s="76"/>
      <c r="Q1321" s="76"/>
      <c r="R1321" s="76"/>
      <c r="S1321" s="76"/>
      <c r="T1321" s="76"/>
      <c r="U1321" s="76"/>
      <c r="V1321" s="76"/>
      <c r="W1321" s="76"/>
      <c r="X1321" s="76"/>
      <c r="Y1321" s="76"/>
      <c r="Z1321" s="76"/>
      <c r="AA1321" s="76"/>
      <c r="AB1321" s="76"/>
      <c r="AC1321" s="76"/>
    </row>
    <row r="1322" spans="1:29" x14ac:dyDescent="0.25">
      <c r="A1322" s="133">
        <v>44818</v>
      </c>
      <c r="B1322" s="134">
        <v>4.74</v>
      </c>
      <c r="C1322" s="64">
        <f t="shared" si="41"/>
        <v>4.7400000000000005E-2</v>
      </c>
      <c r="D1322" s="76"/>
      <c r="E1322" s="33">
        <v>44818</v>
      </c>
      <c r="F1322" s="27">
        <v>1.46</v>
      </c>
      <c r="G1322" s="64">
        <f t="shared" si="42"/>
        <v>1.46E-2</v>
      </c>
      <c r="H1322" s="64"/>
      <c r="I1322" s="76"/>
      <c r="J1322" s="76"/>
      <c r="K1322" s="76"/>
      <c r="L1322" s="76"/>
      <c r="M1322" s="76"/>
      <c r="N1322" s="76"/>
      <c r="O1322" s="76"/>
      <c r="P1322" s="76"/>
      <c r="Q1322" s="76"/>
      <c r="R1322" s="76"/>
      <c r="S1322" s="76"/>
      <c r="T1322" s="76"/>
      <c r="U1322" s="76"/>
      <c r="V1322" s="76"/>
      <c r="W1322" s="76"/>
      <c r="X1322" s="76"/>
      <c r="Y1322" s="76"/>
      <c r="Z1322" s="76"/>
      <c r="AA1322" s="76"/>
      <c r="AB1322" s="76"/>
      <c r="AC1322" s="76"/>
    </row>
    <row r="1323" spans="1:29" x14ac:dyDescent="0.25">
      <c r="A1323" s="133">
        <v>44819</v>
      </c>
      <c r="B1323" s="134">
        <v>4.7699999999999996</v>
      </c>
      <c r="C1323" s="64">
        <f t="shared" si="41"/>
        <v>4.7699999999999992E-2</v>
      </c>
      <c r="D1323" s="136">
        <v>44819</v>
      </c>
      <c r="E1323" s="33">
        <v>44819</v>
      </c>
      <c r="F1323" s="27">
        <v>1.45</v>
      </c>
      <c r="G1323" s="64">
        <f t="shared" si="42"/>
        <v>1.4499999999999999E-2</v>
      </c>
      <c r="H1323" s="64"/>
      <c r="I1323" s="76"/>
      <c r="J1323" s="76"/>
      <c r="K1323" s="76"/>
      <c r="L1323" s="76"/>
      <c r="M1323" s="76"/>
      <c r="N1323" s="76"/>
      <c r="O1323" s="76"/>
      <c r="P1323" s="76"/>
      <c r="Q1323" s="76"/>
      <c r="R1323" s="76"/>
      <c r="S1323" s="76"/>
      <c r="T1323" s="76"/>
      <c r="U1323" s="76"/>
      <c r="V1323" s="76"/>
      <c r="W1323" s="76"/>
      <c r="X1323" s="76"/>
      <c r="Y1323" s="76"/>
      <c r="Z1323" s="76"/>
      <c r="AA1323" s="76"/>
      <c r="AB1323" s="76"/>
      <c r="AC1323" s="76"/>
    </row>
    <row r="1324" spans="1:29" x14ac:dyDescent="0.25">
      <c r="A1324" s="133">
        <v>44820</v>
      </c>
      <c r="B1324" s="134">
        <v>5</v>
      </c>
      <c r="C1324" s="64">
        <f t="shared" si="41"/>
        <v>0.05</v>
      </c>
      <c r="D1324" s="76"/>
      <c r="E1324" s="33">
        <v>44820</v>
      </c>
      <c r="F1324" s="27">
        <v>1.48</v>
      </c>
      <c r="G1324" s="64">
        <f t="shared" si="42"/>
        <v>1.4800000000000001E-2</v>
      </c>
      <c r="H1324" s="64"/>
      <c r="I1324" s="76"/>
      <c r="J1324" s="76"/>
      <c r="K1324" s="76"/>
      <c r="L1324" s="76"/>
      <c r="M1324" s="76"/>
      <c r="N1324" s="76"/>
      <c r="O1324" s="76"/>
      <c r="P1324" s="76"/>
      <c r="Q1324" s="76"/>
      <c r="R1324" s="76"/>
      <c r="S1324" s="76"/>
      <c r="T1324" s="76"/>
      <c r="U1324" s="76"/>
      <c r="V1324" s="76"/>
      <c r="W1324" s="76"/>
      <c r="X1324" s="76"/>
      <c r="Y1324" s="76"/>
      <c r="Z1324" s="76"/>
      <c r="AA1324" s="76"/>
      <c r="AB1324" s="76"/>
      <c r="AC1324" s="76"/>
    </row>
    <row r="1325" spans="1:29" x14ac:dyDescent="0.25">
      <c r="A1325" s="133">
        <v>44823</v>
      </c>
      <c r="B1325" s="134">
        <v>4.88</v>
      </c>
      <c r="C1325" s="64">
        <f t="shared" si="41"/>
        <v>4.8799999999999996E-2</v>
      </c>
      <c r="D1325" s="76"/>
      <c r="E1325" s="33">
        <v>44823</v>
      </c>
      <c r="F1325" s="27">
        <v>1.47</v>
      </c>
      <c r="G1325" s="64">
        <f t="shared" si="42"/>
        <v>1.47E-2</v>
      </c>
      <c r="H1325" s="64"/>
      <c r="I1325" s="76"/>
      <c r="J1325" s="76"/>
      <c r="K1325" s="76"/>
      <c r="L1325" s="76"/>
      <c r="M1325" s="76"/>
      <c r="N1325" s="76"/>
      <c r="O1325" s="76"/>
      <c r="P1325" s="76"/>
      <c r="Q1325" s="76"/>
      <c r="R1325" s="76"/>
      <c r="S1325" s="76"/>
      <c r="T1325" s="76"/>
      <c r="U1325" s="76"/>
      <c r="V1325" s="76"/>
      <c r="W1325" s="76"/>
      <c r="X1325" s="76"/>
      <c r="Y1325" s="76"/>
      <c r="Z1325" s="76"/>
      <c r="AA1325" s="76"/>
      <c r="AB1325" s="76"/>
      <c r="AC1325" s="76"/>
    </row>
    <row r="1326" spans="1:29" x14ac:dyDescent="0.25">
      <c r="A1326" s="133">
        <v>44824</v>
      </c>
      <c r="B1326" s="134">
        <v>4.88</v>
      </c>
      <c r="C1326" s="64">
        <f t="shared" si="41"/>
        <v>4.8799999999999996E-2</v>
      </c>
      <c r="D1326" s="76"/>
      <c r="E1326" s="33">
        <v>44824</v>
      </c>
      <c r="F1326" s="27">
        <v>1.47</v>
      </c>
      <c r="G1326" s="64">
        <f t="shared" si="42"/>
        <v>1.47E-2</v>
      </c>
      <c r="H1326" s="64"/>
      <c r="I1326" s="76"/>
      <c r="J1326" s="76"/>
      <c r="K1326" s="76"/>
      <c r="L1326" s="76"/>
      <c r="M1326" s="76"/>
      <c r="N1326" s="76"/>
      <c r="O1326" s="76"/>
      <c r="P1326" s="76"/>
      <c r="Q1326" s="76"/>
      <c r="R1326" s="76"/>
      <c r="S1326" s="76"/>
      <c r="T1326" s="76"/>
      <c r="U1326" s="76"/>
      <c r="V1326" s="76"/>
      <c r="W1326" s="76"/>
      <c r="X1326" s="76"/>
      <c r="Y1326" s="76"/>
      <c r="Z1326" s="76"/>
      <c r="AA1326" s="76"/>
      <c r="AB1326" s="76"/>
      <c r="AC1326" s="76"/>
    </row>
    <row r="1327" spans="1:29" x14ac:dyDescent="0.25">
      <c r="A1327" s="133">
        <v>44825</v>
      </c>
      <c r="B1327" s="134">
        <v>4.87</v>
      </c>
      <c r="C1327" s="64">
        <f t="shared" si="41"/>
        <v>4.87E-2</v>
      </c>
      <c r="D1327" s="76"/>
      <c r="E1327" s="33">
        <v>44825</v>
      </c>
      <c r="F1327" s="27">
        <v>1.47</v>
      </c>
      <c r="G1327" s="64">
        <f t="shared" si="42"/>
        <v>1.47E-2</v>
      </c>
      <c r="H1327" s="64"/>
      <c r="I1327" s="76"/>
      <c r="J1327" s="76"/>
      <c r="K1327" s="76"/>
      <c r="L1327" s="76"/>
      <c r="M1327" s="76"/>
      <c r="N1327" s="76"/>
      <c r="O1327" s="76"/>
      <c r="P1327" s="76"/>
      <c r="Q1327" s="76"/>
      <c r="R1327" s="76"/>
      <c r="S1327" s="76"/>
      <c r="T1327" s="76"/>
      <c r="U1327" s="76"/>
      <c r="V1327" s="76"/>
      <c r="W1327" s="76"/>
      <c r="X1327" s="76"/>
      <c r="Y1327" s="76"/>
      <c r="Z1327" s="76"/>
      <c r="AA1327" s="76"/>
      <c r="AB1327" s="76"/>
      <c r="AC1327" s="76"/>
    </row>
    <row r="1328" spans="1:29" x14ac:dyDescent="0.25">
      <c r="A1328" s="133">
        <v>44826</v>
      </c>
      <c r="B1328" s="134">
        <v>4.91</v>
      </c>
      <c r="C1328" s="64">
        <f t="shared" si="41"/>
        <v>4.9100000000000005E-2</v>
      </c>
      <c r="D1328" s="76"/>
      <c r="E1328" s="33">
        <v>44826</v>
      </c>
      <c r="F1328" s="27">
        <v>1.48</v>
      </c>
      <c r="G1328" s="64">
        <f t="shared" si="42"/>
        <v>1.4800000000000001E-2</v>
      </c>
      <c r="H1328" s="64"/>
      <c r="I1328" s="76"/>
      <c r="J1328" s="76"/>
      <c r="K1328" s="76"/>
      <c r="L1328" s="76"/>
      <c r="M1328" s="76"/>
      <c r="N1328" s="76"/>
      <c r="O1328" s="76"/>
      <c r="P1328" s="76"/>
      <c r="Q1328" s="76"/>
      <c r="R1328" s="76"/>
      <c r="S1328" s="76"/>
      <c r="T1328" s="76"/>
      <c r="U1328" s="76"/>
      <c r="V1328" s="76"/>
      <c r="W1328" s="76"/>
      <c r="X1328" s="76"/>
      <c r="Y1328" s="76"/>
      <c r="Z1328" s="76"/>
      <c r="AA1328" s="76"/>
      <c r="AB1328" s="76"/>
      <c r="AC1328" s="76"/>
    </row>
    <row r="1329" spans="1:29" x14ac:dyDescent="0.25">
      <c r="A1329" s="133">
        <v>44827</v>
      </c>
      <c r="B1329" s="134">
        <v>5.12</v>
      </c>
      <c r="C1329" s="64">
        <f t="shared" si="41"/>
        <v>5.1200000000000002E-2</v>
      </c>
      <c r="D1329" s="76"/>
      <c r="E1329" s="33">
        <v>44827</v>
      </c>
      <c r="F1329" s="27">
        <v>1.51</v>
      </c>
      <c r="G1329" s="64">
        <f t="shared" si="42"/>
        <v>1.5100000000000001E-2</v>
      </c>
      <c r="H1329" s="64"/>
      <c r="I1329" s="76"/>
      <c r="J1329" s="76"/>
      <c r="K1329" s="76"/>
      <c r="L1329" s="76"/>
      <c r="M1329" s="76"/>
      <c r="N1329" s="76"/>
      <c r="O1329" s="76"/>
      <c r="P1329" s="76"/>
      <c r="Q1329" s="76"/>
      <c r="R1329" s="76"/>
      <c r="S1329" s="76"/>
      <c r="T1329" s="76"/>
      <c r="U1329" s="76"/>
      <c r="V1329" s="76"/>
      <c r="W1329" s="76"/>
      <c r="X1329" s="76"/>
      <c r="Y1329" s="76"/>
      <c r="Z1329" s="76"/>
      <c r="AA1329" s="76"/>
      <c r="AB1329" s="76"/>
      <c r="AC1329" s="76"/>
    </row>
    <row r="1330" spans="1:29" x14ac:dyDescent="0.25">
      <c r="A1330" s="133">
        <v>44830</v>
      </c>
      <c r="B1330" s="134">
        <v>5.18</v>
      </c>
      <c r="C1330" s="64">
        <f t="shared" si="41"/>
        <v>5.1799999999999999E-2</v>
      </c>
      <c r="D1330" s="76"/>
      <c r="E1330" s="33">
        <v>44830</v>
      </c>
      <c r="F1330" s="27">
        <v>1.54</v>
      </c>
      <c r="G1330" s="64">
        <f t="shared" si="42"/>
        <v>1.54E-2</v>
      </c>
      <c r="H1330" s="64"/>
      <c r="I1330" s="76"/>
      <c r="J1330" s="76"/>
      <c r="K1330" s="76"/>
      <c r="L1330" s="76"/>
      <c r="M1330" s="76"/>
      <c r="N1330" s="76"/>
      <c r="O1330" s="76"/>
      <c r="P1330" s="76"/>
      <c r="Q1330" s="76"/>
      <c r="R1330" s="76"/>
      <c r="S1330" s="76"/>
      <c r="T1330" s="76"/>
      <c r="U1330" s="76"/>
      <c r="V1330" s="76"/>
      <c r="W1330" s="76"/>
      <c r="X1330" s="76"/>
      <c r="Y1330" s="76"/>
      <c r="Z1330" s="76"/>
      <c r="AA1330" s="76"/>
      <c r="AB1330" s="76"/>
      <c r="AC1330" s="76"/>
    </row>
    <row r="1331" spans="1:29" x14ac:dyDescent="0.25">
      <c r="A1331" s="133">
        <v>44831</v>
      </c>
      <c r="B1331" s="134">
        <v>5.22</v>
      </c>
      <c r="C1331" s="64">
        <f t="shared" si="41"/>
        <v>5.2199999999999996E-2</v>
      </c>
      <c r="D1331" s="76"/>
      <c r="E1331" s="33">
        <v>44831</v>
      </c>
      <c r="F1331" s="27">
        <v>1.58</v>
      </c>
      <c r="G1331" s="64">
        <f t="shared" si="42"/>
        <v>1.5800000000000002E-2</v>
      </c>
      <c r="H1331" s="64"/>
      <c r="I1331" s="76"/>
      <c r="J1331" s="76"/>
      <c r="K1331" s="76"/>
      <c r="L1331" s="76"/>
      <c r="M1331" s="76"/>
      <c r="N1331" s="76"/>
      <c r="O1331" s="76"/>
      <c r="P1331" s="76"/>
      <c r="Q1331" s="76"/>
      <c r="R1331" s="76"/>
      <c r="S1331" s="76"/>
      <c r="T1331" s="76"/>
      <c r="U1331" s="76"/>
      <c r="V1331" s="76"/>
      <c r="W1331" s="76"/>
      <c r="X1331" s="76"/>
      <c r="Y1331" s="76"/>
      <c r="Z1331" s="76"/>
      <c r="AA1331" s="76"/>
      <c r="AB1331" s="76"/>
      <c r="AC1331" s="76"/>
    </row>
    <row r="1332" spans="1:29" x14ac:dyDescent="0.25">
      <c r="A1332" s="133">
        <v>44832</v>
      </c>
      <c r="B1332" s="134">
        <v>5.47</v>
      </c>
      <c r="C1332" s="64">
        <f t="shared" si="41"/>
        <v>5.4699999999999999E-2</v>
      </c>
      <c r="D1332" s="76"/>
      <c r="E1332" s="33">
        <v>44832</v>
      </c>
      <c r="F1332" s="27">
        <v>1.67</v>
      </c>
      <c r="G1332" s="64">
        <f t="shared" si="42"/>
        <v>1.67E-2</v>
      </c>
      <c r="H1332" s="64"/>
      <c r="I1332" s="76"/>
      <c r="J1332" s="76"/>
      <c r="K1332" s="76"/>
      <c r="L1332" s="76"/>
      <c r="M1332" s="76"/>
      <c r="N1332" s="76"/>
      <c r="O1332" s="76"/>
      <c r="P1332" s="76"/>
      <c r="Q1332" s="76"/>
      <c r="R1332" s="76"/>
      <c r="S1332" s="76"/>
      <c r="T1332" s="76"/>
      <c r="U1332" s="76"/>
      <c r="V1332" s="76"/>
      <c r="W1332" s="76"/>
      <c r="X1332" s="76"/>
      <c r="Y1332" s="76"/>
      <c r="Z1332" s="76"/>
      <c r="AA1332" s="76"/>
      <c r="AB1332" s="76"/>
      <c r="AC1332" s="76"/>
    </row>
    <row r="1333" spans="1:29" x14ac:dyDescent="0.25">
      <c r="A1333" s="133">
        <v>44833</v>
      </c>
      <c r="B1333" s="134">
        <v>5.5</v>
      </c>
      <c r="C1333" s="64">
        <f t="shared" si="41"/>
        <v>5.5E-2</v>
      </c>
      <c r="D1333" s="136">
        <v>44833</v>
      </c>
      <c r="E1333" s="33">
        <v>44833</v>
      </c>
      <c r="F1333" s="27">
        <v>1.68</v>
      </c>
      <c r="G1333" s="64">
        <f t="shared" si="42"/>
        <v>1.6799999999999999E-2</v>
      </c>
      <c r="H1333" s="64"/>
      <c r="I1333" s="76"/>
      <c r="J1333" s="76"/>
      <c r="K1333" s="76"/>
      <c r="L1333" s="76"/>
      <c r="M1333" s="76"/>
      <c r="N1333" s="76"/>
      <c r="O1333" s="76"/>
      <c r="P1333" s="76"/>
      <c r="Q1333" s="76"/>
      <c r="R1333" s="76"/>
      <c r="S1333" s="76"/>
      <c r="T1333" s="76"/>
      <c r="U1333" s="76"/>
      <c r="V1333" s="76"/>
      <c r="W1333" s="76"/>
      <c r="X1333" s="76"/>
      <c r="Y1333" s="76"/>
      <c r="Z1333" s="76"/>
      <c r="AA1333" s="76"/>
      <c r="AB1333" s="76"/>
      <c r="AC1333" s="76"/>
    </row>
    <row r="1334" spans="1:29" x14ac:dyDescent="0.25">
      <c r="A1334" s="76"/>
      <c r="B1334" s="76"/>
      <c r="C1334" s="76"/>
      <c r="D1334" s="76"/>
      <c r="E1334" s="76"/>
      <c r="F1334" s="76"/>
      <c r="G1334" s="76"/>
      <c r="H1334" s="76"/>
      <c r="I1334" s="76"/>
      <c r="J1334" s="76"/>
      <c r="K1334" s="76"/>
      <c r="L1334" s="76"/>
      <c r="M1334" s="76"/>
      <c r="N1334" s="76"/>
      <c r="O1334" s="76"/>
      <c r="P1334" s="76"/>
      <c r="Q1334" s="76"/>
      <c r="R1334" s="76"/>
      <c r="S1334" s="76"/>
      <c r="T1334" s="76"/>
      <c r="U1334" s="76"/>
      <c r="V1334" s="76"/>
      <c r="W1334" s="76"/>
      <c r="X1334" s="76"/>
      <c r="Y1334" s="76"/>
      <c r="Z1334" s="76"/>
      <c r="AA1334" s="76"/>
      <c r="AB1334" s="76"/>
      <c r="AC1334" s="76"/>
    </row>
    <row r="1335" spans="1:29" x14ac:dyDescent="0.25">
      <c r="A1335" s="76"/>
      <c r="B1335" s="76"/>
      <c r="C1335" s="76"/>
      <c r="D1335" s="76"/>
      <c r="E1335" s="76"/>
      <c r="F1335" s="76"/>
      <c r="G1335" s="76"/>
      <c r="H1335" s="76"/>
      <c r="I1335" s="76"/>
      <c r="J1335" s="76"/>
      <c r="K1335" s="76"/>
      <c r="L1335" s="76"/>
      <c r="M1335" s="76"/>
      <c r="N1335" s="76"/>
      <c r="O1335" s="76"/>
      <c r="P1335" s="76"/>
      <c r="Q1335" s="76"/>
      <c r="R1335" s="76"/>
      <c r="S1335" s="76"/>
      <c r="T1335" s="76"/>
      <c r="U1335" s="76"/>
      <c r="V1335" s="76"/>
      <c r="W1335" s="76"/>
      <c r="X1335" s="76"/>
      <c r="Y1335" s="76"/>
      <c r="Z1335" s="76"/>
      <c r="AA1335" s="76"/>
      <c r="AB1335" s="76"/>
      <c r="AC1335" s="76"/>
    </row>
    <row r="1336" spans="1:29" x14ac:dyDescent="0.25">
      <c r="A1336" s="76"/>
      <c r="B1336" s="76"/>
      <c r="C1336" s="76"/>
      <c r="D1336" s="76"/>
      <c r="E1336" s="76"/>
      <c r="F1336" s="76"/>
      <c r="G1336" s="76"/>
      <c r="H1336" s="76"/>
      <c r="I1336" s="76"/>
      <c r="J1336" s="76"/>
      <c r="K1336" s="76"/>
      <c r="L1336" s="76"/>
      <c r="M1336" s="76"/>
      <c r="N1336" s="76"/>
      <c r="O1336" s="76"/>
      <c r="P1336" s="76"/>
      <c r="Q1336" s="76"/>
      <c r="R1336" s="76"/>
      <c r="S1336" s="76"/>
      <c r="T1336" s="76"/>
      <c r="U1336" s="76"/>
      <c r="V1336" s="76"/>
      <c r="W1336" s="76"/>
      <c r="X1336" s="76"/>
      <c r="Y1336" s="76"/>
      <c r="Z1336" s="76"/>
      <c r="AA1336" s="76"/>
      <c r="AB1336" s="76"/>
      <c r="AC1336" s="76"/>
    </row>
    <row r="1337" spans="1:29" x14ac:dyDescent="0.25">
      <c r="A1337" s="76"/>
      <c r="B1337" s="76"/>
      <c r="C1337" s="76"/>
      <c r="D1337" s="76"/>
      <c r="E1337" s="76"/>
      <c r="F1337" s="76"/>
      <c r="G1337" s="76"/>
      <c r="H1337" s="76"/>
      <c r="I1337" s="76"/>
      <c r="J1337" s="76"/>
      <c r="K1337" s="76"/>
      <c r="L1337" s="76"/>
      <c r="M1337" s="76"/>
      <c r="N1337" s="76"/>
      <c r="O1337" s="76"/>
      <c r="P1337" s="76"/>
      <c r="Q1337" s="76"/>
      <c r="R1337" s="76"/>
      <c r="S1337" s="76"/>
      <c r="T1337" s="76"/>
      <c r="U1337" s="76"/>
      <c r="V1337" s="76"/>
      <c r="W1337" s="76"/>
      <c r="X1337" s="76"/>
      <c r="Y1337" s="76"/>
      <c r="Z1337" s="76"/>
      <c r="AA1337" s="76"/>
      <c r="AB1337" s="76"/>
      <c r="AC1337" s="76"/>
    </row>
    <row r="1338" spans="1:29" x14ac:dyDescent="0.25">
      <c r="A1338" s="76"/>
      <c r="B1338" s="76"/>
      <c r="C1338" s="76"/>
      <c r="D1338" s="76"/>
      <c r="E1338" s="76"/>
      <c r="F1338" s="76"/>
      <c r="G1338" s="76"/>
      <c r="H1338" s="76"/>
      <c r="I1338" s="76"/>
      <c r="J1338" s="76"/>
      <c r="K1338" s="76"/>
      <c r="L1338" s="76"/>
      <c r="M1338" s="76"/>
      <c r="N1338" s="76"/>
      <c r="O1338" s="76"/>
      <c r="P1338" s="76"/>
      <c r="Q1338" s="76"/>
      <c r="R1338" s="76"/>
      <c r="S1338" s="76"/>
      <c r="T1338" s="76"/>
      <c r="U1338" s="76"/>
      <c r="V1338" s="76"/>
      <c r="W1338" s="76"/>
      <c r="X1338" s="76"/>
      <c r="Y1338" s="76"/>
      <c r="Z1338" s="76"/>
      <c r="AA1338" s="76"/>
      <c r="AB1338" s="76"/>
      <c r="AC1338" s="76"/>
    </row>
    <row r="1339" spans="1:29" x14ac:dyDescent="0.25">
      <c r="A1339" s="76"/>
      <c r="B1339" s="76"/>
      <c r="C1339" s="76"/>
      <c r="D1339" s="76"/>
      <c r="E1339" s="76"/>
      <c r="F1339" s="76"/>
      <c r="G1339" s="76"/>
      <c r="H1339" s="76"/>
      <c r="I1339" s="76"/>
      <c r="J1339" s="76"/>
      <c r="K1339" s="76"/>
      <c r="L1339" s="76"/>
      <c r="M1339" s="76"/>
      <c r="N1339" s="76"/>
      <c r="O1339" s="76"/>
      <c r="P1339" s="76"/>
      <c r="Q1339" s="76"/>
      <c r="R1339" s="76"/>
      <c r="S1339" s="76"/>
      <c r="T1339" s="76"/>
      <c r="U1339" s="76"/>
      <c r="V1339" s="76"/>
      <c r="W1339" s="76"/>
      <c r="X1339" s="76"/>
      <c r="Y1339" s="76"/>
      <c r="Z1339" s="76"/>
      <c r="AA1339" s="76"/>
      <c r="AB1339" s="76"/>
      <c r="AC1339" s="76"/>
    </row>
    <row r="1340" spans="1:29" x14ac:dyDescent="0.25">
      <c r="A1340" s="76"/>
      <c r="B1340" s="76"/>
      <c r="C1340" s="76"/>
      <c r="D1340" s="76"/>
      <c r="E1340" s="76"/>
      <c r="F1340" s="76"/>
      <c r="G1340" s="76"/>
      <c r="H1340" s="76"/>
      <c r="I1340" s="76"/>
      <c r="J1340" s="76"/>
      <c r="K1340" s="76"/>
      <c r="L1340" s="76"/>
      <c r="M1340" s="76"/>
      <c r="N1340" s="76"/>
      <c r="O1340" s="76"/>
      <c r="P1340" s="76"/>
      <c r="Q1340" s="76"/>
      <c r="R1340" s="76"/>
      <c r="S1340" s="76"/>
      <c r="T1340" s="76"/>
      <c r="U1340" s="76"/>
      <c r="V1340" s="76"/>
      <c r="W1340" s="76"/>
      <c r="X1340" s="76"/>
      <c r="Y1340" s="76"/>
      <c r="Z1340" s="76"/>
      <c r="AA1340" s="76"/>
      <c r="AB1340" s="76"/>
      <c r="AC1340" s="76"/>
    </row>
    <row r="1341" spans="1:29" x14ac:dyDescent="0.25">
      <c r="A1341" s="76"/>
      <c r="B1341" s="76"/>
      <c r="C1341" s="76"/>
      <c r="D1341" s="76"/>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row>
    <row r="1342" spans="1:29" x14ac:dyDescent="0.25">
      <c r="A1342" s="76"/>
      <c r="B1342" s="76"/>
      <c r="C1342" s="76"/>
      <c r="D1342" s="76"/>
      <c r="E1342" s="76"/>
      <c r="F1342" s="76"/>
      <c r="G1342" s="76"/>
      <c r="H1342" s="76"/>
      <c r="I1342" s="76"/>
      <c r="J1342" s="76"/>
      <c r="K1342" s="76"/>
      <c r="L1342" s="76"/>
      <c r="M1342" s="76"/>
      <c r="N1342" s="76"/>
      <c r="O1342" s="76"/>
      <c r="P1342" s="76"/>
      <c r="Q1342" s="76"/>
      <c r="R1342" s="76"/>
      <c r="S1342" s="76"/>
      <c r="T1342" s="76"/>
      <c r="U1342" s="76"/>
      <c r="V1342" s="76"/>
      <c r="W1342" s="76"/>
      <c r="X1342" s="76"/>
      <c r="Y1342" s="76"/>
      <c r="Z1342" s="76"/>
      <c r="AA1342" s="76"/>
      <c r="AB1342" s="76"/>
      <c r="AC1342" s="76"/>
    </row>
  </sheetData>
  <mergeCells count="2">
    <mergeCell ref="B13:D13"/>
    <mergeCell ref="F13:K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321"/>
  <sheetViews>
    <sheetView topLeftCell="A16" workbookViewId="0">
      <selection activeCell="T51" sqref="T51"/>
    </sheetView>
  </sheetViews>
  <sheetFormatPr defaultRowHeight="15" x14ac:dyDescent="0.25"/>
  <cols>
    <col min="2" max="2" width="16.7109375" customWidth="1"/>
  </cols>
  <sheetData>
    <row r="1" spans="1:3" x14ac:dyDescent="0.25">
      <c r="A1" t="s">
        <v>27</v>
      </c>
    </row>
    <row r="6" spans="1:3" x14ac:dyDescent="0.25">
      <c r="B6" s="17" t="s">
        <v>3</v>
      </c>
      <c r="C6" s="17"/>
    </row>
    <row r="7" spans="1:3" x14ac:dyDescent="0.25">
      <c r="B7" s="17" t="s">
        <v>4</v>
      </c>
      <c r="C7" s="17"/>
    </row>
    <row r="8" spans="1:3" x14ac:dyDescent="0.25">
      <c r="B8" s="17" t="s">
        <v>5</v>
      </c>
      <c r="C8" s="17"/>
    </row>
    <row r="9" spans="1:3" x14ac:dyDescent="0.25">
      <c r="B9" s="17" t="s">
        <v>6</v>
      </c>
      <c r="C9" s="17"/>
    </row>
    <row r="10" spans="1:3" x14ac:dyDescent="0.25">
      <c r="B10" s="17" t="s">
        <v>7</v>
      </c>
      <c r="C10" s="17"/>
    </row>
    <row r="11" spans="1:3" x14ac:dyDescent="0.25">
      <c r="B11" s="17" t="s">
        <v>8</v>
      </c>
      <c r="C11" s="17"/>
    </row>
    <row r="13" spans="1:3" x14ac:dyDescent="0.25">
      <c r="B13" s="17" t="s">
        <v>25</v>
      </c>
      <c r="C13" s="17" t="s">
        <v>26</v>
      </c>
    </row>
    <row r="14" spans="1:3" x14ac:dyDescent="0.25">
      <c r="B14" s="9" t="s">
        <v>28</v>
      </c>
    </row>
    <row r="15" spans="1:3" x14ac:dyDescent="0.25">
      <c r="B15" s="17" t="s">
        <v>24</v>
      </c>
      <c r="C15" s="17"/>
    </row>
    <row r="16" spans="1:3" x14ac:dyDescent="0.25">
      <c r="B16" s="17" t="s">
        <v>12</v>
      </c>
      <c r="C16" s="17" t="s">
        <v>25</v>
      </c>
    </row>
    <row r="17" spans="2:3" x14ac:dyDescent="0.25">
      <c r="B17" s="18">
        <v>42674</v>
      </c>
      <c r="C17" s="20">
        <v>114.0155</v>
      </c>
    </row>
    <row r="18" spans="2:3" x14ac:dyDescent="0.25">
      <c r="B18" s="18">
        <v>42675</v>
      </c>
      <c r="C18" s="20">
        <v>113.9883</v>
      </c>
    </row>
    <row r="19" spans="2:3" x14ac:dyDescent="0.25">
      <c r="B19" s="18">
        <v>42676</v>
      </c>
      <c r="C19" s="20">
        <v>113.91759999999999</v>
      </c>
    </row>
    <row r="20" spans="2:3" x14ac:dyDescent="0.25">
      <c r="B20" s="18">
        <v>42677</v>
      </c>
      <c r="C20" s="20">
        <v>113.76349999999999</v>
      </c>
    </row>
    <row r="21" spans="2:3" x14ac:dyDescent="0.25">
      <c r="B21" s="18">
        <v>42678</v>
      </c>
      <c r="C21" s="20">
        <v>113.5801</v>
      </c>
    </row>
    <row r="22" spans="2:3" x14ac:dyDescent="0.25">
      <c r="B22" s="18">
        <v>42681</v>
      </c>
      <c r="C22" s="20">
        <v>113.54130000000001</v>
      </c>
    </row>
    <row r="23" spans="2:3" x14ac:dyDescent="0.25">
      <c r="B23" s="18">
        <v>42682</v>
      </c>
      <c r="C23" s="20">
        <v>113.29859999999999</v>
      </c>
    </row>
    <row r="24" spans="2:3" x14ac:dyDescent="0.25">
      <c r="B24" s="18">
        <v>42683</v>
      </c>
      <c r="C24" s="20">
        <v>114.69289999999999</v>
      </c>
    </row>
    <row r="25" spans="2:3" x14ac:dyDescent="0.25">
      <c r="B25" s="18">
        <v>42684</v>
      </c>
      <c r="C25" s="20">
        <v>115.93519999999999</v>
      </c>
    </row>
    <row r="26" spans="2:3" x14ac:dyDescent="0.25">
      <c r="B26" s="18">
        <v>42685</v>
      </c>
      <c r="C26" s="19">
        <v>0</v>
      </c>
    </row>
    <row r="27" spans="2:3" x14ac:dyDescent="0.25">
      <c r="B27" s="18">
        <v>42688</v>
      </c>
      <c r="C27" s="20">
        <v>117.2223</v>
      </c>
    </row>
    <row r="28" spans="2:3" x14ac:dyDescent="0.25">
      <c r="B28" s="18">
        <v>42689</v>
      </c>
      <c r="C28" s="20">
        <v>116.76990000000001</v>
      </c>
    </row>
    <row r="29" spans="2:3" x14ac:dyDescent="0.25">
      <c r="B29" s="18">
        <v>42690</v>
      </c>
      <c r="C29" s="20">
        <v>116.80370000000001</v>
      </c>
    </row>
    <row r="30" spans="2:3" x14ac:dyDescent="0.25">
      <c r="B30" s="18">
        <v>42691</v>
      </c>
      <c r="C30" s="20">
        <v>116.8927</v>
      </c>
    </row>
    <row r="31" spans="2:3" x14ac:dyDescent="0.25">
      <c r="B31" s="18">
        <v>42692</v>
      </c>
      <c r="C31" s="20">
        <v>117.5909</v>
      </c>
    </row>
    <row r="32" spans="2:3" x14ac:dyDescent="0.25">
      <c r="B32" s="18">
        <v>42695</v>
      </c>
      <c r="C32" s="20">
        <v>117.47369999999999</v>
      </c>
    </row>
    <row r="33" spans="2:3" x14ac:dyDescent="0.25">
      <c r="B33" s="18">
        <v>42696</v>
      </c>
      <c r="C33" s="20">
        <v>117.4483</v>
      </c>
    </row>
    <row r="34" spans="2:3" x14ac:dyDescent="0.25">
      <c r="B34" s="18">
        <v>42697</v>
      </c>
      <c r="C34" s="20">
        <v>118.03319999999999</v>
      </c>
    </row>
    <row r="35" spans="2:3" x14ac:dyDescent="0.25">
      <c r="B35" s="18">
        <v>42698</v>
      </c>
      <c r="C35" s="19">
        <v>0</v>
      </c>
    </row>
    <row r="36" spans="2:3" x14ac:dyDescent="0.25">
      <c r="B36" s="18">
        <v>42699</v>
      </c>
      <c r="C36" s="20">
        <v>118.0177</v>
      </c>
    </row>
    <row r="37" spans="2:3" x14ac:dyDescent="0.25">
      <c r="B37" s="18">
        <v>42702</v>
      </c>
      <c r="C37" s="20">
        <v>117.7253</v>
      </c>
    </row>
    <row r="38" spans="2:3" x14ac:dyDescent="0.25">
      <c r="B38" s="18">
        <v>42703</v>
      </c>
      <c r="C38" s="20">
        <v>117.6417</v>
      </c>
    </row>
    <row r="39" spans="2:3" x14ac:dyDescent="0.25">
      <c r="B39" s="18">
        <v>42704</v>
      </c>
      <c r="C39" s="20">
        <v>117.7612</v>
      </c>
    </row>
    <row r="40" spans="2:3" x14ac:dyDescent="0.25">
      <c r="B40" s="18">
        <v>42705</v>
      </c>
      <c r="C40" s="20">
        <v>117.66200000000001</v>
      </c>
    </row>
    <row r="41" spans="2:3" x14ac:dyDescent="0.25">
      <c r="B41" s="18">
        <v>42706</v>
      </c>
      <c r="C41" s="20">
        <v>117.3095</v>
      </c>
    </row>
    <row r="42" spans="2:3" x14ac:dyDescent="0.25">
      <c r="B42" s="18">
        <v>42709</v>
      </c>
      <c r="C42" s="20">
        <v>117.09869999999999</v>
      </c>
    </row>
    <row r="43" spans="2:3" x14ac:dyDescent="0.25">
      <c r="B43" s="18">
        <v>42710</v>
      </c>
      <c r="C43" s="20">
        <v>116.9203</v>
      </c>
    </row>
    <row r="44" spans="2:3" x14ac:dyDescent="0.25">
      <c r="B44" s="18">
        <v>42711</v>
      </c>
      <c r="C44" s="20">
        <v>116.66970000000001</v>
      </c>
    </row>
    <row r="45" spans="2:3" x14ac:dyDescent="0.25">
      <c r="B45" s="18">
        <v>42712</v>
      </c>
      <c r="C45" s="20">
        <v>117.0303</v>
      </c>
    </row>
    <row r="46" spans="2:3" x14ac:dyDescent="0.25">
      <c r="B46" s="18">
        <v>42713</v>
      </c>
      <c r="C46" s="20">
        <v>117.2809</v>
      </c>
    </row>
    <row r="47" spans="2:3" x14ac:dyDescent="0.25">
      <c r="B47" s="18">
        <v>42716</v>
      </c>
      <c r="C47" s="20">
        <v>116.91379999999999</v>
      </c>
    </row>
    <row r="48" spans="2:3" x14ac:dyDescent="0.25">
      <c r="B48" s="18">
        <v>42717</v>
      </c>
      <c r="C48" s="20">
        <v>116.8006</v>
      </c>
    </row>
    <row r="49" spans="2:3" x14ac:dyDescent="0.25">
      <c r="B49" s="18">
        <v>42718</v>
      </c>
      <c r="C49" s="20">
        <v>116.73090000000001</v>
      </c>
    </row>
    <row r="50" spans="2:3" x14ac:dyDescent="0.25">
      <c r="B50" s="18">
        <v>42719</v>
      </c>
      <c r="C50" s="20">
        <v>118.8047</v>
      </c>
    </row>
    <row r="51" spans="2:3" x14ac:dyDescent="0.25">
      <c r="B51" s="18">
        <v>42720</v>
      </c>
      <c r="C51" s="20">
        <v>118.35590000000001</v>
      </c>
    </row>
    <row r="52" spans="2:3" x14ac:dyDescent="0.25">
      <c r="B52" s="18">
        <v>42723</v>
      </c>
      <c r="C52" s="20">
        <v>118.38500000000001</v>
      </c>
    </row>
    <row r="53" spans="2:3" x14ac:dyDescent="0.25">
      <c r="B53" s="18">
        <v>42724</v>
      </c>
      <c r="C53" s="20">
        <v>118.62739999999999</v>
      </c>
    </row>
    <row r="54" spans="2:3" x14ac:dyDescent="0.25">
      <c r="B54" s="18">
        <v>42725</v>
      </c>
      <c r="C54" s="20">
        <v>118.5784</v>
      </c>
    </row>
    <row r="55" spans="2:3" x14ac:dyDescent="0.25">
      <c r="B55" s="18">
        <v>42726</v>
      </c>
      <c r="C55" s="20">
        <v>118.81829999999999</v>
      </c>
    </row>
    <row r="56" spans="2:3" x14ac:dyDescent="0.25">
      <c r="B56" s="18">
        <v>42727</v>
      </c>
      <c r="C56" s="20">
        <v>118.783</v>
      </c>
    </row>
    <row r="57" spans="2:3" x14ac:dyDescent="0.25">
      <c r="B57" s="18">
        <v>42730</v>
      </c>
      <c r="C57" s="19">
        <v>0</v>
      </c>
    </row>
    <row r="58" spans="2:3" x14ac:dyDescent="0.25">
      <c r="B58" s="18">
        <v>42731</v>
      </c>
      <c r="C58" s="20">
        <v>118.94799999999999</v>
      </c>
    </row>
    <row r="59" spans="2:3" x14ac:dyDescent="0.25">
      <c r="B59" s="18">
        <v>42732</v>
      </c>
      <c r="C59" s="20">
        <v>119.2278</v>
      </c>
    </row>
    <row r="60" spans="2:3" x14ac:dyDescent="0.25">
      <c r="B60" s="18">
        <v>42733</v>
      </c>
      <c r="C60" s="20">
        <v>118.661</v>
      </c>
    </row>
    <row r="61" spans="2:3" x14ac:dyDescent="0.25">
      <c r="B61" s="18">
        <v>42734</v>
      </c>
      <c r="C61" s="20">
        <v>118.34399999999999</v>
      </c>
    </row>
    <row r="62" spans="2:3" x14ac:dyDescent="0.25">
      <c r="B62" s="18">
        <v>42737</v>
      </c>
      <c r="C62" s="19">
        <v>0</v>
      </c>
    </row>
    <row r="63" spans="2:3" x14ac:dyDescent="0.25">
      <c r="B63" s="18">
        <v>42738</v>
      </c>
      <c r="C63" s="20">
        <v>119.0873</v>
      </c>
    </row>
    <row r="64" spans="2:3" x14ac:dyDescent="0.25">
      <c r="B64" s="18">
        <v>42739</v>
      </c>
      <c r="C64" s="20">
        <v>118.878</v>
      </c>
    </row>
    <row r="65" spans="2:3" x14ac:dyDescent="0.25">
      <c r="B65" s="18">
        <v>42740</v>
      </c>
      <c r="C65" s="20">
        <v>117.9983</v>
      </c>
    </row>
    <row r="66" spans="2:3" x14ac:dyDescent="0.25">
      <c r="B66" s="18">
        <v>42741</v>
      </c>
      <c r="C66" s="20">
        <v>118.34699999999999</v>
      </c>
    </row>
    <row r="67" spans="2:3" x14ac:dyDescent="0.25">
      <c r="B67" s="18">
        <v>42744</v>
      </c>
      <c r="C67" s="20">
        <v>118.40819999999999</v>
      </c>
    </row>
    <row r="68" spans="2:3" x14ac:dyDescent="0.25">
      <c r="B68" s="18">
        <v>42745</v>
      </c>
      <c r="C68" s="20">
        <v>118.536</v>
      </c>
    </row>
    <row r="69" spans="2:3" x14ac:dyDescent="0.25">
      <c r="B69" s="18">
        <v>42746</v>
      </c>
      <c r="C69" s="20">
        <v>119.0193</v>
      </c>
    </row>
    <row r="70" spans="2:3" x14ac:dyDescent="0.25">
      <c r="B70" s="18">
        <v>42747</v>
      </c>
      <c r="C70" s="20">
        <v>117.798</v>
      </c>
    </row>
    <row r="71" spans="2:3" x14ac:dyDescent="0.25">
      <c r="B71" s="18">
        <v>42748</v>
      </c>
      <c r="C71" s="20">
        <v>117.986</v>
      </c>
    </row>
    <row r="72" spans="2:3" x14ac:dyDescent="0.25">
      <c r="B72" s="18">
        <v>42751</v>
      </c>
      <c r="C72" s="19">
        <v>0</v>
      </c>
    </row>
    <row r="73" spans="2:3" x14ac:dyDescent="0.25">
      <c r="B73" s="18">
        <v>42752</v>
      </c>
      <c r="C73" s="20">
        <v>117.264</v>
      </c>
    </row>
    <row r="74" spans="2:3" x14ac:dyDescent="0.25">
      <c r="B74" s="18">
        <v>42753</v>
      </c>
      <c r="C74" s="20">
        <v>117.723</v>
      </c>
    </row>
    <row r="75" spans="2:3" x14ac:dyDescent="0.25">
      <c r="B75" s="18">
        <v>42754</v>
      </c>
      <c r="C75" s="20">
        <v>118.31740000000001</v>
      </c>
    </row>
    <row r="76" spans="2:3" x14ac:dyDescent="0.25">
      <c r="B76" s="18">
        <v>42755</v>
      </c>
      <c r="C76" s="19">
        <v>0</v>
      </c>
    </row>
    <row r="77" spans="2:3" x14ac:dyDescent="0.25">
      <c r="B77" s="18">
        <v>42758</v>
      </c>
      <c r="C77" s="20">
        <v>117.2474</v>
      </c>
    </row>
    <row r="78" spans="2:3" x14ac:dyDescent="0.25">
      <c r="B78" s="18">
        <v>42759</v>
      </c>
      <c r="C78" s="20">
        <v>117.0508</v>
      </c>
    </row>
    <row r="79" spans="2:3" x14ac:dyDescent="0.25">
      <c r="B79" s="18">
        <v>42760</v>
      </c>
      <c r="C79" s="20">
        <v>116.93470000000001</v>
      </c>
    </row>
    <row r="80" spans="2:3" x14ac:dyDescent="0.25">
      <c r="B80" s="18">
        <v>42761</v>
      </c>
      <c r="C80" s="20">
        <v>117.2756</v>
      </c>
    </row>
    <row r="81" spans="2:3" x14ac:dyDescent="0.25">
      <c r="B81" s="18">
        <v>42762</v>
      </c>
      <c r="C81" s="20">
        <v>117.0718</v>
      </c>
    </row>
    <row r="82" spans="2:3" x14ac:dyDescent="0.25">
      <c r="B82" s="18">
        <v>42765</v>
      </c>
      <c r="C82" s="20">
        <v>116.7302</v>
      </c>
    </row>
    <row r="83" spans="2:3" x14ac:dyDescent="0.25">
      <c r="B83" s="18">
        <v>42766</v>
      </c>
      <c r="C83" s="20">
        <v>116.2226</v>
      </c>
    </row>
    <row r="84" spans="2:3" x14ac:dyDescent="0.25">
      <c r="B84" s="18">
        <v>42767</v>
      </c>
      <c r="C84" s="20">
        <v>116.39019999999999</v>
      </c>
    </row>
    <row r="85" spans="2:3" x14ac:dyDescent="0.25">
      <c r="B85" s="18">
        <v>42768</v>
      </c>
      <c r="C85" s="20">
        <v>115.90089999999999</v>
      </c>
    </row>
    <row r="86" spans="2:3" x14ac:dyDescent="0.25">
      <c r="B86" s="18">
        <v>42769</v>
      </c>
      <c r="C86" s="20">
        <v>115.6232</v>
      </c>
    </row>
    <row r="87" spans="2:3" x14ac:dyDescent="0.25">
      <c r="B87" s="18">
        <v>42772</v>
      </c>
      <c r="C87" s="20">
        <v>116.0478</v>
      </c>
    </row>
    <row r="88" spans="2:3" x14ac:dyDescent="0.25">
      <c r="B88" s="18">
        <v>42773</v>
      </c>
      <c r="C88" s="20">
        <v>116.40600000000001</v>
      </c>
    </row>
    <row r="89" spans="2:3" x14ac:dyDescent="0.25">
      <c r="B89" s="18">
        <v>42774</v>
      </c>
      <c r="C89" s="20">
        <v>116.1361</v>
      </c>
    </row>
    <row r="90" spans="2:3" x14ac:dyDescent="0.25">
      <c r="B90" s="18">
        <v>42775</v>
      </c>
      <c r="C90" s="20">
        <v>116.3034</v>
      </c>
    </row>
    <row r="91" spans="2:3" x14ac:dyDescent="0.25">
      <c r="B91" s="18">
        <v>42776</v>
      </c>
      <c r="C91" s="20">
        <v>116.14490000000001</v>
      </c>
    </row>
    <row r="92" spans="2:3" x14ac:dyDescent="0.25">
      <c r="B92" s="18">
        <v>42779</v>
      </c>
      <c r="C92" s="20">
        <v>116.3395</v>
      </c>
    </row>
    <row r="93" spans="2:3" x14ac:dyDescent="0.25">
      <c r="B93" s="18">
        <v>42780</v>
      </c>
      <c r="C93" s="20">
        <v>116.3914</v>
      </c>
    </row>
    <row r="94" spans="2:3" x14ac:dyDescent="0.25">
      <c r="B94" s="18">
        <v>42781</v>
      </c>
      <c r="C94" s="20">
        <v>116.2127</v>
      </c>
    </row>
    <row r="95" spans="2:3" x14ac:dyDescent="0.25">
      <c r="B95" s="18">
        <v>42782</v>
      </c>
      <c r="C95" s="20">
        <v>116.0035</v>
      </c>
    </row>
    <row r="96" spans="2:3" x14ac:dyDescent="0.25">
      <c r="B96" s="18">
        <v>42783</v>
      </c>
      <c r="C96" s="20">
        <v>116.4003</v>
      </c>
    </row>
    <row r="97" spans="2:3" x14ac:dyDescent="0.25">
      <c r="B97" s="18">
        <v>42786</v>
      </c>
      <c r="C97" s="19">
        <v>0</v>
      </c>
    </row>
    <row r="98" spans="2:3" x14ac:dyDescent="0.25">
      <c r="B98" s="18">
        <v>42787</v>
      </c>
      <c r="C98" s="20">
        <v>116.5889</v>
      </c>
    </row>
    <row r="99" spans="2:3" x14ac:dyDescent="0.25">
      <c r="B99" s="18">
        <v>42788</v>
      </c>
      <c r="C99" s="20">
        <v>116.2097</v>
      </c>
    </row>
    <row r="100" spans="2:3" x14ac:dyDescent="0.25">
      <c r="B100" s="18">
        <v>42789</v>
      </c>
      <c r="C100" s="20">
        <v>115.64870000000001</v>
      </c>
    </row>
    <row r="101" spans="2:3" x14ac:dyDescent="0.25">
      <c r="B101" s="18">
        <v>42790</v>
      </c>
      <c r="C101" s="20">
        <v>115.8104</v>
      </c>
    </row>
    <row r="102" spans="2:3" x14ac:dyDescent="0.25">
      <c r="B102" s="18">
        <v>42793</v>
      </c>
      <c r="C102" s="20">
        <v>115.67230000000001</v>
      </c>
    </row>
    <row r="103" spans="2:3" x14ac:dyDescent="0.25">
      <c r="B103" s="18">
        <v>42794</v>
      </c>
      <c r="C103" s="20">
        <v>115.9997</v>
      </c>
    </row>
    <row r="104" spans="2:3" x14ac:dyDescent="0.25">
      <c r="B104" s="18">
        <v>42795</v>
      </c>
      <c r="C104" s="20">
        <v>116.43389999999999</v>
      </c>
    </row>
    <row r="105" spans="2:3" x14ac:dyDescent="0.25">
      <c r="B105" s="18">
        <v>42796</v>
      </c>
      <c r="C105" s="20">
        <v>116.8387</v>
      </c>
    </row>
    <row r="106" spans="2:3" x14ac:dyDescent="0.25">
      <c r="B106" s="18">
        <v>42797</v>
      </c>
      <c r="C106" s="20">
        <v>116.6391</v>
      </c>
    </row>
    <row r="107" spans="2:3" x14ac:dyDescent="0.25">
      <c r="B107" s="18">
        <v>42800</v>
      </c>
      <c r="C107" s="20">
        <v>116.4265</v>
      </c>
    </row>
    <row r="108" spans="2:3" x14ac:dyDescent="0.25">
      <c r="B108" s="18">
        <v>42801</v>
      </c>
      <c r="C108" s="20">
        <v>116.4254</v>
      </c>
    </row>
    <row r="109" spans="2:3" x14ac:dyDescent="0.25">
      <c r="B109" s="18">
        <v>42802</v>
      </c>
      <c r="C109" s="20">
        <v>116.87009999999999</v>
      </c>
    </row>
    <row r="110" spans="2:3" x14ac:dyDescent="0.25">
      <c r="B110" s="18">
        <v>42803</v>
      </c>
      <c r="C110" s="20">
        <v>116.99160000000001</v>
      </c>
    </row>
    <row r="111" spans="2:3" x14ac:dyDescent="0.25">
      <c r="B111" s="18">
        <v>42804</v>
      </c>
      <c r="C111" s="20">
        <v>116.6116</v>
      </c>
    </row>
    <row r="112" spans="2:3" x14ac:dyDescent="0.25">
      <c r="B112" s="18">
        <v>42807</v>
      </c>
      <c r="C112" s="20">
        <v>116.3961</v>
      </c>
    </row>
    <row r="113" spans="2:3" x14ac:dyDescent="0.25">
      <c r="B113" s="18">
        <v>42808</v>
      </c>
      <c r="C113" s="20">
        <v>116.56010000000001</v>
      </c>
    </row>
    <row r="114" spans="2:3" x14ac:dyDescent="0.25">
      <c r="B114" s="18">
        <v>42809</v>
      </c>
      <c r="C114" s="20">
        <v>116.3537</v>
      </c>
    </row>
    <row r="115" spans="2:3" x14ac:dyDescent="0.25">
      <c r="B115" s="18">
        <v>42810</v>
      </c>
      <c r="C115" s="20">
        <v>115.44119999999999</v>
      </c>
    </row>
    <row r="116" spans="2:3" x14ac:dyDescent="0.25">
      <c r="B116" s="18">
        <v>42811</v>
      </c>
      <c r="C116" s="20">
        <v>115.274</v>
      </c>
    </row>
    <row r="117" spans="2:3" x14ac:dyDescent="0.25">
      <c r="B117" s="18">
        <v>42814</v>
      </c>
      <c r="C117" s="20">
        <v>115.0381</v>
      </c>
    </row>
    <row r="118" spans="2:3" x14ac:dyDescent="0.25">
      <c r="B118" s="18">
        <v>42815</v>
      </c>
      <c r="C118" s="20">
        <v>114.80800000000001</v>
      </c>
    </row>
    <row r="119" spans="2:3" x14ac:dyDescent="0.25">
      <c r="B119" s="18">
        <v>42816</v>
      </c>
      <c r="C119" s="20">
        <v>114.7898</v>
      </c>
    </row>
    <row r="120" spans="2:3" x14ac:dyDescent="0.25">
      <c r="B120" s="18">
        <v>42817</v>
      </c>
      <c r="C120" s="20">
        <v>114.7861</v>
      </c>
    </row>
    <row r="121" spans="2:3" x14ac:dyDescent="0.25">
      <c r="B121" s="18">
        <v>42818</v>
      </c>
      <c r="C121" s="20">
        <v>114.6331</v>
      </c>
    </row>
    <row r="122" spans="2:3" x14ac:dyDescent="0.25">
      <c r="B122" s="18">
        <v>42821</v>
      </c>
      <c r="C122" s="20">
        <v>114.2312</v>
      </c>
    </row>
    <row r="123" spans="2:3" x14ac:dyDescent="0.25">
      <c r="B123" s="18">
        <v>42822</v>
      </c>
      <c r="C123" s="20">
        <v>114.4152</v>
      </c>
    </row>
    <row r="124" spans="2:3" x14ac:dyDescent="0.25">
      <c r="B124" s="18">
        <v>42823</v>
      </c>
      <c r="C124" s="20">
        <v>114.712</v>
      </c>
    </row>
    <row r="125" spans="2:3" x14ac:dyDescent="0.25">
      <c r="B125" s="18">
        <v>42824</v>
      </c>
      <c r="C125" s="20">
        <v>114.51949999999999</v>
      </c>
    </row>
    <row r="126" spans="2:3" x14ac:dyDescent="0.25">
      <c r="B126" s="18">
        <v>42825</v>
      </c>
      <c r="C126" s="20">
        <v>114.7893</v>
      </c>
    </row>
    <row r="127" spans="2:3" x14ac:dyDescent="0.25">
      <c r="B127" s="18">
        <v>42828</v>
      </c>
      <c r="C127" s="20">
        <v>114.8685</v>
      </c>
    </row>
    <row r="128" spans="2:3" x14ac:dyDescent="0.25">
      <c r="B128" s="18">
        <v>42829</v>
      </c>
      <c r="C128" s="20">
        <v>114.999</v>
      </c>
    </row>
    <row r="129" spans="2:3" x14ac:dyDescent="0.25">
      <c r="B129" s="18">
        <v>42830</v>
      </c>
      <c r="C129" s="20">
        <v>114.94459999999999</v>
      </c>
    </row>
    <row r="130" spans="2:3" x14ac:dyDescent="0.25">
      <c r="B130" s="18">
        <v>42831</v>
      </c>
      <c r="C130" s="20">
        <v>115.0133</v>
      </c>
    </row>
    <row r="131" spans="2:3" x14ac:dyDescent="0.25">
      <c r="B131" s="18">
        <v>42832</v>
      </c>
      <c r="C131" s="20">
        <v>115.0492</v>
      </c>
    </row>
    <row r="132" spans="2:3" x14ac:dyDescent="0.25">
      <c r="B132" s="18">
        <v>42835</v>
      </c>
      <c r="C132" s="20">
        <v>115.1045</v>
      </c>
    </row>
    <row r="133" spans="2:3" x14ac:dyDescent="0.25">
      <c r="B133" s="18">
        <v>42836</v>
      </c>
      <c r="C133" s="20">
        <v>115.0038</v>
      </c>
    </row>
    <row r="134" spans="2:3" x14ac:dyDescent="0.25">
      <c r="B134" s="18">
        <v>42837</v>
      </c>
      <c r="C134" s="20">
        <v>114.911</v>
      </c>
    </row>
    <row r="135" spans="2:3" x14ac:dyDescent="0.25">
      <c r="B135" s="18">
        <v>42838</v>
      </c>
      <c r="C135" s="20">
        <v>114.5005</v>
      </c>
    </row>
    <row r="136" spans="2:3" x14ac:dyDescent="0.25">
      <c r="B136" s="18">
        <v>42839</v>
      </c>
      <c r="C136" s="20">
        <v>114.53149999999999</v>
      </c>
    </row>
    <row r="137" spans="2:3" x14ac:dyDescent="0.25">
      <c r="B137" s="18">
        <v>42842</v>
      </c>
      <c r="C137" s="20">
        <v>114.3233</v>
      </c>
    </row>
    <row r="138" spans="2:3" x14ac:dyDescent="0.25">
      <c r="B138" s="18">
        <v>42843</v>
      </c>
      <c r="C138" s="20">
        <v>114.25360000000001</v>
      </c>
    </row>
    <row r="139" spans="2:3" x14ac:dyDescent="0.25">
      <c r="B139" s="18">
        <v>42844</v>
      </c>
      <c r="C139" s="20">
        <v>114.7894</v>
      </c>
    </row>
    <row r="140" spans="2:3" x14ac:dyDescent="0.25">
      <c r="B140" s="18">
        <v>42845</v>
      </c>
      <c r="C140" s="20">
        <v>114.61790000000001</v>
      </c>
    </row>
    <row r="141" spans="2:3" x14ac:dyDescent="0.25">
      <c r="B141" s="18">
        <v>42846</v>
      </c>
      <c r="C141" s="20">
        <v>114.8099</v>
      </c>
    </row>
    <row r="142" spans="2:3" x14ac:dyDescent="0.25">
      <c r="B142" s="18">
        <v>42849</v>
      </c>
      <c r="C142" s="20">
        <v>114.3631</v>
      </c>
    </row>
    <row r="143" spans="2:3" x14ac:dyDescent="0.25">
      <c r="B143" s="18">
        <v>42850</v>
      </c>
      <c r="C143" s="20">
        <v>114.5095</v>
      </c>
    </row>
    <row r="144" spans="2:3" x14ac:dyDescent="0.25">
      <c r="B144" s="18">
        <v>42851</v>
      </c>
      <c r="C144" s="20">
        <v>114.9464</v>
      </c>
    </row>
    <row r="145" spans="2:3" x14ac:dyDescent="0.25">
      <c r="B145" s="18">
        <v>42852</v>
      </c>
      <c r="C145" s="20">
        <v>114.9935</v>
      </c>
    </row>
    <row r="146" spans="2:3" x14ac:dyDescent="0.25">
      <c r="B146" s="18">
        <v>42853</v>
      </c>
      <c r="C146" s="20">
        <v>114.78660000000001</v>
      </c>
    </row>
    <row r="147" spans="2:3" x14ac:dyDescent="0.25">
      <c r="B147" s="18">
        <v>42856</v>
      </c>
      <c r="C147" s="20">
        <v>114.59059999999999</v>
      </c>
    </row>
    <row r="148" spans="2:3" x14ac:dyDescent="0.25">
      <c r="B148" s="18">
        <v>42857</v>
      </c>
      <c r="C148" s="20">
        <v>114.678</v>
      </c>
    </row>
    <row r="149" spans="2:3" x14ac:dyDescent="0.25">
      <c r="B149" s="18">
        <v>42858</v>
      </c>
      <c r="C149" s="20">
        <v>114.6623</v>
      </c>
    </row>
    <row r="150" spans="2:3" x14ac:dyDescent="0.25">
      <c r="B150" s="18">
        <v>42859</v>
      </c>
      <c r="C150" s="20">
        <v>114.90689999999999</v>
      </c>
    </row>
    <row r="151" spans="2:3" x14ac:dyDescent="0.25">
      <c r="B151" s="18">
        <v>42860</v>
      </c>
      <c r="C151" s="20">
        <v>114.7719</v>
      </c>
    </row>
    <row r="152" spans="2:3" x14ac:dyDescent="0.25">
      <c r="B152" s="18">
        <v>42863</v>
      </c>
      <c r="C152" s="20">
        <v>115.08880000000001</v>
      </c>
    </row>
    <row r="153" spans="2:3" x14ac:dyDescent="0.25">
      <c r="B153" s="18">
        <v>42864</v>
      </c>
      <c r="C153" s="20">
        <v>115.39230000000001</v>
      </c>
    </row>
    <row r="154" spans="2:3" x14ac:dyDescent="0.25">
      <c r="B154" s="18">
        <v>42865</v>
      </c>
      <c r="C154" s="20">
        <v>115.113</v>
      </c>
    </row>
    <row r="155" spans="2:3" x14ac:dyDescent="0.25">
      <c r="B155" s="18">
        <v>42866</v>
      </c>
      <c r="C155" s="20">
        <v>115.0652</v>
      </c>
    </row>
    <row r="156" spans="2:3" x14ac:dyDescent="0.25">
      <c r="B156" s="18">
        <v>42867</v>
      </c>
      <c r="C156" s="20">
        <v>114.7462</v>
      </c>
    </row>
    <row r="157" spans="2:3" x14ac:dyDescent="0.25">
      <c r="B157" s="18">
        <v>42870</v>
      </c>
      <c r="C157" s="20">
        <v>114.3486</v>
      </c>
    </row>
    <row r="158" spans="2:3" x14ac:dyDescent="0.25">
      <c r="B158" s="18">
        <v>42871</v>
      </c>
      <c r="C158" s="20">
        <v>113.9905</v>
      </c>
    </row>
    <row r="159" spans="2:3" x14ac:dyDescent="0.25">
      <c r="B159" s="18">
        <v>42872</v>
      </c>
      <c r="C159" s="20">
        <v>113.74930000000001</v>
      </c>
    </row>
    <row r="160" spans="2:3" x14ac:dyDescent="0.25">
      <c r="B160" s="18">
        <v>42873</v>
      </c>
      <c r="C160" s="20">
        <v>114.2683</v>
      </c>
    </row>
    <row r="161" spans="2:3" x14ac:dyDescent="0.25">
      <c r="B161" s="18">
        <v>42874</v>
      </c>
      <c r="C161" s="20">
        <v>113.6995</v>
      </c>
    </row>
    <row r="162" spans="2:3" x14ac:dyDescent="0.25">
      <c r="B162" s="18">
        <v>42877</v>
      </c>
      <c r="C162" s="20">
        <v>113.5436</v>
      </c>
    </row>
    <row r="163" spans="2:3" x14ac:dyDescent="0.25">
      <c r="B163" s="18">
        <v>42878</v>
      </c>
      <c r="C163" s="20">
        <v>113.6853</v>
      </c>
    </row>
    <row r="164" spans="2:3" x14ac:dyDescent="0.25">
      <c r="B164" s="18">
        <v>42879</v>
      </c>
      <c r="C164" s="20">
        <v>113.6735</v>
      </c>
    </row>
    <row r="165" spans="2:3" x14ac:dyDescent="0.25">
      <c r="B165" s="18">
        <v>42880</v>
      </c>
      <c r="C165" s="20">
        <v>113.37050000000001</v>
      </c>
    </row>
    <row r="166" spans="2:3" x14ac:dyDescent="0.25">
      <c r="B166" s="18">
        <v>42881</v>
      </c>
      <c r="C166" s="20">
        <v>113.4816</v>
      </c>
    </row>
    <row r="167" spans="2:3" x14ac:dyDescent="0.25">
      <c r="B167" s="18">
        <v>42884</v>
      </c>
      <c r="C167" s="19">
        <v>0</v>
      </c>
    </row>
    <row r="168" spans="2:3" x14ac:dyDescent="0.25">
      <c r="B168" s="18">
        <v>42885</v>
      </c>
      <c r="C168" s="20">
        <v>113.5536</v>
      </c>
    </row>
    <row r="169" spans="2:3" x14ac:dyDescent="0.25">
      <c r="B169" s="18">
        <v>42886</v>
      </c>
      <c r="C169" s="20">
        <v>113.29430000000001</v>
      </c>
    </row>
    <row r="170" spans="2:3" x14ac:dyDescent="0.25">
      <c r="B170" s="18">
        <v>42887</v>
      </c>
      <c r="C170" s="20">
        <v>113.3</v>
      </c>
    </row>
    <row r="171" spans="2:3" x14ac:dyDescent="0.25">
      <c r="B171" s="18">
        <v>42888</v>
      </c>
      <c r="C171" s="20">
        <v>113.1896</v>
      </c>
    </row>
    <row r="172" spans="2:3" x14ac:dyDescent="0.25">
      <c r="B172" s="18">
        <v>42891</v>
      </c>
      <c r="C172" s="20">
        <v>112.974</v>
      </c>
    </row>
    <row r="173" spans="2:3" x14ac:dyDescent="0.25">
      <c r="B173" s="18">
        <v>42892</v>
      </c>
      <c r="C173" s="20">
        <v>112.7077</v>
      </c>
    </row>
    <row r="174" spans="2:3" x14ac:dyDescent="0.25">
      <c r="B174" s="18">
        <v>42893</v>
      </c>
      <c r="C174" s="20">
        <v>112.8175</v>
      </c>
    </row>
    <row r="175" spans="2:3" x14ac:dyDescent="0.25">
      <c r="B175" s="18">
        <v>42894</v>
      </c>
      <c r="C175" s="20">
        <v>112.83320000000001</v>
      </c>
    </row>
    <row r="176" spans="2:3" x14ac:dyDescent="0.25">
      <c r="B176" s="18">
        <v>42895</v>
      </c>
      <c r="C176" s="20">
        <v>112.9533</v>
      </c>
    </row>
    <row r="177" spans="2:3" x14ac:dyDescent="0.25">
      <c r="B177" s="18">
        <v>42898</v>
      </c>
      <c r="C177" s="20">
        <v>112.9806</v>
      </c>
    </row>
    <row r="178" spans="2:3" x14ac:dyDescent="0.25">
      <c r="B178" s="18">
        <v>42899</v>
      </c>
      <c r="C178" s="20">
        <v>112.62350000000001</v>
      </c>
    </row>
    <row r="179" spans="2:3" x14ac:dyDescent="0.25">
      <c r="B179" s="18">
        <v>42900</v>
      </c>
      <c r="C179" s="20">
        <v>112.0699</v>
      </c>
    </row>
    <row r="180" spans="2:3" x14ac:dyDescent="0.25">
      <c r="B180" s="18">
        <v>42901</v>
      </c>
      <c r="C180" s="20">
        <v>112.8673</v>
      </c>
    </row>
    <row r="181" spans="2:3" x14ac:dyDescent="0.25">
      <c r="B181" s="18">
        <v>42902</v>
      </c>
      <c r="C181" s="20">
        <v>112.6117</v>
      </c>
    </row>
    <row r="182" spans="2:3" x14ac:dyDescent="0.25">
      <c r="B182" s="18">
        <v>42905</v>
      </c>
      <c r="C182" s="20">
        <v>112.7535</v>
      </c>
    </row>
    <row r="183" spans="2:3" x14ac:dyDescent="0.25">
      <c r="B183" s="18">
        <v>42906</v>
      </c>
      <c r="C183" s="20">
        <v>113.2658</v>
      </c>
    </row>
    <row r="184" spans="2:3" x14ac:dyDescent="0.25">
      <c r="B184" s="18">
        <v>42907</v>
      </c>
      <c r="C184" s="20">
        <v>113.3292</v>
      </c>
    </row>
    <row r="185" spans="2:3" x14ac:dyDescent="0.25">
      <c r="B185" s="18">
        <v>42908</v>
      </c>
      <c r="C185" s="20">
        <v>113.1615</v>
      </c>
    </row>
    <row r="186" spans="2:3" x14ac:dyDescent="0.25">
      <c r="B186" s="18">
        <v>42909</v>
      </c>
      <c r="C186" s="20">
        <v>112.8629</v>
      </c>
    </row>
    <row r="187" spans="2:3" x14ac:dyDescent="0.25">
      <c r="B187" s="18">
        <v>42912</v>
      </c>
      <c r="C187" s="20">
        <v>112.7595</v>
      </c>
    </row>
    <row r="188" spans="2:3" x14ac:dyDescent="0.25">
      <c r="B188" s="18">
        <v>42913</v>
      </c>
      <c r="C188" s="20">
        <v>112.5467</v>
      </c>
    </row>
    <row r="189" spans="2:3" x14ac:dyDescent="0.25">
      <c r="B189" s="18">
        <v>42914</v>
      </c>
      <c r="C189" s="20">
        <v>112.0716</v>
      </c>
    </row>
    <row r="190" spans="2:3" x14ac:dyDescent="0.25">
      <c r="B190" s="18">
        <v>42915</v>
      </c>
      <c r="C190" s="20">
        <v>111.99550000000001</v>
      </c>
    </row>
    <row r="191" spans="2:3" x14ac:dyDescent="0.25">
      <c r="B191" s="18">
        <v>42916</v>
      </c>
      <c r="C191" s="20">
        <v>111.9871</v>
      </c>
    </row>
    <row r="192" spans="2:3" x14ac:dyDescent="0.25">
      <c r="B192" s="18">
        <v>42919</v>
      </c>
      <c r="C192" s="20">
        <v>112.4242</v>
      </c>
    </row>
    <row r="193" spans="2:3" x14ac:dyDescent="0.25">
      <c r="B193" s="18">
        <v>42920</v>
      </c>
      <c r="C193" s="19">
        <v>0</v>
      </c>
    </row>
    <row r="194" spans="2:3" x14ac:dyDescent="0.25">
      <c r="B194" s="18">
        <v>42921</v>
      </c>
      <c r="C194" s="20">
        <v>112.65089999999999</v>
      </c>
    </row>
    <row r="195" spans="2:3" x14ac:dyDescent="0.25">
      <c r="B195" s="18">
        <v>42922</v>
      </c>
      <c r="C195" s="20">
        <v>112.4174</v>
      </c>
    </row>
    <row r="196" spans="2:3" x14ac:dyDescent="0.25">
      <c r="B196" s="18">
        <v>42923</v>
      </c>
      <c r="C196" s="20">
        <v>112.3104</v>
      </c>
    </row>
    <row r="197" spans="2:3" x14ac:dyDescent="0.25">
      <c r="B197" s="18">
        <v>42926</v>
      </c>
      <c r="C197" s="20">
        <v>112.1551</v>
      </c>
    </row>
    <row r="198" spans="2:3" x14ac:dyDescent="0.25">
      <c r="B198" s="18">
        <v>42927</v>
      </c>
      <c r="C198" s="20">
        <v>112.13979999999999</v>
      </c>
    </row>
    <row r="199" spans="2:3" x14ac:dyDescent="0.25">
      <c r="B199" s="18">
        <v>42928</v>
      </c>
      <c r="C199" s="20">
        <v>111.5861</v>
      </c>
    </row>
    <row r="200" spans="2:3" x14ac:dyDescent="0.25">
      <c r="B200" s="18">
        <v>42929</v>
      </c>
      <c r="C200" s="20">
        <v>111.5321</v>
      </c>
    </row>
    <row r="201" spans="2:3" x14ac:dyDescent="0.25">
      <c r="B201" s="18">
        <v>42930</v>
      </c>
      <c r="C201" s="20">
        <v>110.9034</v>
      </c>
    </row>
    <row r="202" spans="2:3" x14ac:dyDescent="0.25">
      <c r="B202" s="18">
        <v>42933</v>
      </c>
      <c r="C202" s="20">
        <v>110.9264</v>
      </c>
    </row>
    <row r="203" spans="2:3" x14ac:dyDescent="0.25">
      <c r="B203" s="18">
        <v>42934</v>
      </c>
      <c r="C203" s="20">
        <v>110.4316</v>
      </c>
    </row>
    <row r="204" spans="2:3" x14ac:dyDescent="0.25">
      <c r="B204" s="18">
        <v>42935</v>
      </c>
      <c r="C204" s="20">
        <v>110.42959999999999</v>
      </c>
    </row>
    <row r="205" spans="2:3" x14ac:dyDescent="0.25">
      <c r="B205" s="18">
        <v>42936</v>
      </c>
      <c r="C205" s="20">
        <v>110.247</v>
      </c>
    </row>
    <row r="206" spans="2:3" x14ac:dyDescent="0.25">
      <c r="B206" s="18">
        <v>42937</v>
      </c>
      <c r="C206" s="20">
        <v>110.18680000000001</v>
      </c>
    </row>
    <row r="207" spans="2:3" x14ac:dyDescent="0.25">
      <c r="B207" s="18">
        <v>42940</v>
      </c>
      <c r="C207" s="20">
        <v>110.1966</v>
      </c>
    </row>
    <row r="208" spans="2:3" x14ac:dyDescent="0.25">
      <c r="B208" s="18">
        <v>42941</v>
      </c>
      <c r="C208" s="20">
        <v>110.2799</v>
      </c>
    </row>
    <row r="209" spans="2:3" x14ac:dyDescent="0.25">
      <c r="B209" s="18">
        <v>42942</v>
      </c>
      <c r="C209" s="20">
        <v>110.3772</v>
      </c>
    </row>
    <row r="210" spans="2:3" x14ac:dyDescent="0.25">
      <c r="B210" s="18">
        <v>42943</v>
      </c>
      <c r="C210" s="20">
        <v>110.21210000000001</v>
      </c>
    </row>
    <row r="211" spans="2:3" x14ac:dyDescent="0.25">
      <c r="B211" s="18">
        <v>42944</v>
      </c>
      <c r="C211" s="20">
        <v>109.9164</v>
      </c>
    </row>
    <row r="212" spans="2:3" x14ac:dyDescent="0.25">
      <c r="B212" s="18">
        <v>42947</v>
      </c>
      <c r="C212" s="20">
        <v>109.81489999999999</v>
      </c>
    </row>
    <row r="213" spans="2:3" x14ac:dyDescent="0.25">
      <c r="B213" s="18">
        <v>42948</v>
      </c>
      <c r="C213" s="20">
        <v>109.8467</v>
      </c>
    </row>
    <row r="214" spans="2:3" x14ac:dyDescent="0.25">
      <c r="B214" s="18">
        <v>42949</v>
      </c>
      <c r="C214" s="20">
        <v>109.74769999999999</v>
      </c>
    </row>
    <row r="215" spans="2:3" x14ac:dyDescent="0.25">
      <c r="B215" s="18">
        <v>42950</v>
      </c>
      <c r="C215" s="20">
        <v>109.8305</v>
      </c>
    </row>
    <row r="216" spans="2:3" x14ac:dyDescent="0.25">
      <c r="B216" s="18">
        <v>42951</v>
      </c>
      <c r="C216" s="20">
        <v>110.27760000000001</v>
      </c>
    </row>
    <row r="217" spans="2:3" x14ac:dyDescent="0.25">
      <c r="B217" s="18">
        <v>42954</v>
      </c>
      <c r="C217" s="20">
        <v>110.37</v>
      </c>
    </row>
    <row r="218" spans="2:3" x14ac:dyDescent="0.25">
      <c r="B218" s="18">
        <v>42955</v>
      </c>
      <c r="C218" s="20">
        <v>110.3925</v>
      </c>
    </row>
    <row r="219" spans="2:3" x14ac:dyDescent="0.25">
      <c r="B219" s="18">
        <v>42956</v>
      </c>
      <c r="C219" s="20">
        <v>110.36409999999999</v>
      </c>
    </row>
    <row r="220" spans="2:3" x14ac:dyDescent="0.25">
      <c r="B220" s="18">
        <v>42957</v>
      </c>
      <c r="C220" s="20">
        <v>110.1854</v>
      </c>
    </row>
    <row r="221" spans="2:3" x14ac:dyDescent="0.25">
      <c r="B221" s="18">
        <v>42958</v>
      </c>
      <c r="C221" s="20">
        <v>110.0391</v>
      </c>
    </row>
    <row r="222" spans="2:3" x14ac:dyDescent="0.25">
      <c r="B222" s="18">
        <v>42961</v>
      </c>
      <c r="C222" s="20">
        <v>110.0916</v>
      </c>
    </row>
    <row r="223" spans="2:3" x14ac:dyDescent="0.25">
      <c r="B223" s="18">
        <v>42962</v>
      </c>
      <c r="C223" s="20">
        <v>110.48090000000001</v>
      </c>
    </row>
    <row r="224" spans="2:3" x14ac:dyDescent="0.25">
      <c r="B224" s="18">
        <v>42963</v>
      </c>
      <c r="C224" s="20">
        <v>110.4353</v>
      </c>
    </row>
    <row r="225" spans="2:3" x14ac:dyDescent="0.25">
      <c r="B225" s="18">
        <v>42964</v>
      </c>
      <c r="C225" s="20">
        <v>110.1634</v>
      </c>
    </row>
    <row r="226" spans="2:3" x14ac:dyDescent="0.25">
      <c r="B226" s="18">
        <v>42965</v>
      </c>
      <c r="C226" s="20">
        <v>110.0368</v>
      </c>
    </row>
    <row r="227" spans="2:3" x14ac:dyDescent="0.25">
      <c r="B227" s="18">
        <v>42968</v>
      </c>
      <c r="C227" s="20">
        <v>109.73090000000001</v>
      </c>
    </row>
    <row r="228" spans="2:3" x14ac:dyDescent="0.25">
      <c r="B228" s="18">
        <v>42969</v>
      </c>
      <c r="C228" s="20">
        <v>109.834</v>
      </c>
    </row>
    <row r="229" spans="2:3" x14ac:dyDescent="0.25">
      <c r="B229" s="18">
        <v>42970</v>
      </c>
      <c r="C229" s="20">
        <v>109.8049</v>
      </c>
    </row>
    <row r="230" spans="2:3" x14ac:dyDescent="0.25">
      <c r="B230" s="18">
        <v>42971</v>
      </c>
      <c r="C230" s="20">
        <v>109.7478</v>
      </c>
    </row>
    <row r="231" spans="2:3" x14ac:dyDescent="0.25">
      <c r="B231" s="18">
        <v>42972</v>
      </c>
      <c r="C231" s="20">
        <v>109.33710000000001</v>
      </c>
    </row>
    <row r="232" spans="2:3" x14ac:dyDescent="0.25">
      <c r="B232" s="18">
        <v>42975</v>
      </c>
      <c r="C232" s="20">
        <v>109.17789999999999</v>
      </c>
    </row>
    <row r="233" spans="2:3" x14ac:dyDescent="0.25">
      <c r="B233" s="18">
        <v>42976</v>
      </c>
      <c r="C233" s="20">
        <v>109.09139999999999</v>
      </c>
    </row>
    <row r="234" spans="2:3" x14ac:dyDescent="0.25">
      <c r="B234" s="18">
        <v>42977</v>
      </c>
      <c r="C234" s="20">
        <v>109.40170000000001</v>
      </c>
    </row>
    <row r="235" spans="2:3" x14ac:dyDescent="0.25">
      <c r="B235" s="18">
        <v>42978</v>
      </c>
      <c r="C235" s="20">
        <v>109.3646</v>
      </c>
    </row>
    <row r="236" spans="2:3" x14ac:dyDescent="0.25">
      <c r="B236" s="18">
        <v>42979</v>
      </c>
      <c r="C236" s="20">
        <v>109.0462</v>
      </c>
    </row>
    <row r="237" spans="2:3" x14ac:dyDescent="0.25">
      <c r="B237" s="18">
        <v>42982</v>
      </c>
      <c r="C237" s="19">
        <v>0</v>
      </c>
    </row>
    <row r="238" spans="2:3" x14ac:dyDescent="0.25">
      <c r="B238" s="18">
        <v>42983</v>
      </c>
      <c r="C238" s="20">
        <v>108.86239999999999</v>
      </c>
    </row>
    <row r="239" spans="2:3" x14ac:dyDescent="0.25">
      <c r="B239" s="18">
        <v>42984</v>
      </c>
      <c r="C239" s="20">
        <v>108.4855</v>
      </c>
    </row>
    <row r="240" spans="2:3" x14ac:dyDescent="0.25">
      <c r="B240" s="18">
        <v>42985</v>
      </c>
      <c r="C240" s="20">
        <v>107.91800000000001</v>
      </c>
    </row>
    <row r="241" spans="2:3" x14ac:dyDescent="0.25">
      <c r="B241" s="18">
        <v>42986</v>
      </c>
      <c r="C241" s="20">
        <v>107.80410000000001</v>
      </c>
    </row>
    <row r="242" spans="2:3" x14ac:dyDescent="0.25">
      <c r="B242" s="18">
        <v>42989</v>
      </c>
      <c r="C242" s="20">
        <v>108.1486</v>
      </c>
    </row>
    <row r="243" spans="2:3" x14ac:dyDescent="0.25">
      <c r="B243" s="18">
        <v>42990</v>
      </c>
      <c r="C243" s="20">
        <v>108.3202</v>
      </c>
    </row>
    <row r="244" spans="2:3" x14ac:dyDescent="0.25">
      <c r="B244" s="18">
        <v>42991</v>
      </c>
      <c r="C244" s="20">
        <v>108.6587</v>
      </c>
    </row>
    <row r="245" spans="2:3" x14ac:dyDescent="0.25">
      <c r="B245" s="18">
        <v>42992</v>
      </c>
      <c r="C245" s="20">
        <v>108.61450000000001</v>
      </c>
    </row>
    <row r="246" spans="2:3" x14ac:dyDescent="0.25">
      <c r="B246" s="18">
        <v>42993</v>
      </c>
      <c r="C246" s="20">
        <v>108.312</v>
      </c>
    </row>
    <row r="247" spans="2:3" x14ac:dyDescent="0.25">
      <c r="B247" s="18">
        <v>42996</v>
      </c>
      <c r="C247" s="20">
        <v>108.6373</v>
      </c>
    </row>
    <row r="248" spans="2:3" x14ac:dyDescent="0.25">
      <c r="B248" s="18">
        <v>42997</v>
      </c>
      <c r="C248" s="20">
        <v>108.6117</v>
      </c>
    </row>
    <row r="249" spans="2:3" x14ac:dyDescent="0.25">
      <c r="B249" s="18">
        <v>42998</v>
      </c>
      <c r="C249" s="20">
        <v>108.4306</v>
      </c>
    </row>
    <row r="250" spans="2:3" x14ac:dyDescent="0.25">
      <c r="B250" s="18">
        <v>42999</v>
      </c>
      <c r="C250" s="20">
        <v>108.92449999999999</v>
      </c>
    </row>
    <row r="251" spans="2:3" x14ac:dyDescent="0.25">
      <c r="B251" s="18">
        <v>43000</v>
      </c>
      <c r="C251" s="20">
        <v>108.7518</v>
      </c>
    </row>
    <row r="252" spans="2:3" x14ac:dyDescent="0.25">
      <c r="B252" s="18">
        <v>43003</v>
      </c>
      <c r="C252" s="20">
        <v>109.3278</v>
      </c>
    </row>
    <row r="253" spans="2:3" x14ac:dyDescent="0.25">
      <c r="B253" s="18">
        <v>43004</v>
      </c>
      <c r="C253" s="20">
        <v>109.7743</v>
      </c>
    </row>
    <row r="254" spans="2:3" x14ac:dyDescent="0.25">
      <c r="B254" s="18">
        <v>43005</v>
      </c>
      <c r="C254" s="20">
        <v>110.0697</v>
      </c>
    </row>
    <row r="255" spans="2:3" x14ac:dyDescent="0.25">
      <c r="B255" s="18">
        <v>43006</v>
      </c>
      <c r="C255" s="20">
        <v>110.2398</v>
      </c>
    </row>
    <row r="256" spans="2:3" x14ac:dyDescent="0.25">
      <c r="B256" s="18">
        <v>43007</v>
      </c>
      <c r="C256" s="20">
        <v>110.0848</v>
      </c>
    </row>
    <row r="257" spans="2:3" x14ac:dyDescent="0.25">
      <c r="B257" s="18">
        <v>43010</v>
      </c>
      <c r="C257" s="20">
        <v>110.3661</v>
      </c>
    </row>
    <row r="258" spans="2:3" x14ac:dyDescent="0.25">
      <c r="B258" s="18">
        <v>43011</v>
      </c>
      <c r="C258" s="20">
        <v>110.32559999999999</v>
      </c>
    </row>
    <row r="259" spans="2:3" x14ac:dyDescent="0.25">
      <c r="B259" s="18">
        <v>43012</v>
      </c>
      <c r="C259" s="20">
        <v>110.23990000000001</v>
      </c>
    </row>
    <row r="260" spans="2:3" x14ac:dyDescent="0.25">
      <c r="B260" s="18">
        <v>43013</v>
      </c>
      <c r="C260" s="20">
        <v>110.57940000000001</v>
      </c>
    </row>
    <row r="261" spans="2:3" x14ac:dyDescent="0.25">
      <c r="B261" s="18">
        <v>43014</v>
      </c>
      <c r="C261" s="20">
        <v>110.7813</v>
      </c>
    </row>
    <row r="262" spans="2:3" x14ac:dyDescent="0.25">
      <c r="B262" s="18">
        <v>43017</v>
      </c>
      <c r="C262" s="19">
        <v>0</v>
      </c>
    </row>
    <row r="263" spans="2:3" x14ac:dyDescent="0.25">
      <c r="B263" s="18">
        <v>43018</v>
      </c>
      <c r="C263" s="20">
        <v>110.3015</v>
      </c>
    </row>
    <row r="264" spans="2:3" x14ac:dyDescent="0.25">
      <c r="B264" s="18">
        <v>43019</v>
      </c>
      <c r="C264" s="20">
        <v>110.3019</v>
      </c>
    </row>
    <row r="265" spans="2:3" x14ac:dyDescent="0.25">
      <c r="B265" s="18">
        <v>43020</v>
      </c>
      <c r="C265" s="20">
        <v>110.3133</v>
      </c>
    </row>
    <row r="266" spans="2:3" x14ac:dyDescent="0.25">
      <c r="B266" s="18">
        <v>43021</v>
      </c>
      <c r="C266" s="20">
        <v>110.2658</v>
      </c>
    </row>
    <row r="267" spans="2:3" x14ac:dyDescent="0.25">
      <c r="B267" s="18">
        <v>43024</v>
      </c>
      <c r="C267" s="20">
        <v>110.5424</v>
      </c>
    </row>
    <row r="268" spans="2:3" x14ac:dyDescent="0.25">
      <c r="B268" s="18">
        <v>43025</v>
      </c>
      <c r="C268" s="20">
        <v>110.9128</v>
      </c>
    </row>
    <row r="269" spans="2:3" x14ac:dyDescent="0.25">
      <c r="B269" s="18">
        <v>43026</v>
      </c>
      <c r="C269" s="20">
        <v>110.7196</v>
      </c>
    </row>
    <row r="270" spans="2:3" x14ac:dyDescent="0.25">
      <c r="B270" s="18">
        <v>43027</v>
      </c>
      <c r="C270" s="20">
        <v>110.456</v>
      </c>
    </row>
    <row r="271" spans="2:3" x14ac:dyDescent="0.25">
      <c r="B271" s="18">
        <v>43028</v>
      </c>
      <c r="C271" s="20">
        <v>111.03619999999999</v>
      </c>
    </row>
    <row r="272" spans="2:3" x14ac:dyDescent="0.25">
      <c r="B272" s="18">
        <v>43031</v>
      </c>
      <c r="C272" s="20">
        <v>111.2124</v>
      </c>
    </row>
    <row r="273" spans="2:3" x14ac:dyDescent="0.25">
      <c r="B273" s="18">
        <v>43032</v>
      </c>
      <c r="C273" s="20">
        <v>111.40170000000001</v>
      </c>
    </row>
    <row r="274" spans="2:3" x14ac:dyDescent="0.25">
      <c r="B274" s="18">
        <v>43033</v>
      </c>
      <c r="C274" s="20">
        <v>111.3903</v>
      </c>
    </row>
    <row r="275" spans="2:3" x14ac:dyDescent="0.25">
      <c r="B275" s="18">
        <v>43034</v>
      </c>
      <c r="C275" s="20">
        <v>111.64109999999999</v>
      </c>
    </row>
    <row r="276" spans="2:3" x14ac:dyDescent="0.25">
      <c r="B276" s="18">
        <v>43035</v>
      </c>
      <c r="C276" s="20">
        <v>112.1486</v>
      </c>
    </row>
    <row r="277" spans="2:3" x14ac:dyDescent="0.25">
      <c r="B277" s="18">
        <v>43038</v>
      </c>
      <c r="C277" s="20">
        <v>111.9004</v>
      </c>
    </row>
    <row r="278" spans="2:3" x14ac:dyDescent="0.25">
      <c r="B278" s="18">
        <v>43039</v>
      </c>
      <c r="C278" s="20">
        <v>111.8051</v>
      </c>
    </row>
    <row r="279" spans="2:3" x14ac:dyDescent="0.25">
      <c r="B279" s="18">
        <v>43040</v>
      </c>
      <c r="C279" s="20">
        <v>111.79389999999999</v>
      </c>
    </row>
    <row r="280" spans="2:3" x14ac:dyDescent="0.25">
      <c r="B280" s="18">
        <v>43041</v>
      </c>
      <c r="C280" s="20">
        <v>111.54600000000001</v>
      </c>
    </row>
    <row r="281" spans="2:3" x14ac:dyDescent="0.25">
      <c r="B281" s="18">
        <v>43042</v>
      </c>
      <c r="C281" s="20">
        <v>111.937</v>
      </c>
    </row>
    <row r="282" spans="2:3" x14ac:dyDescent="0.25">
      <c r="B282" s="18">
        <v>43045</v>
      </c>
      <c r="C282" s="20">
        <v>111.7184</v>
      </c>
    </row>
    <row r="283" spans="2:3" x14ac:dyDescent="0.25">
      <c r="B283" s="18">
        <v>43046</v>
      </c>
      <c r="C283" s="20">
        <v>111.9435</v>
      </c>
    </row>
    <row r="284" spans="2:3" x14ac:dyDescent="0.25">
      <c r="B284" s="18">
        <v>43047</v>
      </c>
      <c r="C284" s="20">
        <v>111.6919</v>
      </c>
    </row>
    <row r="285" spans="2:3" x14ac:dyDescent="0.25">
      <c r="B285" s="18">
        <v>43048</v>
      </c>
      <c r="C285" s="20">
        <v>111.5612</v>
      </c>
    </row>
    <row r="286" spans="2:3" x14ac:dyDescent="0.25">
      <c r="B286" s="18">
        <v>43049</v>
      </c>
      <c r="C286" s="19">
        <v>0</v>
      </c>
    </row>
    <row r="287" spans="2:3" x14ac:dyDescent="0.25">
      <c r="B287" s="18">
        <v>43052</v>
      </c>
      <c r="C287" s="20">
        <v>111.7821</v>
      </c>
    </row>
    <row r="288" spans="2:3" x14ac:dyDescent="0.25">
      <c r="B288" s="18">
        <v>43053</v>
      </c>
      <c r="C288" s="20">
        <v>111.50879999999999</v>
      </c>
    </row>
    <row r="289" spans="2:3" x14ac:dyDescent="0.25">
      <c r="B289" s="18">
        <v>43054</v>
      </c>
      <c r="C289" s="20">
        <v>111.48050000000001</v>
      </c>
    </row>
    <row r="290" spans="2:3" x14ac:dyDescent="0.25">
      <c r="B290" s="18">
        <v>43055</v>
      </c>
      <c r="C290" s="20">
        <v>111.256</v>
      </c>
    </row>
    <row r="291" spans="2:3" x14ac:dyDescent="0.25">
      <c r="B291" s="18">
        <v>43056</v>
      </c>
      <c r="C291" s="20">
        <v>111.0008</v>
      </c>
    </row>
    <row r="292" spans="2:3" x14ac:dyDescent="0.25">
      <c r="B292" s="18">
        <v>43059</v>
      </c>
      <c r="C292" s="20">
        <v>111.25920000000001</v>
      </c>
    </row>
    <row r="293" spans="2:3" x14ac:dyDescent="0.25">
      <c r="B293" s="18">
        <v>43060</v>
      </c>
      <c r="C293" s="20">
        <v>110.9816</v>
      </c>
    </row>
    <row r="294" spans="2:3" x14ac:dyDescent="0.25">
      <c r="B294" s="18">
        <v>43061</v>
      </c>
      <c r="C294" s="20">
        <v>110.5621</v>
      </c>
    </row>
    <row r="295" spans="2:3" x14ac:dyDescent="0.25">
      <c r="B295" s="18">
        <v>43062</v>
      </c>
      <c r="C295" s="19">
        <v>0</v>
      </c>
    </row>
    <row r="296" spans="2:3" x14ac:dyDescent="0.25">
      <c r="B296" s="18">
        <v>43063</v>
      </c>
      <c r="C296" s="20">
        <v>110.0244</v>
      </c>
    </row>
    <row r="297" spans="2:3" x14ac:dyDescent="0.25">
      <c r="B297" s="18">
        <v>43066</v>
      </c>
      <c r="C297" s="20">
        <v>110.1127</v>
      </c>
    </row>
    <row r="298" spans="2:3" x14ac:dyDescent="0.25">
      <c r="B298" s="18">
        <v>43067</v>
      </c>
      <c r="C298" s="20">
        <v>110.3006</v>
      </c>
    </row>
    <row r="299" spans="2:3" x14ac:dyDescent="0.25">
      <c r="B299" s="18">
        <v>43068</v>
      </c>
      <c r="C299" s="20">
        <v>110.32599999999999</v>
      </c>
    </row>
    <row r="300" spans="2:3" x14ac:dyDescent="0.25">
      <c r="B300" s="18">
        <v>43069</v>
      </c>
      <c r="C300" s="20">
        <v>110.465</v>
      </c>
    </row>
    <row r="301" spans="2:3" x14ac:dyDescent="0.25">
      <c r="B301" s="18">
        <v>43070</v>
      </c>
      <c r="C301" s="20">
        <v>110.14109999999999</v>
      </c>
    </row>
    <row r="302" spans="2:3" x14ac:dyDescent="0.25">
      <c r="B302" s="18">
        <v>43073</v>
      </c>
      <c r="C302" s="20">
        <v>110.3964</v>
      </c>
    </row>
    <row r="303" spans="2:3" x14ac:dyDescent="0.25">
      <c r="B303" s="18">
        <v>43074</v>
      </c>
      <c r="C303" s="20">
        <v>110.4897</v>
      </c>
    </row>
    <row r="304" spans="2:3" x14ac:dyDescent="0.25">
      <c r="B304" s="18">
        <v>43075</v>
      </c>
      <c r="C304" s="20">
        <v>110.87050000000001</v>
      </c>
    </row>
    <row r="305" spans="2:3" x14ac:dyDescent="0.25">
      <c r="B305" s="18">
        <v>43076</v>
      </c>
      <c r="C305" s="20">
        <v>111.01779999999999</v>
      </c>
    </row>
    <row r="306" spans="2:3" x14ac:dyDescent="0.25">
      <c r="B306" s="18">
        <v>43077</v>
      </c>
      <c r="C306" s="20">
        <v>111.227</v>
      </c>
    </row>
    <row r="307" spans="2:3" x14ac:dyDescent="0.25">
      <c r="B307" s="18">
        <v>43080</v>
      </c>
      <c r="C307" s="20">
        <v>111.0825</v>
      </c>
    </row>
    <row r="308" spans="2:3" x14ac:dyDescent="0.25">
      <c r="B308" s="18">
        <v>43081</v>
      </c>
      <c r="C308" s="20">
        <v>111.5214</v>
      </c>
    </row>
    <row r="309" spans="2:3" x14ac:dyDescent="0.25">
      <c r="B309" s="18">
        <v>43082</v>
      </c>
      <c r="C309" s="20">
        <v>111.2761</v>
      </c>
    </row>
    <row r="310" spans="2:3" x14ac:dyDescent="0.25">
      <c r="B310" s="18">
        <v>43083</v>
      </c>
      <c r="C310" s="20">
        <v>111.0898</v>
      </c>
    </row>
    <row r="311" spans="2:3" x14ac:dyDescent="0.25">
      <c r="B311" s="18">
        <v>43084</v>
      </c>
      <c r="C311" s="20">
        <v>111.12860000000001</v>
      </c>
    </row>
    <row r="312" spans="2:3" x14ac:dyDescent="0.25">
      <c r="B312" s="18">
        <v>43087</v>
      </c>
      <c r="C312" s="20">
        <v>110.90900000000001</v>
      </c>
    </row>
    <row r="313" spans="2:3" x14ac:dyDescent="0.25">
      <c r="B313" s="18">
        <v>43088</v>
      </c>
      <c r="C313" s="20">
        <v>111.1262</v>
      </c>
    </row>
    <row r="314" spans="2:3" x14ac:dyDescent="0.25">
      <c r="B314" s="18">
        <v>43089</v>
      </c>
      <c r="C314" s="20">
        <v>110.8369</v>
      </c>
    </row>
    <row r="315" spans="2:3" x14ac:dyDescent="0.25">
      <c r="B315" s="18">
        <v>43090</v>
      </c>
      <c r="C315" s="20">
        <v>110.87909999999999</v>
      </c>
    </row>
    <row r="316" spans="2:3" x14ac:dyDescent="0.25">
      <c r="B316" s="18">
        <v>43091</v>
      </c>
      <c r="C316" s="20">
        <v>111.1006</v>
      </c>
    </row>
    <row r="317" spans="2:3" x14ac:dyDescent="0.25">
      <c r="B317" s="18">
        <v>43094</v>
      </c>
      <c r="C317" s="19">
        <v>0</v>
      </c>
    </row>
    <row r="318" spans="2:3" x14ac:dyDescent="0.25">
      <c r="B318" s="18">
        <v>43095</v>
      </c>
      <c r="C318" s="20">
        <v>110.9768</v>
      </c>
    </row>
    <row r="319" spans="2:3" x14ac:dyDescent="0.25">
      <c r="B319" s="18">
        <v>43096</v>
      </c>
      <c r="C319" s="20">
        <v>110.85639999999999</v>
      </c>
    </row>
    <row r="320" spans="2:3" x14ac:dyDescent="0.25">
      <c r="B320" s="18">
        <v>43097</v>
      </c>
      <c r="C320" s="20">
        <v>110.5166</v>
      </c>
    </row>
    <row r="321" spans="2:3" x14ac:dyDescent="0.25">
      <c r="B321" s="18">
        <v>43098</v>
      </c>
      <c r="C321" s="20">
        <v>110.0796</v>
      </c>
    </row>
    <row r="322" spans="2:3" x14ac:dyDescent="0.25">
      <c r="B322" s="18">
        <v>43101</v>
      </c>
      <c r="C322" s="19">
        <v>0</v>
      </c>
    </row>
    <row r="323" spans="2:3" x14ac:dyDescent="0.25">
      <c r="B323" s="18">
        <v>43102</v>
      </c>
      <c r="C323" s="20">
        <v>109.646</v>
      </c>
    </row>
    <row r="324" spans="2:3" x14ac:dyDescent="0.25">
      <c r="B324" s="18">
        <v>43103</v>
      </c>
      <c r="C324" s="20">
        <v>109.6769</v>
      </c>
    </row>
    <row r="325" spans="2:3" x14ac:dyDescent="0.25">
      <c r="B325" s="18">
        <v>43104</v>
      </c>
      <c r="C325" s="20">
        <v>109.47969999999999</v>
      </c>
    </row>
    <row r="326" spans="2:3" x14ac:dyDescent="0.25">
      <c r="B326" s="18">
        <v>43105</v>
      </c>
      <c r="C326" s="20">
        <v>109.35129999999999</v>
      </c>
    </row>
    <row r="327" spans="2:3" x14ac:dyDescent="0.25">
      <c r="B327" s="18">
        <v>43108</v>
      </c>
      <c r="C327" s="20">
        <v>109.5693</v>
      </c>
    </row>
    <row r="328" spans="2:3" x14ac:dyDescent="0.25">
      <c r="B328" s="18">
        <v>43109</v>
      </c>
      <c r="C328" s="20">
        <v>109.9038</v>
      </c>
    </row>
    <row r="329" spans="2:3" x14ac:dyDescent="0.25">
      <c r="B329" s="18">
        <v>43110</v>
      </c>
      <c r="C329" s="20">
        <v>109.6292</v>
      </c>
    </row>
    <row r="330" spans="2:3" x14ac:dyDescent="0.25">
      <c r="B330" s="18">
        <v>43111</v>
      </c>
      <c r="C330" s="20">
        <v>109.4906</v>
      </c>
    </row>
    <row r="331" spans="2:3" x14ac:dyDescent="0.25">
      <c r="B331" s="18">
        <v>43112</v>
      </c>
      <c r="C331" s="20">
        <v>108.90260000000001</v>
      </c>
    </row>
    <row r="332" spans="2:3" x14ac:dyDescent="0.25">
      <c r="B332" s="18">
        <v>43115</v>
      </c>
      <c r="C332" s="19">
        <v>0</v>
      </c>
    </row>
    <row r="333" spans="2:3" x14ac:dyDescent="0.25">
      <c r="B333" s="18">
        <v>43116</v>
      </c>
      <c r="C333" s="20">
        <v>108.3231</v>
      </c>
    </row>
    <row r="334" spans="2:3" x14ac:dyDescent="0.25">
      <c r="B334" s="18">
        <v>43117</v>
      </c>
      <c r="C334" s="20">
        <v>108.1536</v>
      </c>
    </row>
    <row r="335" spans="2:3" x14ac:dyDescent="0.25">
      <c r="B335" s="18">
        <v>43118</v>
      </c>
      <c r="C335" s="20">
        <v>108.0663</v>
      </c>
    </row>
    <row r="336" spans="2:3" x14ac:dyDescent="0.25">
      <c r="B336" s="18">
        <v>43119</v>
      </c>
      <c r="C336" s="20">
        <v>107.94629999999999</v>
      </c>
    </row>
    <row r="337" spans="2:3" x14ac:dyDescent="0.25">
      <c r="B337" s="18">
        <v>43122</v>
      </c>
      <c r="C337" s="20">
        <v>108.1078</v>
      </c>
    </row>
    <row r="338" spans="2:3" x14ac:dyDescent="0.25">
      <c r="B338" s="18">
        <v>43123</v>
      </c>
      <c r="C338" s="20">
        <v>107.999</v>
      </c>
    </row>
    <row r="339" spans="2:3" x14ac:dyDescent="0.25">
      <c r="B339" s="18">
        <v>43124</v>
      </c>
      <c r="C339" s="20">
        <v>107.0806</v>
      </c>
    </row>
    <row r="340" spans="2:3" x14ac:dyDescent="0.25">
      <c r="B340" s="18">
        <v>43125</v>
      </c>
      <c r="C340" s="20">
        <v>106.5056</v>
      </c>
    </row>
    <row r="341" spans="2:3" x14ac:dyDescent="0.25">
      <c r="B341" s="18">
        <v>43126</v>
      </c>
      <c r="C341" s="20">
        <v>106.691</v>
      </c>
    </row>
    <row r="342" spans="2:3" x14ac:dyDescent="0.25">
      <c r="B342" s="18">
        <v>43129</v>
      </c>
      <c r="C342" s="20">
        <v>107.1142</v>
      </c>
    </row>
    <row r="343" spans="2:3" x14ac:dyDescent="0.25">
      <c r="B343" s="18">
        <v>43130</v>
      </c>
      <c r="C343" s="20">
        <v>107.1063</v>
      </c>
    </row>
    <row r="344" spans="2:3" x14ac:dyDescent="0.25">
      <c r="B344" s="18">
        <v>43131</v>
      </c>
      <c r="C344" s="20">
        <v>106.7696</v>
      </c>
    </row>
    <row r="345" spans="2:3" x14ac:dyDescent="0.25">
      <c r="B345" s="18">
        <v>43132</v>
      </c>
      <c r="C345" s="20">
        <v>106.4877</v>
      </c>
    </row>
    <row r="346" spans="2:3" x14ac:dyDescent="0.25">
      <c r="B346" s="18">
        <v>43133</v>
      </c>
      <c r="C346" s="20">
        <v>107.1152</v>
      </c>
    </row>
    <row r="347" spans="2:3" x14ac:dyDescent="0.25">
      <c r="B347" s="18">
        <v>43136</v>
      </c>
      <c r="C347" s="20">
        <v>107.3306</v>
      </c>
    </row>
    <row r="348" spans="2:3" x14ac:dyDescent="0.25">
      <c r="B348" s="18">
        <v>43137</v>
      </c>
      <c r="C348" s="20">
        <v>107.52119999999999</v>
      </c>
    </row>
    <row r="349" spans="2:3" x14ac:dyDescent="0.25">
      <c r="B349" s="18">
        <v>43138</v>
      </c>
      <c r="C349" s="20">
        <v>107.71810000000001</v>
      </c>
    </row>
    <row r="350" spans="2:3" x14ac:dyDescent="0.25">
      <c r="B350" s="18">
        <v>43139</v>
      </c>
      <c r="C350" s="20">
        <v>108.3022</v>
      </c>
    </row>
    <row r="351" spans="2:3" x14ac:dyDescent="0.25">
      <c r="B351" s="18">
        <v>43140</v>
      </c>
      <c r="C351" s="20">
        <v>108.2581</v>
      </c>
    </row>
    <row r="352" spans="2:3" x14ac:dyDescent="0.25">
      <c r="B352" s="18">
        <v>43143</v>
      </c>
      <c r="C352" s="20">
        <v>108.03360000000001</v>
      </c>
    </row>
    <row r="353" spans="2:3" x14ac:dyDescent="0.25">
      <c r="B353" s="18">
        <v>43144</v>
      </c>
      <c r="C353" s="20">
        <v>107.7577</v>
      </c>
    </row>
    <row r="354" spans="2:3" x14ac:dyDescent="0.25">
      <c r="B354" s="18">
        <v>43145</v>
      </c>
      <c r="C354" s="20">
        <v>107.4695</v>
      </c>
    </row>
    <row r="355" spans="2:3" x14ac:dyDescent="0.25">
      <c r="B355" s="18">
        <v>43146</v>
      </c>
      <c r="C355" s="20">
        <v>106.98690000000001</v>
      </c>
    </row>
    <row r="356" spans="2:3" x14ac:dyDescent="0.25">
      <c r="B356" s="18">
        <v>43147</v>
      </c>
      <c r="C356" s="20">
        <v>107.036</v>
      </c>
    </row>
    <row r="357" spans="2:3" x14ac:dyDescent="0.25">
      <c r="B357" s="18">
        <v>43150</v>
      </c>
      <c r="C357" s="19">
        <v>0</v>
      </c>
    </row>
    <row r="358" spans="2:3" x14ac:dyDescent="0.25">
      <c r="B358" s="18">
        <v>43151</v>
      </c>
      <c r="C358" s="20">
        <v>107.6251</v>
      </c>
    </row>
    <row r="359" spans="2:3" x14ac:dyDescent="0.25">
      <c r="B359" s="18">
        <v>43152</v>
      </c>
      <c r="C359" s="20">
        <v>107.8683</v>
      </c>
    </row>
    <row r="360" spans="2:3" x14ac:dyDescent="0.25">
      <c r="B360" s="18">
        <v>43153</v>
      </c>
      <c r="C360" s="20">
        <v>107.8672</v>
      </c>
    </row>
    <row r="361" spans="2:3" x14ac:dyDescent="0.25">
      <c r="B361" s="18">
        <v>43154</v>
      </c>
      <c r="C361" s="20">
        <v>107.68049999999999</v>
      </c>
    </row>
    <row r="362" spans="2:3" x14ac:dyDescent="0.25">
      <c r="B362" s="18">
        <v>43157</v>
      </c>
      <c r="C362" s="20">
        <v>107.7355</v>
      </c>
    </row>
    <row r="363" spans="2:3" x14ac:dyDescent="0.25">
      <c r="B363" s="18">
        <v>43158</v>
      </c>
      <c r="C363" s="20">
        <v>108.17359999999999</v>
      </c>
    </row>
    <row r="364" spans="2:3" x14ac:dyDescent="0.25">
      <c r="B364" s="18">
        <v>43159</v>
      </c>
      <c r="C364" s="20">
        <v>108.3909</v>
      </c>
    </row>
    <row r="365" spans="2:3" x14ac:dyDescent="0.25">
      <c r="B365" s="18">
        <v>43160</v>
      </c>
      <c r="C365" s="20">
        <v>108.5365</v>
      </c>
    </row>
    <row r="366" spans="2:3" x14ac:dyDescent="0.25">
      <c r="B366" s="18">
        <v>43161</v>
      </c>
      <c r="C366" s="19">
        <v>0</v>
      </c>
    </row>
    <row r="367" spans="2:3" x14ac:dyDescent="0.25">
      <c r="B367" s="18">
        <v>43164</v>
      </c>
      <c r="C367" s="20">
        <v>108.3626</v>
      </c>
    </row>
    <row r="368" spans="2:3" x14ac:dyDescent="0.25">
      <c r="B368" s="18">
        <v>43165</v>
      </c>
      <c r="C368" s="20">
        <v>107.79819999999999</v>
      </c>
    </row>
    <row r="369" spans="2:3" x14ac:dyDescent="0.25">
      <c r="B369" s="18">
        <v>43166</v>
      </c>
      <c r="C369" s="20">
        <v>108.09269999999999</v>
      </c>
    </row>
    <row r="370" spans="2:3" x14ac:dyDescent="0.25">
      <c r="B370" s="18">
        <v>43167</v>
      </c>
      <c r="C370" s="20">
        <v>108.2685</v>
      </c>
    </row>
    <row r="371" spans="2:3" x14ac:dyDescent="0.25">
      <c r="B371" s="18">
        <v>43168</v>
      </c>
      <c r="C371" s="20">
        <v>107.9243</v>
      </c>
    </row>
    <row r="372" spans="2:3" x14ac:dyDescent="0.25">
      <c r="B372" s="18">
        <v>43171</v>
      </c>
      <c r="C372" s="20">
        <v>107.9452</v>
      </c>
    </row>
    <row r="373" spans="2:3" x14ac:dyDescent="0.25">
      <c r="B373" s="18">
        <v>43172</v>
      </c>
      <c r="C373" s="20">
        <v>107.7398</v>
      </c>
    </row>
    <row r="374" spans="2:3" x14ac:dyDescent="0.25">
      <c r="B374" s="18">
        <v>43173</v>
      </c>
      <c r="C374" s="20">
        <v>107.864</v>
      </c>
    </row>
    <row r="375" spans="2:3" x14ac:dyDescent="0.25">
      <c r="B375" s="18">
        <v>43174</v>
      </c>
      <c r="C375" s="20">
        <v>108.20480000000001</v>
      </c>
    </row>
    <row r="376" spans="2:3" x14ac:dyDescent="0.25">
      <c r="B376" s="18">
        <v>43175</v>
      </c>
      <c r="C376" s="20">
        <v>108.43470000000001</v>
      </c>
    </row>
    <row r="377" spans="2:3" x14ac:dyDescent="0.25">
      <c r="B377" s="18">
        <v>43178</v>
      </c>
      <c r="C377" s="20">
        <v>108.31570000000001</v>
      </c>
    </row>
    <row r="378" spans="2:3" x14ac:dyDescent="0.25">
      <c r="B378" s="18">
        <v>43179</v>
      </c>
      <c r="C378" s="20">
        <v>108.4965</v>
      </c>
    </row>
    <row r="379" spans="2:3" x14ac:dyDescent="0.25">
      <c r="B379" s="18">
        <v>43180</v>
      </c>
      <c r="C379" s="19">
        <v>0</v>
      </c>
    </row>
    <row r="380" spans="2:3" x14ac:dyDescent="0.25">
      <c r="B380" s="18">
        <v>43181</v>
      </c>
      <c r="C380" s="20">
        <v>107.99420000000001</v>
      </c>
    </row>
    <row r="381" spans="2:3" x14ac:dyDescent="0.25">
      <c r="B381" s="18">
        <v>43182</v>
      </c>
      <c r="C381" s="20">
        <v>107.7504</v>
      </c>
    </row>
    <row r="382" spans="2:3" x14ac:dyDescent="0.25">
      <c r="B382" s="18">
        <v>43185</v>
      </c>
      <c r="C382" s="20">
        <v>107.18300000000001</v>
      </c>
    </row>
    <row r="383" spans="2:3" x14ac:dyDescent="0.25">
      <c r="B383" s="18">
        <v>43186</v>
      </c>
      <c r="C383" s="20">
        <v>107.33750000000001</v>
      </c>
    </row>
    <row r="384" spans="2:3" x14ac:dyDescent="0.25">
      <c r="B384" s="18">
        <v>43187</v>
      </c>
      <c r="C384" s="20">
        <v>107.575</v>
      </c>
    </row>
    <row r="385" spans="2:3" x14ac:dyDescent="0.25">
      <c r="B385" s="18">
        <v>43188</v>
      </c>
      <c r="C385" s="20">
        <v>107.66679999999999</v>
      </c>
    </row>
    <row r="386" spans="2:3" x14ac:dyDescent="0.25">
      <c r="B386" s="18">
        <v>43189</v>
      </c>
      <c r="C386" s="20">
        <v>107.48</v>
      </c>
    </row>
    <row r="387" spans="2:3" x14ac:dyDescent="0.25">
      <c r="B387" s="18">
        <v>43192</v>
      </c>
      <c r="C387" s="20">
        <v>107.70489999999999</v>
      </c>
    </row>
    <row r="388" spans="2:3" x14ac:dyDescent="0.25">
      <c r="B388" s="18">
        <v>43193</v>
      </c>
      <c r="C388" s="20">
        <v>107.56399999999999</v>
      </c>
    </row>
    <row r="389" spans="2:3" x14ac:dyDescent="0.25">
      <c r="B389" s="18">
        <v>43194</v>
      </c>
      <c r="C389" s="20">
        <v>107.6378</v>
      </c>
    </row>
    <row r="390" spans="2:3" x14ac:dyDescent="0.25">
      <c r="B390" s="18">
        <v>43195</v>
      </c>
      <c r="C390" s="20">
        <v>107.72969999999999</v>
      </c>
    </row>
    <row r="391" spans="2:3" x14ac:dyDescent="0.25">
      <c r="B391" s="18">
        <v>43196</v>
      </c>
      <c r="C391" s="20">
        <v>107.7901</v>
      </c>
    </row>
    <row r="392" spans="2:3" x14ac:dyDescent="0.25">
      <c r="B392" s="18">
        <v>43199</v>
      </c>
      <c r="C392" s="20">
        <v>107.5329</v>
      </c>
    </row>
    <row r="393" spans="2:3" x14ac:dyDescent="0.25">
      <c r="B393" s="18">
        <v>43200</v>
      </c>
      <c r="C393" s="20">
        <v>107.367</v>
      </c>
    </row>
    <row r="394" spans="2:3" x14ac:dyDescent="0.25">
      <c r="B394" s="18">
        <v>43201</v>
      </c>
      <c r="C394" s="20">
        <v>107.1237</v>
      </c>
    </row>
    <row r="395" spans="2:3" x14ac:dyDescent="0.25">
      <c r="B395" s="18">
        <v>43202</v>
      </c>
      <c r="C395" s="20">
        <v>107.29170000000001</v>
      </c>
    </row>
    <row r="396" spans="2:3" x14ac:dyDescent="0.25">
      <c r="B396" s="18">
        <v>43203</v>
      </c>
      <c r="C396" s="20">
        <v>107.238</v>
      </c>
    </row>
    <row r="397" spans="2:3" x14ac:dyDescent="0.25">
      <c r="B397" s="18">
        <v>43206</v>
      </c>
      <c r="C397" s="20">
        <v>107.06059999999999</v>
      </c>
    </row>
    <row r="398" spans="2:3" x14ac:dyDescent="0.25">
      <c r="B398" s="18">
        <v>43207</v>
      </c>
      <c r="C398" s="20">
        <v>107.0355</v>
      </c>
    </row>
    <row r="399" spans="2:3" x14ac:dyDescent="0.25">
      <c r="B399" s="18">
        <v>43208</v>
      </c>
      <c r="C399" s="20">
        <v>107.1114</v>
      </c>
    </row>
    <row r="400" spans="2:3" x14ac:dyDescent="0.25">
      <c r="B400" s="18">
        <v>43209</v>
      </c>
      <c r="C400" s="20">
        <v>107.5217</v>
      </c>
    </row>
    <row r="401" spans="2:3" x14ac:dyDescent="0.25">
      <c r="B401" s="18">
        <v>43210</v>
      </c>
      <c r="C401" s="20">
        <v>108.18089999999999</v>
      </c>
    </row>
    <row r="402" spans="2:3" x14ac:dyDescent="0.25">
      <c r="B402" s="18">
        <v>43213</v>
      </c>
      <c r="C402" s="20">
        <v>108.9353</v>
      </c>
    </row>
    <row r="403" spans="2:3" x14ac:dyDescent="0.25">
      <c r="B403" s="18">
        <v>43214</v>
      </c>
      <c r="C403" s="20">
        <v>108.7932</v>
      </c>
    </row>
    <row r="404" spans="2:3" x14ac:dyDescent="0.25">
      <c r="B404" s="18">
        <v>43215</v>
      </c>
      <c r="C404" s="20">
        <v>109.34699999999999</v>
      </c>
    </row>
    <row r="405" spans="2:3" x14ac:dyDescent="0.25">
      <c r="B405" s="18">
        <v>43216</v>
      </c>
      <c r="C405" s="20">
        <v>109.3668</v>
      </c>
    </row>
    <row r="406" spans="2:3" x14ac:dyDescent="0.25">
      <c r="B406" s="18">
        <v>43217</v>
      </c>
      <c r="C406" s="20">
        <v>109.176</v>
      </c>
    </row>
    <row r="407" spans="2:3" x14ac:dyDescent="0.25">
      <c r="B407" s="18">
        <v>43220</v>
      </c>
      <c r="C407" s="20">
        <v>109.33880000000001</v>
      </c>
    </row>
    <row r="408" spans="2:3" x14ac:dyDescent="0.25">
      <c r="B408" s="18">
        <v>43221</v>
      </c>
      <c r="C408" s="20">
        <v>109.7471</v>
      </c>
    </row>
    <row r="409" spans="2:3" x14ac:dyDescent="0.25">
      <c r="B409" s="18">
        <v>43222</v>
      </c>
      <c r="C409" s="20">
        <v>110.16500000000001</v>
      </c>
    </row>
    <row r="410" spans="2:3" x14ac:dyDescent="0.25">
      <c r="B410" s="18">
        <v>43223</v>
      </c>
      <c r="C410" s="20">
        <v>110.1832</v>
      </c>
    </row>
    <row r="411" spans="2:3" x14ac:dyDescent="0.25">
      <c r="B411" s="18">
        <v>43224</v>
      </c>
      <c r="C411" s="20">
        <v>110.2529</v>
      </c>
    </row>
    <row r="412" spans="2:3" x14ac:dyDescent="0.25">
      <c r="B412" s="18">
        <v>43227</v>
      </c>
      <c r="C412" s="20">
        <v>110.575</v>
      </c>
    </row>
    <row r="413" spans="2:3" x14ac:dyDescent="0.25">
      <c r="B413" s="18">
        <v>43228</v>
      </c>
      <c r="C413" s="20">
        <v>111.0656</v>
      </c>
    </row>
    <row r="414" spans="2:3" x14ac:dyDescent="0.25">
      <c r="B414" s="18">
        <v>43229</v>
      </c>
      <c r="C414" s="20">
        <v>110.88420000000001</v>
      </c>
    </row>
    <row r="415" spans="2:3" x14ac:dyDescent="0.25">
      <c r="B415" s="18">
        <v>43230</v>
      </c>
      <c r="C415" s="20">
        <v>110.4081</v>
      </c>
    </row>
    <row r="416" spans="2:3" x14ac:dyDescent="0.25">
      <c r="B416" s="18">
        <v>43231</v>
      </c>
      <c r="C416" s="20">
        <v>110.288</v>
      </c>
    </row>
    <row r="417" spans="2:3" x14ac:dyDescent="0.25">
      <c r="B417" s="18">
        <v>43234</v>
      </c>
      <c r="C417" s="20">
        <v>110.4115</v>
      </c>
    </row>
    <row r="418" spans="2:3" x14ac:dyDescent="0.25">
      <c r="B418" s="18">
        <v>43235</v>
      </c>
      <c r="C418" s="20">
        <v>111.23220000000001</v>
      </c>
    </row>
    <row r="419" spans="2:3" x14ac:dyDescent="0.25">
      <c r="B419" s="18">
        <v>43236</v>
      </c>
      <c r="C419" s="20">
        <v>111.3099</v>
      </c>
    </row>
    <row r="420" spans="2:3" x14ac:dyDescent="0.25">
      <c r="B420" s="18">
        <v>43237</v>
      </c>
      <c r="C420" s="20">
        <v>111.35760000000001</v>
      </c>
    </row>
    <row r="421" spans="2:3" x14ac:dyDescent="0.25">
      <c r="B421" s="18">
        <v>43238</v>
      </c>
      <c r="C421" s="20">
        <v>111.72</v>
      </c>
    </row>
    <row r="422" spans="2:3" x14ac:dyDescent="0.25">
      <c r="B422" s="18">
        <v>43241</v>
      </c>
      <c r="C422" s="20">
        <v>111.6426</v>
      </c>
    </row>
    <row r="423" spans="2:3" x14ac:dyDescent="0.25">
      <c r="B423" s="18">
        <v>43242</v>
      </c>
      <c r="C423" s="20">
        <v>111.1974</v>
      </c>
    </row>
    <row r="424" spans="2:3" x14ac:dyDescent="0.25">
      <c r="B424" s="18">
        <v>43243</v>
      </c>
      <c r="C424" s="20">
        <v>111.69580000000001</v>
      </c>
    </row>
    <row r="425" spans="2:3" x14ac:dyDescent="0.25">
      <c r="B425" s="18">
        <v>43244</v>
      </c>
      <c r="C425" s="20">
        <v>111.491</v>
      </c>
    </row>
    <row r="426" spans="2:3" x14ac:dyDescent="0.25">
      <c r="B426" s="18">
        <v>43245</v>
      </c>
      <c r="C426" s="20">
        <v>111.58669999999999</v>
      </c>
    </row>
    <row r="427" spans="2:3" x14ac:dyDescent="0.25">
      <c r="B427" s="18">
        <v>43248</v>
      </c>
      <c r="C427" s="19">
        <v>0</v>
      </c>
    </row>
    <row r="428" spans="2:3" x14ac:dyDescent="0.25">
      <c r="B428" s="18">
        <v>43249</v>
      </c>
      <c r="C428" s="20">
        <v>112.2146</v>
      </c>
    </row>
    <row r="429" spans="2:3" x14ac:dyDescent="0.25">
      <c r="B429" s="18">
        <v>43250</v>
      </c>
      <c r="C429" s="20">
        <v>111.6758</v>
      </c>
    </row>
    <row r="430" spans="2:3" x14ac:dyDescent="0.25">
      <c r="B430" s="18">
        <v>43251</v>
      </c>
      <c r="C430" s="20">
        <v>111.992</v>
      </c>
    </row>
    <row r="431" spans="2:3" x14ac:dyDescent="0.25">
      <c r="B431" s="18">
        <v>43252</v>
      </c>
      <c r="C431" s="20">
        <v>111.8296</v>
      </c>
    </row>
    <row r="432" spans="2:3" x14ac:dyDescent="0.25">
      <c r="B432" s="18">
        <v>43255</v>
      </c>
      <c r="C432" s="20">
        <v>111.828</v>
      </c>
    </row>
    <row r="433" spans="2:3" x14ac:dyDescent="0.25">
      <c r="B433" s="18">
        <v>43256</v>
      </c>
      <c r="C433" s="20">
        <v>112.2675</v>
      </c>
    </row>
    <row r="434" spans="2:3" x14ac:dyDescent="0.25">
      <c r="B434" s="18">
        <v>43257</v>
      </c>
      <c r="C434" s="20">
        <v>111.7567</v>
      </c>
    </row>
    <row r="435" spans="2:3" x14ac:dyDescent="0.25">
      <c r="B435" s="18">
        <v>43258</v>
      </c>
      <c r="C435" s="20">
        <v>112.07729999999999</v>
      </c>
    </row>
    <row r="436" spans="2:3" x14ac:dyDescent="0.25">
      <c r="B436" s="18">
        <v>43259</v>
      </c>
      <c r="C436" s="20">
        <v>112.1103</v>
      </c>
    </row>
    <row r="437" spans="2:3" x14ac:dyDescent="0.25">
      <c r="B437" s="18">
        <v>43262</v>
      </c>
      <c r="C437" s="20">
        <v>112.1142</v>
      </c>
    </row>
    <row r="438" spans="2:3" x14ac:dyDescent="0.25">
      <c r="B438" s="18">
        <v>43263</v>
      </c>
      <c r="C438" s="20">
        <v>112.21720000000001</v>
      </c>
    </row>
    <row r="439" spans="2:3" x14ac:dyDescent="0.25">
      <c r="B439" s="18">
        <v>43264</v>
      </c>
      <c r="C439" s="20">
        <v>112.2615</v>
      </c>
    </row>
    <row r="440" spans="2:3" x14ac:dyDescent="0.25">
      <c r="B440" s="18">
        <v>43265</v>
      </c>
      <c r="C440" s="20">
        <v>112.8629</v>
      </c>
    </row>
    <row r="441" spans="2:3" x14ac:dyDescent="0.25">
      <c r="B441" s="18">
        <v>43266</v>
      </c>
      <c r="C441" s="20">
        <v>113.3413</v>
      </c>
    </row>
    <row r="442" spans="2:3" x14ac:dyDescent="0.25">
      <c r="B442" s="18">
        <v>43269</v>
      </c>
      <c r="C442" s="20">
        <v>113.4931</v>
      </c>
    </row>
    <row r="443" spans="2:3" x14ac:dyDescent="0.25">
      <c r="B443" s="18">
        <v>43270</v>
      </c>
      <c r="C443" s="20">
        <v>113.6417</v>
      </c>
    </row>
    <row r="444" spans="2:3" x14ac:dyDescent="0.25">
      <c r="B444" s="18">
        <v>43271</v>
      </c>
      <c r="C444" s="20">
        <v>113.4812</v>
      </c>
    </row>
    <row r="445" spans="2:3" x14ac:dyDescent="0.25">
      <c r="B445" s="18">
        <v>43272</v>
      </c>
      <c r="C445" s="20">
        <v>113.61360000000001</v>
      </c>
    </row>
    <row r="446" spans="2:3" x14ac:dyDescent="0.25">
      <c r="B446" s="18">
        <v>43273</v>
      </c>
      <c r="C446" s="20">
        <v>113.3073</v>
      </c>
    </row>
    <row r="447" spans="2:3" x14ac:dyDescent="0.25">
      <c r="B447" s="18">
        <v>43276</v>
      </c>
      <c r="C447" s="20">
        <v>113.2886</v>
      </c>
    </row>
    <row r="448" spans="2:3" x14ac:dyDescent="0.25">
      <c r="B448" s="18">
        <v>43277</v>
      </c>
      <c r="C448" s="20">
        <v>113.3039</v>
      </c>
    </row>
    <row r="449" spans="2:3" x14ac:dyDescent="0.25">
      <c r="B449" s="18">
        <v>43278</v>
      </c>
      <c r="C449" s="20">
        <v>113.8998</v>
      </c>
    </row>
    <row r="450" spans="2:3" x14ac:dyDescent="0.25">
      <c r="B450" s="18">
        <v>43279</v>
      </c>
      <c r="C450" s="20">
        <v>113.84310000000001</v>
      </c>
    </row>
    <row r="451" spans="2:3" x14ac:dyDescent="0.25">
      <c r="B451" s="18">
        <v>43280</v>
      </c>
      <c r="C451" s="20">
        <v>113.26139999999999</v>
      </c>
    </row>
    <row r="452" spans="2:3" x14ac:dyDescent="0.25">
      <c r="B452" s="18">
        <v>43283</v>
      </c>
      <c r="C452" s="20">
        <v>114.17010000000001</v>
      </c>
    </row>
    <row r="453" spans="2:3" x14ac:dyDescent="0.25">
      <c r="B453" s="18">
        <v>43284</v>
      </c>
      <c r="C453" s="20">
        <v>113.32470000000001</v>
      </c>
    </row>
    <row r="454" spans="2:3" x14ac:dyDescent="0.25">
      <c r="B454" s="18">
        <v>43285</v>
      </c>
      <c r="C454" s="19">
        <v>0</v>
      </c>
    </row>
    <row r="455" spans="2:3" x14ac:dyDescent="0.25">
      <c r="B455" s="18">
        <v>43286</v>
      </c>
      <c r="C455" s="20">
        <v>112.9785</v>
      </c>
    </row>
    <row r="456" spans="2:3" x14ac:dyDescent="0.25">
      <c r="B456" s="18">
        <v>43287</v>
      </c>
      <c r="C456" s="20">
        <v>112.6454</v>
      </c>
    </row>
    <row r="457" spans="2:3" x14ac:dyDescent="0.25">
      <c r="B457" s="18">
        <v>43290</v>
      </c>
      <c r="C457" s="20">
        <v>112.6455</v>
      </c>
    </row>
    <row r="458" spans="2:3" x14ac:dyDescent="0.25">
      <c r="B458" s="18">
        <v>43291</v>
      </c>
      <c r="C458" s="20">
        <v>112.5821</v>
      </c>
    </row>
    <row r="459" spans="2:3" x14ac:dyDescent="0.25">
      <c r="B459" s="18">
        <v>43292</v>
      </c>
      <c r="C459" s="20">
        <v>112.8608</v>
      </c>
    </row>
    <row r="460" spans="2:3" x14ac:dyDescent="0.25">
      <c r="B460" s="18">
        <v>43293</v>
      </c>
      <c r="C460" s="20">
        <v>112.7818</v>
      </c>
    </row>
    <row r="461" spans="2:3" x14ac:dyDescent="0.25">
      <c r="B461" s="18">
        <v>43294</v>
      </c>
      <c r="C461" s="20">
        <v>113.0733</v>
      </c>
    </row>
    <row r="462" spans="2:3" x14ac:dyDescent="0.25">
      <c r="B462" s="18">
        <v>43297</v>
      </c>
      <c r="C462" s="20">
        <v>112.84650000000001</v>
      </c>
    </row>
    <row r="463" spans="2:3" x14ac:dyDescent="0.25">
      <c r="B463" s="18">
        <v>43298</v>
      </c>
      <c r="C463" s="20">
        <v>113.1533</v>
      </c>
    </row>
    <row r="464" spans="2:3" x14ac:dyDescent="0.25">
      <c r="B464" s="18">
        <v>43299</v>
      </c>
      <c r="C464" s="20">
        <v>113.3377</v>
      </c>
    </row>
    <row r="465" spans="2:3" x14ac:dyDescent="0.25">
      <c r="B465" s="18">
        <v>43300</v>
      </c>
      <c r="C465" s="20">
        <v>113.9491</v>
      </c>
    </row>
    <row r="466" spans="2:3" x14ac:dyDescent="0.25">
      <c r="B466" s="18">
        <v>43301</v>
      </c>
      <c r="C466" s="20">
        <v>113.3236</v>
      </c>
    </row>
    <row r="467" spans="2:3" x14ac:dyDescent="0.25">
      <c r="B467" s="18">
        <v>43304</v>
      </c>
      <c r="C467" s="20">
        <v>113.42659999999999</v>
      </c>
    </row>
    <row r="468" spans="2:3" x14ac:dyDescent="0.25">
      <c r="B468" s="18">
        <v>43305</v>
      </c>
      <c r="C468" s="20">
        <v>113.20610000000001</v>
      </c>
    </row>
    <row r="469" spans="2:3" x14ac:dyDescent="0.25">
      <c r="B469" s="18">
        <v>43306</v>
      </c>
      <c r="C469" s="20">
        <v>112.92359999999999</v>
      </c>
    </row>
    <row r="470" spans="2:3" x14ac:dyDescent="0.25">
      <c r="B470" s="18">
        <v>43307</v>
      </c>
      <c r="C470" s="20">
        <v>112.9194</v>
      </c>
    </row>
    <row r="471" spans="2:3" x14ac:dyDescent="0.25">
      <c r="B471" s="18">
        <v>43308</v>
      </c>
      <c r="C471" s="20">
        <v>112.8141</v>
      </c>
    </row>
    <row r="472" spans="2:3" x14ac:dyDescent="0.25">
      <c r="B472" s="18">
        <v>43311</v>
      </c>
      <c r="C472" s="20">
        <v>112.6061</v>
      </c>
    </row>
    <row r="473" spans="2:3" x14ac:dyDescent="0.25">
      <c r="B473" s="18">
        <v>43312</v>
      </c>
      <c r="C473" s="20">
        <v>112.73180000000001</v>
      </c>
    </row>
    <row r="474" spans="2:3" x14ac:dyDescent="0.25">
      <c r="B474" s="18">
        <v>43313</v>
      </c>
      <c r="C474" s="20">
        <v>112.8916</v>
      </c>
    </row>
    <row r="475" spans="2:3" x14ac:dyDescent="0.25">
      <c r="B475" s="18">
        <v>43314</v>
      </c>
      <c r="C475" s="20">
        <v>113.1692</v>
      </c>
    </row>
    <row r="476" spans="2:3" x14ac:dyDescent="0.25">
      <c r="B476" s="18">
        <v>43315</v>
      </c>
      <c r="C476" s="20">
        <v>113.01309999999999</v>
      </c>
    </row>
    <row r="477" spans="2:3" x14ac:dyDescent="0.25">
      <c r="B477" s="18">
        <v>43318</v>
      </c>
      <c r="C477" s="20">
        <v>113.2299</v>
      </c>
    </row>
    <row r="478" spans="2:3" x14ac:dyDescent="0.25">
      <c r="B478" s="18">
        <v>43319</v>
      </c>
      <c r="C478" s="20">
        <v>112.9772</v>
      </c>
    </row>
    <row r="479" spans="2:3" x14ac:dyDescent="0.25">
      <c r="B479" s="18">
        <v>43320</v>
      </c>
      <c r="C479" s="20">
        <v>113.14239999999999</v>
      </c>
    </row>
    <row r="480" spans="2:3" x14ac:dyDescent="0.25">
      <c r="B480" s="18">
        <v>43321</v>
      </c>
      <c r="C480" s="20">
        <v>113.3819</v>
      </c>
    </row>
    <row r="481" spans="2:3" x14ac:dyDescent="0.25">
      <c r="B481" s="18">
        <v>43322</v>
      </c>
      <c r="C481" s="20">
        <v>114.3013</v>
      </c>
    </row>
    <row r="482" spans="2:3" x14ac:dyDescent="0.25">
      <c r="B482" s="18">
        <v>43325</v>
      </c>
      <c r="C482" s="20">
        <v>114.8515</v>
      </c>
    </row>
    <row r="483" spans="2:3" x14ac:dyDescent="0.25">
      <c r="B483" s="18">
        <v>43326</v>
      </c>
      <c r="C483" s="20">
        <v>114.65819999999999</v>
      </c>
    </row>
    <row r="484" spans="2:3" x14ac:dyDescent="0.25">
      <c r="B484" s="18">
        <v>43327</v>
      </c>
      <c r="C484" s="20">
        <v>115.1527</v>
      </c>
    </row>
    <row r="485" spans="2:3" x14ac:dyDescent="0.25">
      <c r="B485" s="18">
        <v>43328</v>
      </c>
      <c r="C485" s="20">
        <v>114.6422</v>
      </c>
    </row>
    <row r="486" spans="2:3" x14ac:dyDescent="0.25">
      <c r="B486" s="18">
        <v>43329</v>
      </c>
      <c r="C486" s="20">
        <v>114.5346</v>
      </c>
    </row>
    <row r="487" spans="2:3" x14ac:dyDescent="0.25">
      <c r="B487" s="18">
        <v>43332</v>
      </c>
      <c r="C487" s="20">
        <v>114.35129999999999</v>
      </c>
    </row>
    <row r="488" spans="2:3" x14ac:dyDescent="0.25">
      <c r="B488" s="18">
        <v>43333</v>
      </c>
      <c r="C488" s="20">
        <v>113.8617</v>
      </c>
    </row>
    <row r="489" spans="2:3" x14ac:dyDescent="0.25">
      <c r="B489" s="18">
        <v>43334</v>
      </c>
      <c r="C489" s="20">
        <v>113.66459999999999</v>
      </c>
    </row>
    <row r="490" spans="2:3" x14ac:dyDescent="0.25">
      <c r="B490" s="18">
        <v>43335</v>
      </c>
      <c r="C490" s="20">
        <v>114.09480000000001</v>
      </c>
    </row>
    <row r="491" spans="2:3" x14ac:dyDescent="0.25">
      <c r="B491" s="18">
        <v>43336</v>
      </c>
      <c r="C491" s="20">
        <v>113.6009</v>
      </c>
    </row>
    <row r="492" spans="2:3" x14ac:dyDescent="0.25">
      <c r="B492" s="18">
        <v>43339</v>
      </c>
      <c r="C492" s="20">
        <v>113.2744</v>
      </c>
    </row>
    <row r="493" spans="2:3" x14ac:dyDescent="0.25">
      <c r="B493" s="18">
        <v>43340</v>
      </c>
      <c r="C493" s="20">
        <v>113.34690000000001</v>
      </c>
    </row>
    <row r="494" spans="2:3" x14ac:dyDescent="0.25">
      <c r="B494" s="18">
        <v>43341</v>
      </c>
      <c r="C494" s="20">
        <v>113.6482</v>
      </c>
    </row>
    <row r="495" spans="2:3" x14ac:dyDescent="0.25">
      <c r="B495" s="18">
        <v>43342</v>
      </c>
      <c r="C495" s="20">
        <v>114.09180000000001</v>
      </c>
    </row>
    <row r="496" spans="2:3" x14ac:dyDescent="0.25">
      <c r="B496" s="18">
        <v>43343</v>
      </c>
      <c r="C496" s="20">
        <v>114.27679999999999</v>
      </c>
    </row>
    <row r="497" spans="2:3" x14ac:dyDescent="0.25">
      <c r="B497" s="18">
        <v>43346</v>
      </c>
      <c r="C497" s="19">
        <v>0</v>
      </c>
    </row>
    <row r="498" spans="2:3" x14ac:dyDescent="0.25">
      <c r="B498" s="18">
        <v>43347</v>
      </c>
      <c r="C498" s="20">
        <v>114.86</v>
      </c>
    </row>
    <row r="499" spans="2:3" x14ac:dyDescent="0.25">
      <c r="B499" s="18">
        <v>43348</v>
      </c>
      <c r="C499" s="20">
        <v>114.74930000000001</v>
      </c>
    </row>
    <row r="500" spans="2:3" x14ac:dyDescent="0.25">
      <c r="B500" s="18">
        <v>43349</v>
      </c>
      <c r="C500" s="20">
        <v>114.6489</v>
      </c>
    </row>
    <row r="501" spans="2:3" x14ac:dyDescent="0.25">
      <c r="B501" s="18">
        <v>43350</v>
      </c>
      <c r="C501" s="20">
        <v>114.5819</v>
      </c>
    </row>
    <row r="502" spans="2:3" x14ac:dyDescent="0.25">
      <c r="B502" s="18">
        <v>43353</v>
      </c>
      <c r="C502" s="20">
        <v>114.68040000000001</v>
      </c>
    </row>
    <row r="503" spans="2:3" x14ac:dyDescent="0.25">
      <c r="B503" s="18">
        <v>43354</v>
      </c>
      <c r="C503" s="20">
        <v>114.70569999999999</v>
      </c>
    </row>
    <row r="504" spans="2:3" x14ac:dyDescent="0.25">
      <c r="B504" s="18">
        <v>43355</v>
      </c>
      <c r="C504" s="20">
        <v>114.2199</v>
      </c>
    </row>
    <row r="505" spans="2:3" x14ac:dyDescent="0.25">
      <c r="B505" s="18">
        <v>43356</v>
      </c>
      <c r="C505" s="20">
        <v>113.9281</v>
      </c>
    </row>
    <row r="506" spans="2:3" x14ac:dyDescent="0.25">
      <c r="B506" s="18">
        <v>43357</v>
      </c>
      <c r="C506" s="20">
        <v>114.06699999999999</v>
      </c>
    </row>
    <row r="507" spans="2:3" x14ac:dyDescent="0.25">
      <c r="B507" s="18">
        <v>43360</v>
      </c>
      <c r="C507" s="20">
        <v>113.9166</v>
      </c>
    </row>
    <row r="508" spans="2:3" x14ac:dyDescent="0.25">
      <c r="B508" s="18">
        <v>43361</v>
      </c>
      <c r="C508" s="20">
        <v>113.7745</v>
      </c>
    </row>
    <row r="509" spans="2:3" x14ac:dyDescent="0.25">
      <c r="B509" s="18">
        <v>43362</v>
      </c>
      <c r="C509" s="20">
        <v>113.6541</v>
      </c>
    </row>
    <row r="510" spans="2:3" x14ac:dyDescent="0.25">
      <c r="B510" s="18">
        <v>43363</v>
      </c>
      <c r="C510" s="20">
        <v>113.4999</v>
      </c>
    </row>
    <row r="511" spans="2:3" x14ac:dyDescent="0.25">
      <c r="B511" s="18">
        <v>43364</v>
      </c>
      <c r="C511" s="20">
        <v>113.5111</v>
      </c>
    </row>
    <row r="512" spans="2:3" x14ac:dyDescent="0.25">
      <c r="B512" s="18">
        <v>43367</v>
      </c>
      <c r="C512" s="20">
        <v>113.5314</v>
      </c>
    </row>
    <row r="513" spans="2:3" x14ac:dyDescent="0.25">
      <c r="B513" s="18">
        <v>43368</v>
      </c>
      <c r="C513" s="20">
        <v>113.72190000000001</v>
      </c>
    </row>
    <row r="514" spans="2:3" x14ac:dyDescent="0.25">
      <c r="B514" s="18">
        <v>43369</v>
      </c>
      <c r="C514" s="20">
        <v>113.6754</v>
      </c>
    </row>
    <row r="515" spans="2:3" x14ac:dyDescent="0.25">
      <c r="B515" s="18">
        <v>43370</v>
      </c>
      <c r="C515" s="20">
        <v>113.98009999999999</v>
      </c>
    </row>
    <row r="516" spans="2:3" x14ac:dyDescent="0.25">
      <c r="B516" s="18">
        <v>43371</v>
      </c>
      <c r="C516" s="20">
        <v>113.80929999999999</v>
      </c>
    </row>
    <row r="517" spans="2:3" x14ac:dyDescent="0.25">
      <c r="B517" s="18">
        <v>43374</v>
      </c>
      <c r="C517" s="20">
        <v>113.82470000000001</v>
      </c>
    </row>
    <row r="518" spans="2:3" x14ac:dyDescent="0.25">
      <c r="B518" s="18">
        <v>43375</v>
      </c>
      <c r="C518" s="20">
        <v>113.89619999999999</v>
      </c>
    </row>
    <row r="519" spans="2:3" x14ac:dyDescent="0.25">
      <c r="B519" s="18">
        <v>43376</v>
      </c>
      <c r="C519" s="20">
        <v>114.1574</v>
      </c>
    </row>
    <row r="520" spans="2:3" x14ac:dyDescent="0.25">
      <c r="B520" s="18">
        <v>43377</v>
      </c>
      <c r="C520" s="20">
        <v>114.6871</v>
      </c>
    </row>
    <row r="521" spans="2:3" x14ac:dyDescent="0.25">
      <c r="B521" s="18">
        <v>43378</v>
      </c>
      <c r="C521" s="20">
        <v>114.5607</v>
      </c>
    </row>
    <row r="522" spans="2:3" x14ac:dyDescent="0.25">
      <c r="B522" s="18">
        <v>43381</v>
      </c>
      <c r="C522" s="19">
        <v>0</v>
      </c>
    </row>
    <row r="523" spans="2:3" x14ac:dyDescent="0.25">
      <c r="B523" s="18">
        <v>43382</v>
      </c>
      <c r="C523" s="20">
        <v>114.6566</v>
      </c>
    </row>
    <row r="524" spans="2:3" x14ac:dyDescent="0.25">
      <c r="B524" s="18">
        <v>43383</v>
      </c>
      <c r="C524" s="20">
        <v>114.60550000000001</v>
      </c>
    </row>
    <row r="525" spans="2:3" x14ac:dyDescent="0.25">
      <c r="B525" s="18">
        <v>43384</v>
      </c>
      <c r="C525" s="20">
        <v>114.4062</v>
      </c>
    </row>
    <row r="526" spans="2:3" x14ac:dyDescent="0.25">
      <c r="B526" s="18">
        <v>43385</v>
      </c>
      <c r="C526" s="20">
        <v>114.3681</v>
      </c>
    </row>
    <row r="527" spans="2:3" x14ac:dyDescent="0.25">
      <c r="B527" s="18">
        <v>43388</v>
      </c>
      <c r="C527" s="20">
        <v>114.0436</v>
      </c>
    </row>
    <row r="528" spans="2:3" x14ac:dyDescent="0.25">
      <c r="B528" s="18">
        <v>43389</v>
      </c>
      <c r="C528" s="20">
        <v>113.89530000000001</v>
      </c>
    </row>
    <row r="529" spans="2:3" x14ac:dyDescent="0.25">
      <c r="B529" s="18">
        <v>43390</v>
      </c>
      <c r="C529" s="20">
        <v>114.1743</v>
      </c>
    </row>
    <row r="530" spans="2:3" x14ac:dyDescent="0.25">
      <c r="B530" s="18">
        <v>43391</v>
      </c>
      <c r="C530" s="20">
        <v>114.8151</v>
      </c>
    </row>
    <row r="531" spans="2:3" x14ac:dyDescent="0.25">
      <c r="B531" s="18">
        <v>43392</v>
      </c>
      <c r="C531" s="20">
        <v>114.8561</v>
      </c>
    </row>
    <row r="532" spans="2:3" x14ac:dyDescent="0.25">
      <c r="B532" s="18">
        <v>43395</v>
      </c>
      <c r="C532" s="20">
        <v>115.17740000000001</v>
      </c>
    </row>
    <row r="533" spans="2:3" x14ac:dyDescent="0.25">
      <c r="B533" s="18">
        <v>43396</v>
      </c>
      <c r="C533" s="20">
        <v>115.16419999999999</v>
      </c>
    </row>
    <row r="534" spans="2:3" x14ac:dyDescent="0.25">
      <c r="B534" s="18">
        <v>43397</v>
      </c>
      <c r="C534" s="20">
        <v>115.37430000000001</v>
      </c>
    </row>
    <row r="535" spans="2:3" x14ac:dyDescent="0.25">
      <c r="B535" s="18">
        <v>43398</v>
      </c>
      <c r="C535" s="20">
        <v>115.482</v>
      </c>
    </row>
    <row r="536" spans="2:3" x14ac:dyDescent="0.25">
      <c r="B536" s="18">
        <v>43399</v>
      </c>
      <c r="C536" s="20">
        <v>115.4716</v>
      </c>
    </row>
    <row r="537" spans="2:3" x14ac:dyDescent="0.25">
      <c r="B537" s="18">
        <v>43402</v>
      </c>
      <c r="C537" s="20">
        <v>115.8926</v>
      </c>
    </row>
    <row r="538" spans="2:3" x14ac:dyDescent="0.25">
      <c r="B538" s="18">
        <v>43403</v>
      </c>
      <c r="C538" s="20">
        <v>116.2351</v>
      </c>
    </row>
    <row r="539" spans="2:3" x14ac:dyDescent="0.25">
      <c r="B539" s="18">
        <v>43404</v>
      </c>
      <c r="C539" s="20">
        <v>116.5271</v>
      </c>
    </row>
    <row r="540" spans="2:3" x14ac:dyDescent="0.25">
      <c r="B540" s="18">
        <v>43405</v>
      </c>
      <c r="C540" s="20">
        <v>115.8648</v>
      </c>
    </row>
    <row r="541" spans="2:3" x14ac:dyDescent="0.25">
      <c r="B541" s="18">
        <v>43406</v>
      </c>
      <c r="C541" s="20">
        <v>115.6422</v>
      </c>
    </row>
    <row r="542" spans="2:3" x14ac:dyDescent="0.25">
      <c r="B542" s="18">
        <v>43409</v>
      </c>
      <c r="C542" s="20">
        <v>115.7022</v>
      </c>
    </row>
    <row r="543" spans="2:3" x14ac:dyDescent="0.25">
      <c r="B543" s="18">
        <v>43410</v>
      </c>
      <c r="C543" s="20">
        <v>115.5616</v>
      </c>
    </row>
    <row r="544" spans="2:3" x14ac:dyDescent="0.25">
      <c r="B544" s="18">
        <v>43411</v>
      </c>
      <c r="C544" s="20">
        <v>115.25149999999999</v>
      </c>
    </row>
    <row r="545" spans="2:3" x14ac:dyDescent="0.25">
      <c r="B545" s="18">
        <v>43412</v>
      </c>
      <c r="C545" s="20">
        <v>115.6473</v>
      </c>
    </row>
    <row r="546" spans="2:3" x14ac:dyDescent="0.25">
      <c r="B546" s="18">
        <v>43413</v>
      </c>
      <c r="C546" s="20">
        <v>116.477</v>
      </c>
    </row>
    <row r="547" spans="2:3" x14ac:dyDescent="0.25">
      <c r="B547" s="18">
        <v>43416</v>
      </c>
      <c r="C547" s="19">
        <v>0</v>
      </c>
    </row>
    <row r="548" spans="2:3" x14ac:dyDescent="0.25">
      <c r="B548" s="18">
        <v>43417</v>
      </c>
      <c r="C548" s="20">
        <v>116.66840000000001</v>
      </c>
    </row>
    <row r="549" spans="2:3" x14ac:dyDescent="0.25">
      <c r="B549" s="18">
        <v>43418</v>
      </c>
      <c r="C549" s="20">
        <v>116.4973</v>
      </c>
    </row>
    <row r="550" spans="2:3" x14ac:dyDescent="0.25">
      <c r="B550" s="18">
        <v>43419</v>
      </c>
      <c r="C550" s="20">
        <v>116.3866</v>
      </c>
    </row>
    <row r="551" spans="2:3" x14ac:dyDescent="0.25">
      <c r="B551" s="18">
        <v>43420</v>
      </c>
      <c r="C551" s="20">
        <v>115.926</v>
      </c>
    </row>
    <row r="552" spans="2:3" x14ac:dyDescent="0.25">
      <c r="B552" s="18">
        <v>43423</v>
      </c>
      <c r="C552" s="20">
        <v>115.98650000000001</v>
      </c>
    </row>
    <row r="553" spans="2:3" x14ac:dyDescent="0.25">
      <c r="B553" s="18">
        <v>43424</v>
      </c>
      <c r="C553" s="20">
        <v>116.23699999999999</v>
      </c>
    </row>
    <row r="554" spans="2:3" x14ac:dyDescent="0.25">
      <c r="B554" s="18">
        <v>43425</v>
      </c>
      <c r="C554" s="20">
        <v>116.09269999999999</v>
      </c>
    </row>
    <row r="555" spans="2:3" x14ac:dyDescent="0.25">
      <c r="B555" s="18">
        <v>43426</v>
      </c>
      <c r="C555" s="19">
        <v>0</v>
      </c>
    </row>
    <row r="556" spans="2:3" x14ac:dyDescent="0.25">
      <c r="B556" s="18">
        <v>43427</v>
      </c>
      <c r="C556" s="20">
        <v>116.4717</v>
      </c>
    </row>
    <row r="557" spans="2:3" x14ac:dyDescent="0.25">
      <c r="B557" s="18">
        <v>43430</v>
      </c>
      <c r="C557" s="20">
        <v>116.6216</v>
      </c>
    </row>
    <row r="558" spans="2:3" x14ac:dyDescent="0.25">
      <c r="B558" s="18">
        <v>43431</v>
      </c>
      <c r="C558" s="20">
        <v>116.9008</v>
      </c>
    </row>
    <row r="559" spans="2:3" x14ac:dyDescent="0.25">
      <c r="B559" s="18">
        <v>43432</v>
      </c>
      <c r="C559" s="20">
        <v>116.8349</v>
      </c>
    </row>
    <row r="560" spans="2:3" x14ac:dyDescent="0.25">
      <c r="B560" s="18">
        <v>43433</v>
      </c>
      <c r="C560" s="20">
        <v>116.1973</v>
      </c>
    </row>
    <row r="561" spans="2:3" x14ac:dyDescent="0.25">
      <c r="B561" s="18">
        <v>43434</v>
      </c>
      <c r="C561" s="20">
        <v>116.414</v>
      </c>
    </row>
    <row r="562" spans="2:3" x14ac:dyDescent="0.25">
      <c r="B562" s="18">
        <v>43437</v>
      </c>
      <c r="C562" s="20">
        <v>115.9068</v>
      </c>
    </row>
    <row r="563" spans="2:3" x14ac:dyDescent="0.25">
      <c r="B563" s="18">
        <v>43438</v>
      </c>
      <c r="C563" s="20">
        <v>116.0042</v>
      </c>
    </row>
    <row r="564" spans="2:3" x14ac:dyDescent="0.25">
      <c r="B564" s="18">
        <v>43439</v>
      </c>
      <c r="C564" s="19">
        <v>0</v>
      </c>
    </row>
    <row r="565" spans="2:3" x14ac:dyDescent="0.25">
      <c r="B565" s="18">
        <v>43440</v>
      </c>
      <c r="C565" s="20">
        <v>116.4004</v>
      </c>
    </row>
    <row r="566" spans="2:3" x14ac:dyDescent="0.25">
      <c r="B566" s="18">
        <v>43441</v>
      </c>
      <c r="C566" s="20">
        <v>116.0861</v>
      </c>
    </row>
    <row r="567" spans="2:3" x14ac:dyDescent="0.25">
      <c r="B567" s="18">
        <v>43444</v>
      </c>
      <c r="C567" s="20">
        <v>116.67610000000001</v>
      </c>
    </row>
    <row r="568" spans="2:3" x14ac:dyDescent="0.25">
      <c r="B568" s="18">
        <v>43445</v>
      </c>
      <c r="C568" s="20">
        <v>116.7578</v>
      </c>
    </row>
    <row r="569" spans="2:3" x14ac:dyDescent="0.25">
      <c r="B569" s="18">
        <v>43446</v>
      </c>
      <c r="C569" s="20">
        <v>116.2225</v>
      </c>
    </row>
    <row r="570" spans="2:3" x14ac:dyDescent="0.25">
      <c r="B570" s="18">
        <v>43447</v>
      </c>
      <c r="C570" s="20">
        <v>116.3989</v>
      </c>
    </row>
    <row r="571" spans="2:3" x14ac:dyDescent="0.25">
      <c r="B571" s="18">
        <v>43448</v>
      </c>
      <c r="C571" s="20">
        <v>116.7911</v>
      </c>
    </row>
    <row r="572" spans="2:3" x14ac:dyDescent="0.25">
      <c r="B572" s="18">
        <v>43451</v>
      </c>
      <c r="C572" s="20">
        <v>116.4543</v>
      </c>
    </row>
    <row r="573" spans="2:3" x14ac:dyDescent="0.25">
      <c r="B573" s="18">
        <v>43452</v>
      </c>
      <c r="C573" s="20">
        <v>116.4141</v>
      </c>
    </row>
    <row r="574" spans="2:3" x14ac:dyDescent="0.25">
      <c r="B574" s="18">
        <v>43453</v>
      </c>
      <c r="C574" s="20">
        <v>116.06910000000001</v>
      </c>
    </row>
    <row r="575" spans="2:3" x14ac:dyDescent="0.25">
      <c r="B575" s="18">
        <v>43454</v>
      </c>
      <c r="C575" s="20">
        <v>116.0194</v>
      </c>
    </row>
    <row r="576" spans="2:3" x14ac:dyDescent="0.25">
      <c r="B576" s="18">
        <v>43455</v>
      </c>
      <c r="C576" s="20">
        <v>116.22329999999999</v>
      </c>
    </row>
    <row r="577" spans="2:3" x14ac:dyDescent="0.25">
      <c r="B577" s="18">
        <v>43458</v>
      </c>
      <c r="C577" s="20">
        <v>116.21899999999999</v>
      </c>
    </row>
    <row r="578" spans="2:3" x14ac:dyDescent="0.25">
      <c r="B578" s="18">
        <v>43459</v>
      </c>
      <c r="C578" s="19">
        <v>0</v>
      </c>
    </row>
    <row r="579" spans="2:3" x14ac:dyDescent="0.25">
      <c r="B579" s="18">
        <v>43460</v>
      </c>
      <c r="C579" s="20">
        <v>116.1172</v>
      </c>
    </row>
    <row r="580" spans="2:3" x14ac:dyDescent="0.25">
      <c r="B580" s="18">
        <v>43461</v>
      </c>
      <c r="C580" s="20">
        <v>115.9936</v>
      </c>
    </row>
    <row r="581" spans="2:3" x14ac:dyDescent="0.25">
      <c r="B581" s="18">
        <v>43462</v>
      </c>
      <c r="C581" s="20">
        <v>115.7239</v>
      </c>
    </row>
    <row r="582" spans="2:3" x14ac:dyDescent="0.25">
      <c r="B582" s="18">
        <v>43465</v>
      </c>
      <c r="C582" s="20">
        <v>115.5681</v>
      </c>
    </row>
    <row r="583" spans="2:3" x14ac:dyDescent="0.25">
      <c r="B583" s="18">
        <v>43466</v>
      </c>
      <c r="C583" s="19">
        <v>0</v>
      </c>
    </row>
    <row r="584" spans="2:3" x14ac:dyDescent="0.25">
      <c r="B584" s="18">
        <v>43467</v>
      </c>
      <c r="C584" s="20">
        <v>115.76739999999999</v>
      </c>
    </row>
    <row r="585" spans="2:3" x14ac:dyDescent="0.25">
      <c r="B585" s="18">
        <v>43468</v>
      </c>
      <c r="C585" s="20">
        <v>115.4615</v>
      </c>
    </row>
    <row r="586" spans="2:3" x14ac:dyDescent="0.25">
      <c r="B586" s="18">
        <v>43469</v>
      </c>
      <c r="C586" s="20">
        <v>114.9817</v>
      </c>
    </row>
    <row r="587" spans="2:3" x14ac:dyDescent="0.25">
      <c r="B587" s="18">
        <v>43472</v>
      </c>
      <c r="C587" s="20">
        <v>114.5626</v>
      </c>
    </row>
    <row r="588" spans="2:3" x14ac:dyDescent="0.25">
      <c r="B588" s="18">
        <v>43473</v>
      </c>
      <c r="C588" s="20">
        <v>114.72790000000001</v>
      </c>
    </row>
    <row r="589" spans="2:3" x14ac:dyDescent="0.25">
      <c r="B589" s="18">
        <v>43474</v>
      </c>
      <c r="C589" s="20">
        <v>114.14060000000001</v>
      </c>
    </row>
    <row r="590" spans="2:3" x14ac:dyDescent="0.25">
      <c r="B590" s="18">
        <v>43475</v>
      </c>
      <c r="C590" s="20">
        <v>114.0489</v>
      </c>
    </row>
    <row r="591" spans="2:3" x14ac:dyDescent="0.25">
      <c r="B591" s="18">
        <v>43476</v>
      </c>
      <c r="C591" s="20">
        <v>114.03879999999999</v>
      </c>
    </row>
    <row r="592" spans="2:3" x14ac:dyDescent="0.25">
      <c r="B592" s="18">
        <v>43479</v>
      </c>
      <c r="C592" s="19">
        <v>0</v>
      </c>
    </row>
    <row r="593" spans="2:3" x14ac:dyDescent="0.25">
      <c r="B593" s="18">
        <v>43480</v>
      </c>
      <c r="C593" s="20">
        <v>114.337</v>
      </c>
    </row>
    <row r="594" spans="2:3" x14ac:dyDescent="0.25">
      <c r="B594" s="18">
        <v>43481</v>
      </c>
      <c r="C594" s="20">
        <v>114.1341</v>
      </c>
    </row>
    <row r="595" spans="2:3" x14ac:dyDescent="0.25">
      <c r="B595" s="18">
        <v>43482</v>
      </c>
      <c r="C595" s="20">
        <v>114.40949999999999</v>
      </c>
    </row>
    <row r="596" spans="2:3" x14ac:dyDescent="0.25">
      <c r="B596" s="18">
        <v>43483</v>
      </c>
      <c r="C596" s="20">
        <v>114.55629999999999</v>
      </c>
    </row>
    <row r="597" spans="2:3" x14ac:dyDescent="0.25">
      <c r="B597" s="18">
        <v>43486</v>
      </c>
      <c r="C597" s="19">
        <v>0</v>
      </c>
    </row>
    <row r="598" spans="2:3" x14ac:dyDescent="0.25">
      <c r="B598" s="18">
        <v>43487</v>
      </c>
      <c r="C598" s="20">
        <v>114.75279999999999</v>
      </c>
    </row>
    <row r="599" spans="2:3" x14ac:dyDescent="0.25">
      <c r="B599" s="18">
        <v>43488</v>
      </c>
      <c r="C599" s="20">
        <v>114.575</v>
      </c>
    </row>
    <row r="600" spans="2:3" x14ac:dyDescent="0.25">
      <c r="B600" s="18">
        <v>43489</v>
      </c>
      <c r="C600" s="20">
        <v>114.6144</v>
      </c>
    </row>
    <row r="601" spans="2:3" x14ac:dyDescent="0.25">
      <c r="B601" s="18">
        <v>43490</v>
      </c>
      <c r="C601" s="20">
        <v>114.018</v>
      </c>
    </row>
    <row r="602" spans="2:3" x14ac:dyDescent="0.25">
      <c r="B602" s="18">
        <v>43493</v>
      </c>
      <c r="C602" s="20">
        <v>114.0509</v>
      </c>
    </row>
    <row r="603" spans="2:3" x14ac:dyDescent="0.25">
      <c r="B603" s="18">
        <v>43494</v>
      </c>
      <c r="C603" s="20">
        <v>114.0241</v>
      </c>
    </row>
    <row r="604" spans="2:3" x14ac:dyDescent="0.25">
      <c r="B604" s="18">
        <v>43495</v>
      </c>
      <c r="C604" s="20">
        <v>114.07250000000001</v>
      </c>
    </row>
    <row r="605" spans="2:3" x14ac:dyDescent="0.25">
      <c r="B605" s="18">
        <v>43496</v>
      </c>
      <c r="C605" s="20">
        <v>113.54949999999999</v>
      </c>
    </row>
    <row r="606" spans="2:3" x14ac:dyDescent="0.25">
      <c r="B606" s="18">
        <v>43497</v>
      </c>
      <c r="C606" s="20">
        <v>113.7552</v>
      </c>
    </row>
    <row r="607" spans="2:3" x14ac:dyDescent="0.25">
      <c r="B607" s="18">
        <v>43500</v>
      </c>
      <c r="C607" s="20">
        <v>113.8766</v>
      </c>
    </row>
    <row r="608" spans="2:3" x14ac:dyDescent="0.25">
      <c r="B608" s="18">
        <v>43501</v>
      </c>
      <c r="C608" s="20">
        <v>114.0428</v>
      </c>
    </row>
    <row r="609" spans="2:3" x14ac:dyDescent="0.25">
      <c r="B609" s="18">
        <v>43502</v>
      </c>
      <c r="C609" s="20">
        <v>114.2298</v>
      </c>
    </row>
    <row r="610" spans="2:3" x14ac:dyDescent="0.25">
      <c r="B610" s="18">
        <v>43503</v>
      </c>
      <c r="C610" s="20">
        <v>114.4329</v>
      </c>
    </row>
    <row r="611" spans="2:3" x14ac:dyDescent="0.25">
      <c r="B611" s="18">
        <v>43504</v>
      </c>
      <c r="C611" s="20">
        <v>114.499</v>
      </c>
    </row>
    <row r="612" spans="2:3" x14ac:dyDescent="0.25">
      <c r="B612" s="18">
        <v>43507</v>
      </c>
      <c r="C612" s="20">
        <v>115.0305</v>
      </c>
    </row>
    <row r="613" spans="2:3" x14ac:dyDescent="0.25">
      <c r="B613" s="18">
        <v>43508</v>
      </c>
      <c r="C613" s="20">
        <v>114.72969999999999</v>
      </c>
    </row>
    <row r="614" spans="2:3" x14ac:dyDescent="0.25">
      <c r="B614" s="18">
        <v>43509</v>
      </c>
      <c r="C614" s="20">
        <v>114.9406</v>
      </c>
    </row>
    <row r="615" spans="2:3" x14ac:dyDescent="0.25">
      <c r="B615" s="18">
        <v>43510</v>
      </c>
      <c r="C615" s="20">
        <v>115.1002</v>
      </c>
    </row>
    <row r="616" spans="2:3" x14ac:dyDescent="0.25">
      <c r="B616" s="18">
        <v>43511</v>
      </c>
      <c r="C616" s="20">
        <v>114.9918</v>
      </c>
    </row>
    <row r="617" spans="2:3" x14ac:dyDescent="0.25">
      <c r="B617" s="18">
        <v>43514</v>
      </c>
      <c r="C617" s="19">
        <v>0</v>
      </c>
    </row>
    <row r="618" spans="2:3" x14ac:dyDescent="0.25">
      <c r="B618" s="18">
        <v>43515</v>
      </c>
      <c r="C618" s="20">
        <v>114.5702</v>
      </c>
    </row>
    <row r="619" spans="2:3" x14ac:dyDescent="0.25">
      <c r="B619" s="18">
        <v>43516</v>
      </c>
      <c r="C619" s="19">
        <v>0</v>
      </c>
    </row>
    <row r="620" spans="2:3" x14ac:dyDescent="0.25">
      <c r="B620" s="18">
        <v>43517</v>
      </c>
      <c r="C620" s="20">
        <v>114.51009999999999</v>
      </c>
    </row>
    <row r="621" spans="2:3" x14ac:dyDescent="0.25">
      <c r="B621" s="18">
        <v>43518</v>
      </c>
      <c r="C621" s="20">
        <v>114.2718</v>
      </c>
    </row>
    <row r="622" spans="2:3" x14ac:dyDescent="0.25">
      <c r="B622" s="18">
        <v>43521</v>
      </c>
      <c r="C622" s="20">
        <v>114.1455</v>
      </c>
    </row>
    <row r="623" spans="2:3" x14ac:dyDescent="0.25">
      <c r="B623" s="18">
        <v>43522</v>
      </c>
      <c r="C623" s="20">
        <v>114.06950000000001</v>
      </c>
    </row>
    <row r="624" spans="2:3" x14ac:dyDescent="0.25">
      <c r="B624" s="18">
        <v>43523</v>
      </c>
      <c r="C624" s="20">
        <v>114.0371</v>
      </c>
    </row>
    <row r="625" spans="2:3" x14ac:dyDescent="0.25">
      <c r="B625" s="18">
        <v>43524</v>
      </c>
      <c r="C625" s="20">
        <v>114.20050000000001</v>
      </c>
    </row>
    <row r="626" spans="2:3" x14ac:dyDescent="0.25">
      <c r="B626" s="18">
        <v>43525</v>
      </c>
      <c r="C626" s="20">
        <v>114.53879999999999</v>
      </c>
    </row>
    <row r="627" spans="2:3" x14ac:dyDescent="0.25">
      <c r="B627" s="18">
        <v>43528</v>
      </c>
      <c r="C627" s="20">
        <v>114.69370000000001</v>
      </c>
    </row>
    <row r="628" spans="2:3" x14ac:dyDescent="0.25">
      <c r="B628" s="18">
        <v>43529</v>
      </c>
      <c r="C628" s="20">
        <v>114.80500000000001</v>
      </c>
    </row>
    <row r="629" spans="2:3" x14ac:dyDescent="0.25">
      <c r="B629" s="18">
        <v>43530</v>
      </c>
      <c r="C629" s="20">
        <v>114.9736</v>
      </c>
    </row>
    <row r="630" spans="2:3" x14ac:dyDescent="0.25">
      <c r="B630" s="18">
        <v>43531</v>
      </c>
      <c r="C630" s="20">
        <v>115.494</v>
      </c>
    </row>
    <row r="631" spans="2:3" x14ac:dyDescent="0.25">
      <c r="B631" s="18">
        <v>43532</v>
      </c>
      <c r="C631" s="20">
        <v>115.3612</v>
      </c>
    </row>
    <row r="632" spans="2:3" x14ac:dyDescent="0.25">
      <c r="B632" s="18">
        <v>43535</v>
      </c>
      <c r="C632" s="20">
        <v>115.298</v>
      </c>
    </row>
    <row r="633" spans="2:3" x14ac:dyDescent="0.25">
      <c r="B633" s="18">
        <v>43536</v>
      </c>
      <c r="C633" s="20">
        <v>114.9404</v>
      </c>
    </row>
    <row r="634" spans="2:3" x14ac:dyDescent="0.25">
      <c r="B634" s="18">
        <v>43537</v>
      </c>
      <c r="C634" s="20">
        <v>114.7397</v>
      </c>
    </row>
    <row r="635" spans="2:3" x14ac:dyDescent="0.25">
      <c r="B635" s="18">
        <v>43538</v>
      </c>
      <c r="C635" s="20">
        <v>114.7925</v>
      </c>
    </row>
    <row r="636" spans="2:3" x14ac:dyDescent="0.25">
      <c r="B636" s="18">
        <v>43539</v>
      </c>
      <c r="C636" s="20">
        <v>114.5842</v>
      </c>
    </row>
    <row r="637" spans="2:3" x14ac:dyDescent="0.25">
      <c r="B637" s="18">
        <v>43542</v>
      </c>
      <c r="C637" s="20">
        <v>114.43980000000001</v>
      </c>
    </row>
    <row r="638" spans="2:3" x14ac:dyDescent="0.25">
      <c r="B638" s="18">
        <v>43543</v>
      </c>
      <c r="C638" s="20">
        <v>114.2338</v>
      </c>
    </row>
    <row r="639" spans="2:3" x14ac:dyDescent="0.25">
      <c r="B639" s="18">
        <v>43544</v>
      </c>
      <c r="C639" s="20">
        <v>114.152</v>
      </c>
    </row>
    <row r="640" spans="2:3" x14ac:dyDescent="0.25">
      <c r="B640" s="18">
        <v>43545</v>
      </c>
      <c r="C640" s="20">
        <v>114.169</v>
      </c>
    </row>
    <row r="641" spans="2:3" x14ac:dyDescent="0.25">
      <c r="B641" s="18">
        <v>43546</v>
      </c>
      <c r="C641" s="20">
        <v>114.6866</v>
      </c>
    </row>
    <row r="642" spans="2:3" x14ac:dyDescent="0.25">
      <c r="B642" s="18">
        <v>43549</v>
      </c>
      <c r="C642" s="20">
        <v>114.4175</v>
      </c>
    </row>
    <row r="643" spans="2:3" x14ac:dyDescent="0.25">
      <c r="B643" s="18">
        <v>43550</v>
      </c>
      <c r="C643" s="20">
        <v>114.6421</v>
      </c>
    </row>
    <row r="644" spans="2:3" x14ac:dyDescent="0.25">
      <c r="B644" s="18">
        <v>43551</v>
      </c>
      <c r="C644" s="20">
        <v>115.126</v>
      </c>
    </row>
    <row r="645" spans="2:3" x14ac:dyDescent="0.25">
      <c r="B645" s="18">
        <v>43552</v>
      </c>
      <c r="C645" s="20">
        <v>115.2599</v>
      </c>
    </row>
    <row r="646" spans="2:3" x14ac:dyDescent="0.25">
      <c r="B646" s="18">
        <v>43553</v>
      </c>
      <c r="C646" s="20">
        <v>115.1379</v>
      </c>
    </row>
    <row r="647" spans="2:3" x14ac:dyDescent="0.25">
      <c r="B647" s="18">
        <v>43556</v>
      </c>
      <c r="C647" s="20">
        <v>114.9365</v>
      </c>
    </row>
    <row r="648" spans="2:3" x14ac:dyDescent="0.25">
      <c r="B648" s="18">
        <v>43557</v>
      </c>
      <c r="C648" s="20">
        <v>115.11750000000001</v>
      </c>
    </row>
    <row r="649" spans="2:3" x14ac:dyDescent="0.25">
      <c r="B649" s="18">
        <v>43558</v>
      </c>
      <c r="C649" s="20">
        <v>114.7222</v>
      </c>
    </row>
    <row r="650" spans="2:3" x14ac:dyDescent="0.25">
      <c r="B650" s="18">
        <v>43559</v>
      </c>
      <c r="C650" s="20">
        <v>114.97069999999999</v>
      </c>
    </row>
    <row r="651" spans="2:3" x14ac:dyDescent="0.25">
      <c r="B651" s="18">
        <v>43560</v>
      </c>
      <c r="C651" s="20">
        <v>114.97320000000001</v>
      </c>
    </row>
    <row r="652" spans="2:3" x14ac:dyDescent="0.25">
      <c r="B652" s="18">
        <v>43563</v>
      </c>
      <c r="C652" s="20">
        <v>114.68989999999999</v>
      </c>
    </row>
    <row r="653" spans="2:3" x14ac:dyDescent="0.25">
      <c r="B653" s="18">
        <v>43564</v>
      </c>
      <c r="C653" s="20">
        <v>114.5326</v>
      </c>
    </row>
    <row r="654" spans="2:3" x14ac:dyDescent="0.25">
      <c r="B654" s="18">
        <v>43565</v>
      </c>
      <c r="C654" s="20">
        <v>114.4271</v>
      </c>
    </row>
    <row r="655" spans="2:3" x14ac:dyDescent="0.25">
      <c r="B655" s="18">
        <v>43566</v>
      </c>
      <c r="C655" s="20">
        <v>114.6307</v>
      </c>
    </row>
    <row r="656" spans="2:3" x14ac:dyDescent="0.25">
      <c r="B656" s="18">
        <v>43567</v>
      </c>
      <c r="C656" s="20">
        <v>114.3537</v>
      </c>
    </row>
    <row r="657" spans="2:3" x14ac:dyDescent="0.25">
      <c r="B657" s="18">
        <v>43570</v>
      </c>
      <c r="C657" s="20">
        <v>114.4961</v>
      </c>
    </row>
    <row r="658" spans="2:3" x14ac:dyDescent="0.25">
      <c r="B658" s="18">
        <v>43571</v>
      </c>
      <c r="C658" s="20">
        <v>114.67740000000001</v>
      </c>
    </row>
    <row r="659" spans="2:3" x14ac:dyDescent="0.25">
      <c r="B659" s="18">
        <v>43572</v>
      </c>
      <c r="C659" s="20">
        <v>114.5153</v>
      </c>
    </row>
    <row r="660" spans="2:3" x14ac:dyDescent="0.25">
      <c r="B660" s="18">
        <v>43573</v>
      </c>
      <c r="C660" s="20">
        <v>114.7073</v>
      </c>
    </row>
    <row r="661" spans="2:3" x14ac:dyDescent="0.25">
      <c r="B661" s="18">
        <v>43574</v>
      </c>
      <c r="C661" s="20">
        <v>114.6977</v>
      </c>
    </row>
    <row r="662" spans="2:3" x14ac:dyDescent="0.25">
      <c r="B662" s="18">
        <v>43577</v>
      </c>
      <c r="C662" s="20">
        <v>114.7701</v>
      </c>
    </row>
    <row r="663" spans="2:3" x14ac:dyDescent="0.25">
      <c r="B663" s="18">
        <v>43578</v>
      </c>
      <c r="C663" s="20">
        <v>115.15860000000001</v>
      </c>
    </row>
    <row r="664" spans="2:3" x14ac:dyDescent="0.25">
      <c r="B664" s="18">
        <v>43579</v>
      </c>
      <c r="C664" s="20">
        <v>115.4192</v>
      </c>
    </row>
    <row r="665" spans="2:3" x14ac:dyDescent="0.25">
      <c r="B665" s="18">
        <v>43580</v>
      </c>
      <c r="C665" s="20">
        <v>115.771</v>
      </c>
    </row>
    <row r="666" spans="2:3" x14ac:dyDescent="0.25">
      <c r="B666" s="18">
        <v>43581</v>
      </c>
      <c r="C666" s="20">
        <v>115.4761</v>
      </c>
    </row>
    <row r="667" spans="2:3" x14ac:dyDescent="0.25">
      <c r="B667" s="18">
        <v>43584</v>
      </c>
      <c r="C667" s="20">
        <v>115.523</v>
      </c>
    </row>
    <row r="668" spans="2:3" x14ac:dyDescent="0.25">
      <c r="B668" s="18">
        <v>43585</v>
      </c>
      <c r="C668" s="20">
        <v>115.3292</v>
      </c>
    </row>
    <row r="669" spans="2:3" x14ac:dyDescent="0.25">
      <c r="B669" s="18">
        <v>43586</v>
      </c>
      <c r="C669" s="20">
        <v>115.0029</v>
      </c>
    </row>
    <row r="670" spans="2:3" x14ac:dyDescent="0.25">
      <c r="B670" s="18">
        <v>43587</v>
      </c>
      <c r="C670" s="20">
        <v>115.56310000000001</v>
      </c>
    </row>
    <row r="671" spans="2:3" x14ac:dyDescent="0.25">
      <c r="B671" s="18">
        <v>43588</v>
      </c>
      <c r="C671" s="20">
        <v>115.2658</v>
      </c>
    </row>
    <row r="672" spans="2:3" x14ac:dyDescent="0.25">
      <c r="B672" s="18">
        <v>43591</v>
      </c>
      <c r="C672" s="20">
        <v>115.38249999999999</v>
      </c>
    </row>
    <row r="673" spans="2:3" x14ac:dyDescent="0.25">
      <c r="B673" s="18">
        <v>43592</v>
      </c>
      <c r="C673" s="20">
        <v>115.6129</v>
      </c>
    </row>
    <row r="674" spans="2:3" x14ac:dyDescent="0.25">
      <c r="B674" s="18">
        <v>43593</v>
      </c>
      <c r="C674" s="20">
        <v>115.5189</v>
      </c>
    </row>
    <row r="675" spans="2:3" x14ac:dyDescent="0.25">
      <c r="B675" s="18">
        <v>43594</v>
      </c>
      <c r="C675" s="20">
        <v>115.8456</v>
      </c>
    </row>
    <row r="676" spans="2:3" x14ac:dyDescent="0.25">
      <c r="B676" s="18">
        <v>43595</v>
      </c>
      <c r="C676" s="20">
        <v>115.5365</v>
      </c>
    </row>
    <row r="677" spans="2:3" x14ac:dyDescent="0.25">
      <c r="B677" s="18">
        <v>43598</v>
      </c>
      <c r="C677" s="20">
        <v>115.9178</v>
      </c>
    </row>
    <row r="678" spans="2:3" x14ac:dyDescent="0.25">
      <c r="B678" s="18">
        <v>43599</v>
      </c>
      <c r="C678" s="20">
        <v>115.9453</v>
      </c>
    </row>
    <row r="679" spans="2:3" x14ac:dyDescent="0.25">
      <c r="B679" s="18">
        <v>43600</v>
      </c>
      <c r="C679" s="20">
        <v>115.8591</v>
      </c>
    </row>
    <row r="680" spans="2:3" x14ac:dyDescent="0.25">
      <c r="B680" s="18">
        <v>43601</v>
      </c>
      <c r="C680" s="20">
        <v>116.0371</v>
      </c>
    </row>
    <row r="681" spans="2:3" x14ac:dyDescent="0.25">
      <c r="B681" s="18">
        <v>43602</v>
      </c>
      <c r="C681" s="20">
        <v>116.4513</v>
      </c>
    </row>
    <row r="682" spans="2:3" x14ac:dyDescent="0.25">
      <c r="B682" s="18">
        <v>43605</v>
      </c>
      <c r="C682" s="20">
        <v>116.3151</v>
      </c>
    </row>
    <row r="683" spans="2:3" x14ac:dyDescent="0.25">
      <c r="B683" s="18">
        <v>43606</v>
      </c>
      <c r="C683" s="20">
        <v>116.2865</v>
      </c>
    </row>
    <row r="684" spans="2:3" x14ac:dyDescent="0.25">
      <c r="B684" s="18">
        <v>43607</v>
      </c>
      <c r="C684" s="20">
        <v>116.2426</v>
      </c>
    </row>
    <row r="685" spans="2:3" x14ac:dyDescent="0.25">
      <c r="B685" s="18">
        <v>43608</v>
      </c>
      <c r="C685" s="20">
        <v>116.23820000000001</v>
      </c>
    </row>
    <row r="686" spans="2:3" x14ac:dyDescent="0.25">
      <c r="B686" s="18">
        <v>43609</v>
      </c>
      <c r="C686" s="20">
        <v>116.08240000000001</v>
      </c>
    </row>
    <row r="687" spans="2:3" x14ac:dyDescent="0.25">
      <c r="B687" s="18">
        <v>43612</v>
      </c>
      <c r="C687" s="19">
        <v>0</v>
      </c>
    </row>
    <row r="688" spans="2:3" x14ac:dyDescent="0.25">
      <c r="B688" s="18">
        <v>43613</v>
      </c>
      <c r="C688" s="20">
        <v>116.3194</v>
      </c>
    </row>
    <row r="689" spans="2:3" x14ac:dyDescent="0.25">
      <c r="B689" s="18">
        <v>43614</v>
      </c>
      <c r="C689" s="20">
        <v>116.5543</v>
      </c>
    </row>
    <row r="690" spans="2:3" x14ac:dyDescent="0.25">
      <c r="B690" s="18">
        <v>43615</v>
      </c>
      <c r="C690" s="20">
        <v>116.39879999999999</v>
      </c>
    </row>
    <row r="691" spans="2:3" x14ac:dyDescent="0.25">
      <c r="B691" s="18">
        <v>43616</v>
      </c>
      <c r="C691" s="20">
        <v>116.7296</v>
      </c>
    </row>
    <row r="692" spans="2:3" x14ac:dyDescent="0.25">
      <c r="B692" s="18">
        <v>43619</v>
      </c>
      <c r="C692" s="20">
        <v>116.48</v>
      </c>
    </row>
    <row r="693" spans="2:3" x14ac:dyDescent="0.25">
      <c r="B693" s="18">
        <v>43620</v>
      </c>
      <c r="C693" s="20">
        <v>116.09399999999999</v>
      </c>
    </row>
    <row r="694" spans="2:3" x14ac:dyDescent="0.25">
      <c r="B694" s="18">
        <v>43621</v>
      </c>
      <c r="C694" s="20">
        <v>116.03319999999999</v>
      </c>
    </row>
    <row r="695" spans="2:3" x14ac:dyDescent="0.25">
      <c r="B695" s="18">
        <v>43622</v>
      </c>
      <c r="C695" s="20">
        <v>115.9823</v>
      </c>
    </row>
    <row r="696" spans="2:3" x14ac:dyDescent="0.25">
      <c r="B696" s="18">
        <v>43623</v>
      </c>
      <c r="C696" s="20">
        <v>115.7426</v>
      </c>
    </row>
    <row r="697" spans="2:3" x14ac:dyDescent="0.25">
      <c r="B697" s="18">
        <v>43626</v>
      </c>
      <c r="C697" s="20">
        <v>115.5035</v>
      </c>
    </row>
    <row r="698" spans="2:3" x14ac:dyDescent="0.25">
      <c r="B698" s="18">
        <v>43627</v>
      </c>
      <c r="C698" s="20">
        <v>115.3826</v>
      </c>
    </row>
    <row r="699" spans="2:3" x14ac:dyDescent="0.25">
      <c r="B699" s="18">
        <v>43628</v>
      </c>
      <c r="C699" s="20">
        <v>115.4408</v>
      </c>
    </row>
    <row r="700" spans="2:3" x14ac:dyDescent="0.25">
      <c r="B700" s="18">
        <v>43629</v>
      </c>
      <c r="C700" s="20">
        <v>115.6298</v>
      </c>
    </row>
    <row r="701" spans="2:3" x14ac:dyDescent="0.25">
      <c r="B701" s="18">
        <v>43630</v>
      </c>
      <c r="C701" s="20">
        <v>115.907</v>
      </c>
    </row>
    <row r="702" spans="2:3" x14ac:dyDescent="0.25">
      <c r="B702" s="18">
        <v>43633</v>
      </c>
      <c r="C702" s="20">
        <v>115.9701</v>
      </c>
    </row>
    <row r="703" spans="2:3" x14ac:dyDescent="0.25">
      <c r="B703" s="18">
        <v>43634</v>
      </c>
      <c r="C703" s="20">
        <v>115.8805</v>
      </c>
    </row>
    <row r="704" spans="2:3" x14ac:dyDescent="0.25">
      <c r="B704" s="18">
        <v>43635</v>
      </c>
      <c r="C704" s="20">
        <v>115.79049999999999</v>
      </c>
    </row>
    <row r="705" spans="2:3" x14ac:dyDescent="0.25">
      <c r="B705" s="18">
        <v>43636</v>
      </c>
      <c r="C705" s="20">
        <v>114.80540000000001</v>
      </c>
    </row>
    <row r="706" spans="2:3" x14ac:dyDescent="0.25">
      <c r="B706" s="18">
        <v>43637</v>
      </c>
      <c r="C706" s="20">
        <v>114.8389</v>
      </c>
    </row>
    <row r="707" spans="2:3" x14ac:dyDescent="0.25">
      <c r="B707" s="18">
        <v>43640</v>
      </c>
      <c r="C707" s="20">
        <v>114.6587</v>
      </c>
    </row>
    <row r="708" spans="2:3" x14ac:dyDescent="0.25">
      <c r="B708" s="18">
        <v>43641</v>
      </c>
      <c r="C708" s="20">
        <v>114.63939999999999</v>
      </c>
    </row>
    <row r="709" spans="2:3" x14ac:dyDescent="0.25">
      <c r="B709" s="18">
        <v>43642</v>
      </c>
      <c r="C709" s="20">
        <v>114.5639</v>
      </c>
    </row>
    <row r="710" spans="2:3" x14ac:dyDescent="0.25">
      <c r="B710" s="18">
        <v>43643</v>
      </c>
      <c r="C710" s="20">
        <v>114.6683</v>
      </c>
    </row>
    <row r="711" spans="2:3" x14ac:dyDescent="0.25">
      <c r="B711" s="18">
        <v>43644</v>
      </c>
      <c r="C711" s="20">
        <v>114.58540000000001</v>
      </c>
    </row>
    <row r="712" spans="2:3" x14ac:dyDescent="0.25">
      <c r="B712" s="18">
        <v>43647</v>
      </c>
      <c r="C712" s="20">
        <v>114.7257</v>
      </c>
    </row>
    <row r="713" spans="2:3" x14ac:dyDescent="0.25">
      <c r="B713" s="18">
        <v>43648</v>
      </c>
      <c r="C713" s="20">
        <v>114.8278</v>
      </c>
    </row>
    <row r="714" spans="2:3" x14ac:dyDescent="0.25">
      <c r="B714" s="18">
        <v>43649</v>
      </c>
      <c r="C714" s="20">
        <v>114.81489999999999</v>
      </c>
    </row>
    <row r="715" spans="2:3" x14ac:dyDescent="0.25">
      <c r="B715" s="18">
        <v>43650</v>
      </c>
      <c r="C715" s="19">
        <v>0</v>
      </c>
    </row>
    <row r="716" spans="2:3" x14ac:dyDescent="0.25">
      <c r="B716" s="18">
        <v>43651</v>
      </c>
      <c r="C716" s="20">
        <v>115.1139</v>
      </c>
    </row>
    <row r="717" spans="2:3" x14ac:dyDescent="0.25">
      <c r="B717" s="18">
        <v>43654</v>
      </c>
      <c r="C717" s="20">
        <v>115.0257</v>
      </c>
    </row>
    <row r="718" spans="2:3" x14ac:dyDescent="0.25">
      <c r="B718" s="18">
        <v>43655</v>
      </c>
      <c r="C718" s="20">
        <v>115.102</v>
      </c>
    </row>
    <row r="719" spans="2:3" x14ac:dyDescent="0.25">
      <c r="B719" s="18">
        <v>43656</v>
      </c>
      <c r="C719" s="20">
        <v>115.09059999999999</v>
      </c>
    </row>
    <row r="720" spans="2:3" x14ac:dyDescent="0.25">
      <c r="B720" s="18">
        <v>43657</v>
      </c>
      <c r="C720" s="20">
        <v>114.8381</v>
      </c>
    </row>
    <row r="721" spans="2:3" x14ac:dyDescent="0.25">
      <c r="B721" s="18">
        <v>43658</v>
      </c>
      <c r="C721" s="20">
        <v>114.7697</v>
      </c>
    </row>
    <row r="722" spans="2:3" x14ac:dyDescent="0.25">
      <c r="B722" s="18">
        <v>43661</v>
      </c>
      <c r="C722" s="20">
        <v>114.6832</v>
      </c>
    </row>
    <row r="723" spans="2:3" x14ac:dyDescent="0.25">
      <c r="B723" s="18">
        <v>43662</v>
      </c>
      <c r="C723" s="20">
        <v>115.01220000000001</v>
      </c>
    </row>
    <row r="724" spans="2:3" x14ac:dyDescent="0.25">
      <c r="B724" s="18">
        <v>43663</v>
      </c>
      <c r="C724" s="20">
        <v>114.88290000000001</v>
      </c>
    </row>
    <row r="725" spans="2:3" x14ac:dyDescent="0.25">
      <c r="B725" s="18">
        <v>43664</v>
      </c>
      <c r="C725" s="20">
        <v>114.8749</v>
      </c>
    </row>
    <row r="726" spans="2:3" x14ac:dyDescent="0.25">
      <c r="B726" s="18">
        <v>43665</v>
      </c>
      <c r="C726" s="20">
        <v>114.8698</v>
      </c>
    </row>
    <row r="727" spans="2:3" x14ac:dyDescent="0.25">
      <c r="B727" s="18">
        <v>43668</v>
      </c>
      <c r="C727" s="20">
        <v>115.00239999999999</v>
      </c>
    </row>
    <row r="728" spans="2:3" x14ac:dyDescent="0.25">
      <c r="B728" s="18">
        <v>43669</v>
      </c>
      <c r="C728" s="20">
        <v>115.2996</v>
      </c>
    </row>
    <row r="729" spans="2:3" x14ac:dyDescent="0.25">
      <c r="B729" s="18">
        <v>43670</v>
      </c>
      <c r="C729" s="20">
        <v>115.2436</v>
      </c>
    </row>
    <row r="730" spans="2:3" x14ac:dyDescent="0.25">
      <c r="B730" s="18">
        <v>43671</v>
      </c>
      <c r="C730" s="20">
        <v>115.2984</v>
      </c>
    </row>
    <row r="731" spans="2:3" x14ac:dyDescent="0.25">
      <c r="B731" s="18">
        <v>43672</v>
      </c>
      <c r="C731" s="20">
        <v>115.54470000000001</v>
      </c>
    </row>
    <row r="732" spans="2:3" x14ac:dyDescent="0.25">
      <c r="B732" s="18">
        <v>43675</v>
      </c>
      <c r="C732" s="20">
        <v>115.5886</v>
      </c>
    </row>
    <row r="733" spans="2:3" x14ac:dyDescent="0.25">
      <c r="B733" s="18">
        <v>43676</v>
      </c>
      <c r="C733" s="20">
        <v>115.62130000000001</v>
      </c>
    </row>
    <row r="734" spans="2:3" x14ac:dyDescent="0.25">
      <c r="B734" s="18">
        <v>43677</v>
      </c>
      <c r="C734" s="20">
        <v>115.4941</v>
      </c>
    </row>
    <row r="735" spans="2:3" x14ac:dyDescent="0.25">
      <c r="B735" s="18">
        <v>43678</v>
      </c>
      <c r="C735" s="20">
        <v>116.04949999999999</v>
      </c>
    </row>
    <row r="736" spans="2:3" x14ac:dyDescent="0.25">
      <c r="B736" s="18">
        <v>43679</v>
      </c>
      <c r="C736" s="20">
        <v>116.18689999999999</v>
      </c>
    </row>
    <row r="737" spans="2:3" x14ac:dyDescent="0.25">
      <c r="B737" s="18">
        <v>43682</v>
      </c>
      <c r="C737" s="20">
        <v>116.5889</v>
      </c>
    </row>
    <row r="738" spans="2:3" x14ac:dyDescent="0.25">
      <c r="B738" s="18">
        <v>43683</v>
      </c>
      <c r="C738" s="20">
        <v>116.69459999999999</v>
      </c>
    </row>
    <row r="739" spans="2:3" x14ac:dyDescent="0.25">
      <c r="B739" s="18">
        <v>43684</v>
      </c>
      <c r="C739" s="20">
        <v>116.8036</v>
      </c>
    </row>
    <row r="740" spans="2:3" x14ac:dyDescent="0.25">
      <c r="B740" s="18">
        <v>43685</v>
      </c>
      <c r="C740" s="20">
        <v>116.4778</v>
      </c>
    </row>
    <row r="741" spans="2:3" x14ac:dyDescent="0.25">
      <c r="B741" s="18">
        <v>43686</v>
      </c>
      <c r="C741" s="20">
        <v>116.44499999999999</v>
      </c>
    </row>
    <row r="742" spans="2:3" x14ac:dyDescent="0.25">
      <c r="B742" s="18">
        <v>43689</v>
      </c>
      <c r="C742" s="20">
        <v>116.7593</v>
      </c>
    </row>
    <row r="743" spans="2:3" x14ac:dyDescent="0.25">
      <c r="B743" s="18">
        <v>43690</v>
      </c>
      <c r="C743" s="20">
        <v>116.7306</v>
      </c>
    </row>
    <row r="744" spans="2:3" x14ac:dyDescent="0.25">
      <c r="B744" s="18">
        <v>43691</v>
      </c>
      <c r="C744" s="20">
        <v>117.09439999999999</v>
      </c>
    </row>
    <row r="745" spans="2:3" x14ac:dyDescent="0.25">
      <c r="B745" s="18">
        <v>43692</v>
      </c>
      <c r="C745" s="20">
        <v>117.22629999999999</v>
      </c>
    </row>
    <row r="746" spans="2:3" x14ac:dyDescent="0.25">
      <c r="B746" s="18">
        <v>43693</v>
      </c>
      <c r="C746" s="20">
        <v>117.0806</v>
      </c>
    </row>
    <row r="747" spans="2:3" x14ac:dyDescent="0.25">
      <c r="B747" s="18">
        <v>43696</v>
      </c>
      <c r="C747" s="20">
        <v>117.3922</v>
      </c>
    </row>
    <row r="748" spans="2:3" x14ac:dyDescent="0.25">
      <c r="B748" s="18">
        <v>43697</v>
      </c>
      <c r="C748" s="20">
        <v>117.376</v>
      </c>
    </row>
    <row r="749" spans="2:3" x14ac:dyDescent="0.25">
      <c r="B749" s="18">
        <v>43698</v>
      </c>
      <c r="C749" s="20">
        <v>117.1799</v>
      </c>
    </row>
    <row r="750" spans="2:3" x14ac:dyDescent="0.25">
      <c r="B750" s="18">
        <v>43699</v>
      </c>
      <c r="C750" s="20">
        <v>117.36</v>
      </c>
    </row>
    <row r="751" spans="2:3" x14ac:dyDescent="0.25">
      <c r="B751" s="18">
        <v>43700</v>
      </c>
      <c r="C751" s="20">
        <v>117.3064</v>
      </c>
    </row>
    <row r="752" spans="2:3" x14ac:dyDescent="0.25">
      <c r="B752" s="18">
        <v>43703</v>
      </c>
      <c r="C752" s="20">
        <v>117.67189999999999</v>
      </c>
    </row>
    <row r="753" spans="2:3" x14ac:dyDescent="0.25">
      <c r="B753" s="18">
        <v>43704</v>
      </c>
      <c r="C753" s="20">
        <v>117.7564</v>
      </c>
    </row>
    <row r="754" spans="2:3" x14ac:dyDescent="0.25">
      <c r="B754" s="18">
        <v>43705</v>
      </c>
      <c r="C754" s="20">
        <v>117.88290000000001</v>
      </c>
    </row>
    <row r="755" spans="2:3" x14ac:dyDescent="0.25">
      <c r="B755" s="18">
        <v>43706</v>
      </c>
      <c r="C755" s="20">
        <v>118.06910000000001</v>
      </c>
    </row>
    <row r="756" spans="2:3" x14ac:dyDescent="0.25">
      <c r="B756" s="18">
        <v>43707</v>
      </c>
      <c r="C756" s="20">
        <v>118.16289999999999</v>
      </c>
    </row>
    <row r="757" spans="2:3" x14ac:dyDescent="0.25">
      <c r="B757" s="18">
        <v>43710</v>
      </c>
      <c r="C757" s="19">
        <v>0</v>
      </c>
    </row>
    <row r="758" spans="2:3" x14ac:dyDescent="0.25">
      <c r="B758" s="18">
        <v>43711</v>
      </c>
      <c r="C758" s="20">
        <v>118.3152</v>
      </c>
    </row>
    <row r="759" spans="2:3" x14ac:dyDescent="0.25">
      <c r="B759" s="18">
        <v>43712</v>
      </c>
      <c r="C759" s="20">
        <v>117.6767</v>
      </c>
    </row>
    <row r="760" spans="2:3" x14ac:dyDescent="0.25">
      <c r="B760" s="18">
        <v>43713</v>
      </c>
      <c r="C760" s="20">
        <v>117.48180000000001</v>
      </c>
    </row>
    <row r="761" spans="2:3" x14ac:dyDescent="0.25">
      <c r="B761" s="18">
        <v>43714</v>
      </c>
      <c r="C761" s="20">
        <v>117.1324</v>
      </c>
    </row>
    <row r="762" spans="2:3" x14ac:dyDescent="0.25">
      <c r="B762" s="18">
        <v>43717</v>
      </c>
      <c r="C762" s="20">
        <v>117.06399999999999</v>
      </c>
    </row>
    <row r="763" spans="2:3" x14ac:dyDescent="0.25">
      <c r="B763" s="18">
        <v>43718</v>
      </c>
      <c r="C763" s="20">
        <v>117.0919</v>
      </c>
    </row>
    <row r="764" spans="2:3" x14ac:dyDescent="0.25">
      <c r="B764" s="18">
        <v>43719</v>
      </c>
      <c r="C764" s="20">
        <v>117.3154</v>
      </c>
    </row>
    <row r="765" spans="2:3" x14ac:dyDescent="0.25">
      <c r="B765" s="18">
        <v>43720</v>
      </c>
      <c r="C765" s="20">
        <v>116.8408</v>
      </c>
    </row>
    <row r="766" spans="2:3" x14ac:dyDescent="0.25">
      <c r="B766" s="18">
        <v>43721</v>
      </c>
      <c r="C766" s="20">
        <v>116.771</v>
      </c>
    </row>
    <row r="767" spans="2:3" x14ac:dyDescent="0.25">
      <c r="B767" s="18">
        <v>43724</v>
      </c>
      <c r="C767" s="20">
        <v>117.0277</v>
      </c>
    </row>
    <row r="768" spans="2:3" x14ac:dyDescent="0.25">
      <c r="B768" s="18">
        <v>43725</v>
      </c>
      <c r="C768" s="20">
        <v>116.9863</v>
      </c>
    </row>
    <row r="769" spans="2:3" x14ac:dyDescent="0.25">
      <c r="B769" s="18">
        <v>43726</v>
      </c>
      <c r="C769" s="20">
        <v>116.9803</v>
      </c>
    </row>
    <row r="770" spans="2:3" x14ac:dyDescent="0.25">
      <c r="B770" s="18">
        <v>43727</v>
      </c>
      <c r="C770" s="20">
        <v>117.09050000000001</v>
      </c>
    </row>
    <row r="771" spans="2:3" x14ac:dyDescent="0.25">
      <c r="B771" s="18">
        <v>43728</v>
      </c>
      <c r="C771" s="20">
        <v>117.1858</v>
      </c>
    </row>
    <row r="772" spans="2:3" x14ac:dyDescent="0.25">
      <c r="B772" s="18">
        <v>43731</v>
      </c>
      <c r="C772" s="20">
        <v>117.3026</v>
      </c>
    </row>
    <row r="773" spans="2:3" x14ac:dyDescent="0.25">
      <c r="B773" s="18">
        <v>43732</v>
      </c>
      <c r="C773" s="20">
        <v>117.2269</v>
      </c>
    </row>
    <row r="774" spans="2:3" x14ac:dyDescent="0.25">
      <c r="B774" s="18">
        <v>43733</v>
      </c>
      <c r="C774" s="20">
        <v>117.6568</v>
      </c>
    </row>
    <row r="775" spans="2:3" x14ac:dyDescent="0.25">
      <c r="B775" s="18">
        <v>43734</v>
      </c>
      <c r="C775" s="20">
        <v>117.7313</v>
      </c>
    </row>
    <row r="776" spans="2:3" x14ac:dyDescent="0.25">
      <c r="B776" s="18">
        <v>43735</v>
      </c>
      <c r="C776" s="20">
        <v>117.7268</v>
      </c>
    </row>
    <row r="777" spans="2:3" x14ac:dyDescent="0.25">
      <c r="B777" s="18">
        <v>43738</v>
      </c>
      <c r="C777" s="20">
        <v>117.9511</v>
      </c>
    </row>
    <row r="778" spans="2:3" x14ac:dyDescent="0.25">
      <c r="B778" s="18">
        <v>43739</v>
      </c>
      <c r="C778" s="20">
        <v>117.9644</v>
      </c>
    </row>
    <row r="779" spans="2:3" x14ac:dyDescent="0.25">
      <c r="B779" s="18">
        <v>43740</v>
      </c>
      <c r="C779" s="20">
        <v>117.9723</v>
      </c>
    </row>
    <row r="780" spans="2:3" x14ac:dyDescent="0.25">
      <c r="B780" s="18">
        <v>43741</v>
      </c>
      <c r="C780" s="20">
        <v>117.66589999999999</v>
      </c>
    </row>
    <row r="781" spans="2:3" x14ac:dyDescent="0.25">
      <c r="B781" s="18">
        <v>43742</v>
      </c>
      <c r="C781" s="20">
        <v>117.5329</v>
      </c>
    </row>
    <row r="782" spans="2:3" x14ac:dyDescent="0.25">
      <c r="B782" s="18">
        <v>43745</v>
      </c>
      <c r="C782" s="20">
        <v>117.55719999999999</v>
      </c>
    </row>
    <row r="783" spans="2:3" x14ac:dyDescent="0.25">
      <c r="B783" s="18">
        <v>43746</v>
      </c>
      <c r="C783" s="20">
        <v>117.7437</v>
      </c>
    </row>
    <row r="784" spans="2:3" x14ac:dyDescent="0.25">
      <c r="B784" s="18">
        <v>43747</v>
      </c>
      <c r="C784" s="20">
        <v>117.68729999999999</v>
      </c>
    </row>
    <row r="785" spans="2:3" x14ac:dyDescent="0.25">
      <c r="B785" s="18">
        <v>43748</v>
      </c>
      <c r="C785" s="20">
        <v>117.2843</v>
      </c>
    </row>
    <row r="786" spans="2:3" x14ac:dyDescent="0.25">
      <c r="B786" s="18">
        <v>43749</v>
      </c>
      <c r="C786" s="20">
        <v>116.8287</v>
      </c>
    </row>
    <row r="787" spans="2:3" x14ac:dyDescent="0.25">
      <c r="B787" s="18">
        <v>43752</v>
      </c>
      <c r="C787" s="19">
        <v>0</v>
      </c>
    </row>
    <row r="788" spans="2:3" x14ac:dyDescent="0.25">
      <c r="B788" s="18">
        <v>43753</v>
      </c>
      <c r="C788" s="20">
        <v>116.815</v>
      </c>
    </row>
    <row r="789" spans="2:3" x14ac:dyDescent="0.25">
      <c r="B789" s="18">
        <v>43754</v>
      </c>
      <c r="C789" s="20">
        <v>116.6469</v>
      </c>
    </row>
    <row r="790" spans="2:3" x14ac:dyDescent="0.25">
      <c r="B790" s="18">
        <v>43755</v>
      </c>
      <c r="C790" s="20">
        <v>116.26600000000001</v>
      </c>
    </row>
    <row r="791" spans="2:3" x14ac:dyDescent="0.25">
      <c r="B791" s="18">
        <v>43756</v>
      </c>
      <c r="C791" s="20">
        <v>116.139</v>
      </c>
    </row>
    <row r="792" spans="2:3" x14ac:dyDescent="0.25">
      <c r="B792" s="18">
        <v>43759</v>
      </c>
      <c r="C792" s="20">
        <v>116.04810000000001</v>
      </c>
    </row>
    <row r="793" spans="2:3" x14ac:dyDescent="0.25">
      <c r="B793" s="18">
        <v>43760</v>
      </c>
      <c r="C793" s="20">
        <v>115.9892</v>
      </c>
    </row>
    <row r="794" spans="2:3" x14ac:dyDescent="0.25">
      <c r="B794" s="18">
        <v>43761</v>
      </c>
      <c r="C794" s="20">
        <v>116.06229999999999</v>
      </c>
    </row>
    <row r="795" spans="2:3" x14ac:dyDescent="0.25">
      <c r="B795" s="18">
        <v>43762</v>
      </c>
      <c r="C795" s="20">
        <v>116.13079999999999</v>
      </c>
    </row>
    <row r="796" spans="2:3" x14ac:dyDescent="0.25">
      <c r="B796" s="18">
        <v>43763</v>
      </c>
      <c r="C796" s="20">
        <v>116.0801</v>
      </c>
    </row>
    <row r="797" spans="2:3" x14ac:dyDescent="0.25">
      <c r="B797" s="18">
        <v>43766</v>
      </c>
      <c r="C797" s="20">
        <v>116.0253</v>
      </c>
    </row>
    <row r="798" spans="2:3" x14ac:dyDescent="0.25">
      <c r="B798" s="18">
        <v>43767</v>
      </c>
      <c r="C798" s="20">
        <v>115.9832</v>
      </c>
    </row>
    <row r="799" spans="2:3" x14ac:dyDescent="0.25">
      <c r="B799" s="18">
        <v>43768</v>
      </c>
      <c r="C799" s="20">
        <v>116.167</v>
      </c>
    </row>
    <row r="800" spans="2:3" x14ac:dyDescent="0.25">
      <c r="B800" s="18">
        <v>43769</v>
      </c>
      <c r="C800" s="20">
        <v>115.916</v>
      </c>
    </row>
    <row r="801" spans="2:3" x14ac:dyDescent="0.25">
      <c r="B801" s="18">
        <v>43770</v>
      </c>
      <c r="C801" s="20">
        <v>115.7345</v>
      </c>
    </row>
    <row r="802" spans="2:3" x14ac:dyDescent="0.25">
      <c r="B802" s="18">
        <v>43773</v>
      </c>
      <c r="C802" s="20">
        <v>115.8661</v>
      </c>
    </row>
    <row r="803" spans="2:3" x14ac:dyDescent="0.25">
      <c r="B803" s="18">
        <v>43774</v>
      </c>
      <c r="C803" s="20">
        <v>116.11669999999999</v>
      </c>
    </row>
    <row r="804" spans="2:3" x14ac:dyDescent="0.25">
      <c r="B804" s="18">
        <v>43775</v>
      </c>
      <c r="C804" s="20">
        <v>116.1033</v>
      </c>
    </row>
    <row r="805" spans="2:3" x14ac:dyDescent="0.25">
      <c r="B805" s="18">
        <v>43776</v>
      </c>
      <c r="C805" s="20">
        <v>116.11960000000001</v>
      </c>
    </row>
    <row r="806" spans="2:3" x14ac:dyDescent="0.25">
      <c r="B806" s="18">
        <v>43777</v>
      </c>
      <c r="C806" s="20">
        <v>116.3456</v>
      </c>
    </row>
    <row r="807" spans="2:3" x14ac:dyDescent="0.25">
      <c r="B807" s="18">
        <v>43780</v>
      </c>
      <c r="C807" s="19">
        <v>0</v>
      </c>
    </row>
    <row r="808" spans="2:3" x14ac:dyDescent="0.25">
      <c r="B808" s="18">
        <v>43781</v>
      </c>
      <c r="C808" s="20">
        <v>116.5857</v>
      </c>
    </row>
    <row r="809" spans="2:3" x14ac:dyDescent="0.25">
      <c r="B809" s="18">
        <v>43782</v>
      </c>
      <c r="C809" s="20">
        <v>116.84220000000001</v>
      </c>
    </row>
    <row r="810" spans="2:3" x14ac:dyDescent="0.25">
      <c r="B810" s="18">
        <v>43783</v>
      </c>
      <c r="C810" s="20">
        <v>116.8051</v>
      </c>
    </row>
    <row r="811" spans="2:3" x14ac:dyDescent="0.25">
      <c r="B811" s="18">
        <v>43784</v>
      </c>
      <c r="C811" s="20">
        <v>116.4431</v>
      </c>
    </row>
    <row r="812" spans="2:3" x14ac:dyDescent="0.25">
      <c r="B812" s="18">
        <v>43787</v>
      </c>
      <c r="C812" s="20">
        <v>116.3664</v>
      </c>
    </row>
    <row r="813" spans="2:3" x14ac:dyDescent="0.25">
      <c r="B813" s="18">
        <v>43788</v>
      </c>
      <c r="C813" s="20">
        <v>116.5433</v>
      </c>
    </row>
    <row r="814" spans="2:3" x14ac:dyDescent="0.25">
      <c r="B814" s="18">
        <v>43789</v>
      </c>
      <c r="C814" s="20">
        <v>116.8327</v>
      </c>
    </row>
    <row r="815" spans="2:3" x14ac:dyDescent="0.25">
      <c r="B815" s="18">
        <v>43790</v>
      </c>
      <c r="C815" s="20">
        <v>116.748</v>
      </c>
    </row>
    <row r="816" spans="2:3" x14ac:dyDescent="0.25">
      <c r="B816" s="18">
        <v>43791</v>
      </c>
      <c r="C816" s="20">
        <v>116.9175</v>
      </c>
    </row>
    <row r="817" spans="2:3" x14ac:dyDescent="0.25">
      <c r="B817" s="18">
        <v>43794</v>
      </c>
      <c r="C817" s="20">
        <v>117.0138</v>
      </c>
    </row>
    <row r="818" spans="2:3" x14ac:dyDescent="0.25">
      <c r="B818" s="18">
        <v>43795</v>
      </c>
      <c r="C818" s="20">
        <v>117.05589999999999</v>
      </c>
    </row>
    <row r="819" spans="2:3" x14ac:dyDescent="0.25">
      <c r="B819" s="18">
        <v>43796</v>
      </c>
      <c r="C819" s="20">
        <v>117.1318</v>
      </c>
    </row>
    <row r="820" spans="2:3" x14ac:dyDescent="0.25">
      <c r="B820" s="18">
        <v>43797</v>
      </c>
      <c r="C820" s="19">
        <v>0</v>
      </c>
    </row>
    <row r="821" spans="2:3" x14ac:dyDescent="0.25">
      <c r="B821" s="18">
        <v>43798</v>
      </c>
      <c r="C821" s="20">
        <v>117.1249</v>
      </c>
    </row>
    <row r="822" spans="2:3" x14ac:dyDescent="0.25">
      <c r="B822" s="18">
        <v>43801</v>
      </c>
      <c r="C822" s="20">
        <v>116.97</v>
      </c>
    </row>
    <row r="823" spans="2:3" x14ac:dyDescent="0.25">
      <c r="B823" s="18">
        <v>43802</v>
      </c>
      <c r="C823" s="20">
        <v>116.8951</v>
      </c>
    </row>
    <row r="824" spans="2:3" x14ac:dyDescent="0.25">
      <c r="B824" s="18">
        <v>43803</v>
      </c>
      <c r="C824" s="20">
        <v>116.69759999999999</v>
      </c>
    </row>
    <row r="825" spans="2:3" x14ac:dyDescent="0.25">
      <c r="B825" s="18">
        <v>43804</v>
      </c>
      <c r="C825" s="20">
        <v>116.3895</v>
      </c>
    </row>
    <row r="826" spans="2:3" x14ac:dyDescent="0.25">
      <c r="B826" s="18">
        <v>43805</v>
      </c>
      <c r="C826" s="20">
        <v>116.5427</v>
      </c>
    </row>
    <row r="827" spans="2:3" x14ac:dyDescent="0.25">
      <c r="B827" s="18">
        <v>43808</v>
      </c>
      <c r="C827" s="20">
        <v>116.3326</v>
      </c>
    </row>
    <row r="828" spans="2:3" x14ac:dyDescent="0.25">
      <c r="B828" s="18">
        <v>43809</v>
      </c>
      <c r="C828" s="20">
        <v>116.2587</v>
      </c>
    </row>
    <row r="829" spans="2:3" x14ac:dyDescent="0.25">
      <c r="B829" s="18">
        <v>43810</v>
      </c>
      <c r="C829" s="20">
        <v>116.15219999999999</v>
      </c>
    </row>
    <row r="830" spans="2:3" x14ac:dyDescent="0.25">
      <c r="B830" s="18">
        <v>43811</v>
      </c>
      <c r="C830" s="20">
        <v>115.878</v>
      </c>
    </row>
    <row r="831" spans="2:3" x14ac:dyDescent="0.25">
      <c r="B831" s="18">
        <v>43812</v>
      </c>
      <c r="C831" s="20">
        <v>115.70059999999999</v>
      </c>
    </row>
    <row r="832" spans="2:3" x14ac:dyDescent="0.25">
      <c r="B832" s="18">
        <v>43815</v>
      </c>
      <c r="C832" s="20">
        <v>115.5585</v>
      </c>
    </row>
    <row r="833" spans="2:3" x14ac:dyDescent="0.25">
      <c r="B833" s="18">
        <v>43816</v>
      </c>
      <c r="C833" s="20">
        <v>115.5582</v>
      </c>
    </row>
    <row r="834" spans="2:3" x14ac:dyDescent="0.25">
      <c r="B834" s="18">
        <v>43817</v>
      </c>
      <c r="C834" s="20">
        <v>115.6645</v>
      </c>
    </row>
    <row r="835" spans="2:3" x14ac:dyDescent="0.25">
      <c r="B835" s="18">
        <v>43818</v>
      </c>
      <c r="C835" s="20">
        <v>115.60169999999999</v>
      </c>
    </row>
    <row r="836" spans="2:3" x14ac:dyDescent="0.25">
      <c r="B836" s="18">
        <v>43819</v>
      </c>
      <c r="C836" s="20">
        <v>115.762</v>
      </c>
    </row>
    <row r="837" spans="2:3" x14ac:dyDescent="0.25">
      <c r="B837" s="18">
        <v>43822</v>
      </c>
      <c r="C837" s="20">
        <v>115.8082</v>
      </c>
    </row>
    <row r="838" spans="2:3" x14ac:dyDescent="0.25">
      <c r="B838" s="18">
        <v>43823</v>
      </c>
      <c r="C838" s="19">
        <v>0</v>
      </c>
    </row>
    <row r="839" spans="2:3" x14ac:dyDescent="0.25">
      <c r="B839" s="18">
        <v>43824</v>
      </c>
      <c r="C839" s="19">
        <v>0</v>
      </c>
    </row>
    <row r="840" spans="2:3" x14ac:dyDescent="0.25">
      <c r="B840" s="18">
        <v>43825</v>
      </c>
      <c r="C840" s="20">
        <v>115.63679999999999</v>
      </c>
    </row>
    <row r="841" spans="2:3" x14ac:dyDescent="0.25">
      <c r="B841" s="18">
        <v>43826</v>
      </c>
      <c r="C841" s="20">
        <v>115.2231</v>
      </c>
    </row>
    <row r="842" spans="2:3" x14ac:dyDescent="0.25">
      <c r="B842" s="18">
        <v>43829</v>
      </c>
      <c r="C842" s="20">
        <v>114.9663</v>
      </c>
    </row>
    <row r="843" spans="2:3" x14ac:dyDescent="0.25">
      <c r="B843" s="18">
        <v>43830</v>
      </c>
      <c r="C843" s="20">
        <v>114.6724</v>
      </c>
    </row>
    <row r="844" spans="2:3" x14ac:dyDescent="0.25">
      <c r="B844" s="18">
        <v>43831</v>
      </c>
      <c r="C844" s="19">
        <v>0</v>
      </c>
    </row>
    <row r="845" spans="2:3" x14ac:dyDescent="0.25">
      <c r="B845" s="18">
        <v>43832</v>
      </c>
      <c r="C845" s="20">
        <v>114.9799</v>
      </c>
    </row>
    <row r="846" spans="2:3" x14ac:dyDescent="0.25">
      <c r="B846" s="18">
        <v>43833</v>
      </c>
      <c r="C846" s="20">
        <v>114.99039999999999</v>
      </c>
    </row>
    <row r="847" spans="2:3" x14ac:dyDescent="0.25">
      <c r="B847" s="18">
        <v>43836</v>
      </c>
      <c r="C847" s="20">
        <v>114.95659999999999</v>
      </c>
    </row>
    <row r="848" spans="2:3" x14ac:dyDescent="0.25">
      <c r="B848" s="18">
        <v>43837</v>
      </c>
      <c r="C848" s="20">
        <v>115.16160000000001</v>
      </c>
    </row>
    <row r="849" spans="2:3" x14ac:dyDescent="0.25">
      <c r="B849" s="18">
        <v>43838</v>
      </c>
      <c r="C849" s="20">
        <v>115.1403</v>
      </c>
    </row>
    <row r="850" spans="2:3" x14ac:dyDescent="0.25">
      <c r="B850" s="18">
        <v>43839</v>
      </c>
      <c r="C850" s="20">
        <v>115.25749999999999</v>
      </c>
    </row>
    <row r="851" spans="2:3" x14ac:dyDescent="0.25">
      <c r="B851" s="18">
        <v>43840</v>
      </c>
      <c r="C851" s="20">
        <v>115.0915</v>
      </c>
    </row>
    <row r="852" spans="2:3" x14ac:dyDescent="0.25">
      <c r="B852" s="18">
        <v>43843</v>
      </c>
      <c r="C852" s="20">
        <v>115.0775</v>
      </c>
    </row>
    <row r="853" spans="2:3" x14ac:dyDescent="0.25">
      <c r="B853" s="18">
        <v>43844</v>
      </c>
      <c r="C853" s="20">
        <v>115.06950000000001</v>
      </c>
    </row>
    <row r="854" spans="2:3" x14ac:dyDescent="0.25">
      <c r="B854" s="18">
        <v>43845</v>
      </c>
      <c r="C854" s="20">
        <v>115.0001</v>
      </c>
    </row>
    <row r="855" spans="2:3" x14ac:dyDescent="0.25">
      <c r="B855" s="18">
        <v>43846</v>
      </c>
      <c r="C855" s="20">
        <v>115.0496</v>
      </c>
    </row>
    <row r="856" spans="2:3" x14ac:dyDescent="0.25">
      <c r="B856" s="18">
        <v>43847</v>
      </c>
      <c r="C856" s="20">
        <v>115.1189</v>
      </c>
    </row>
    <row r="857" spans="2:3" x14ac:dyDescent="0.25">
      <c r="B857" s="18">
        <v>43850</v>
      </c>
      <c r="C857" s="19">
        <v>0</v>
      </c>
    </row>
    <row r="858" spans="2:3" x14ac:dyDescent="0.25">
      <c r="B858" s="18">
        <v>43851</v>
      </c>
      <c r="C858" s="20">
        <v>115.2304</v>
      </c>
    </row>
    <row r="859" spans="2:3" x14ac:dyDescent="0.25">
      <c r="B859" s="18">
        <v>43852</v>
      </c>
      <c r="C859" s="20">
        <v>115.26730000000001</v>
      </c>
    </row>
    <row r="860" spans="2:3" x14ac:dyDescent="0.25">
      <c r="B860" s="18">
        <v>43853</v>
      </c>
      <c r="C860" s="20">
        <v>115.5919</v>
      </c>
    </row>
    <row r="861" spans="2:3" x14ac:dyDescent="0.25">
      <c r="B861" s="18">
        <v>43854</v>
      </c>
      <c r="C861" s="20">
        <v>115.5998</v>
      </c>
    </row>
    <row r="862" spans="2:3" x14ac:dyDescent="0.25">
      <c r="B862" s="18">
        <v>43857</v>
      </c>
      <c r="C862" s="20">
        <v>115.8516</v>
      </c>
    </row>
    <row r="863" spans="2:3" x14ac:dyDescent="0.25">
      <c r="B863" s="18">
        <v>43858</v>
      </c>
      <c r="C863" s="20">
        <v>115.7651</v>
      </c>
    </row>
    <row r="864" spans="2:3" x14ac:dyDescent="0.25">
      <c r="B864" s="18">
        <v>43859</v>
      </c>
      <c r="C864" s="20">
        <v>115.7383</v>
      </c>
    </row>
    <row r="865" spans="2:3" x14ac:dyDescent="0.25">
      <c r="B865" s="18">
        <v>43860</v>
      </c>
      <c r="C865" s="20">
        <v>115.84529999999999</v>
      </c>
    </row>
    <row r="866" spans="2:3" x14ac:dyDescent="0.25">
      <c r="B866" s="18">
        <v>43861</v>
      </c>
      <c r="C866" s="20">
        <v>115.7734</v>
      </c>
    </row>
    <row r="867" spans="2:3" x14ac:dyDescent="0.25">
      <c r="B867" s="18">
        <v>43864</v>
      </c>
      <c r="C867" s="20">
        <v>116.14</v>
      </c>
    </row>
    <row r="868" spans="2:3" x14ac:dyDescent="0.25">
      <c r="B868" s="18">
        <v>43865</v>
      </c>
      <c r="C868" s="20">
        <v>115.9542</v>
      </c>
    </row>
    <row r="869" spans="2:3" x14ac:dyDescent="0.25">
      <c r="B869" s="18">
        <v>43866</v>
      </c>
      <c r="C869" s="20">
        <v>116.0372</v>
      </c>
    </row>
    <row r="870" spans="2:3" x14ac:dyDescent="0.25">
      <c r="B870" s="18">
        <v>43867</v>
      </c>
      <c r="C870" s="20">
        <v>116.1858</v>
      </c>
    </row>
    <row r="871" spans="2:3" x14ac:dyDescent="0.25">
      <c r="B871" s="18">
        <v>43868</v>
      </c>
      <c r="C871" s="20">
        <v>116.5423</v>
      </c>
    </row>
    <row r="872" spans="2:3" x14ac:dyDescent="0.25">
      <c r="B872" s="18">
        <v>43871</v>
      </c>
      <c r="C872" s="20">
        <v>116.60980000000001</v>
      </c>
    </row>
    <row r="873" spans="2:3" x14ac:dyDescent="0.25">
      <c r="B873" s="18">
        <v>43872</v>
      </c>
      <c r="C873" s="20">
        <v>116.4006</v>
      </c>
    </row>
    <row r="874" spans="2:3" x14ac:dyDescent="0.25">
      <c r="B874" s="18">
        <v>43873</v>
      </c>
      <c r="C874" s="20">
        <v>116.3182</v>
      </c>
    </row>
    <row r="875" spans="2:3" x14ac:dyDescent="0.25">
      <c r="B875" s="18">
        <v>43874</v>
      </c>
      <c r="C875" s="20">
        <v>116.4335</v>
      </c>
    </row>
    <row r="876" spans="2:3" x14ac:dyDescent="0.25">
      <c r="B876" s="18">
        <v>43875</v>
      </c>
      <c r="C876" s="20">
        <v>116.44759999999999</v>
      </c>
    </row>
    <row r="877" spans="2:3" x14ac:dyDescent="0.25">
      <c r="B877" s="18">
        <v>43878</v>
      </c>
      <c r="C877" s="19">
        <v>0</v>
      </c>
    </row>
    <row r="878" spans="2:3" x14ac:dyDescent="0.25">
      <c r="B878" s="18">
        <v>43879</v>
      </c>
      <c r="C878" s="20">
        <v>116.633</v>
      </c>
    </row>
    <row r="879" spans="2:3" x14ac:dyDescent="0.25">
      <c r="B879" s="18">
        <v>43880</v>
      </c>
      <c r="C879" s="20">
        <v>116.8193</v>
      </c>
    </row>
    <row r="880" spans="2:3" x14ac:dyDescent="0.25">
      <c r="B880" s="18">
        <v>43881</v>
      </c>
      <c r="C880" s="20">
        <v>117.2889</v>
      </c>
    </row>
    <row r="881" spans="2:3" x14ac:dyDescent="0.25">
      <c r="B881" s="18">
        <v>43882</v>
      </c>
      <c r="C881" s="20">
        <v>117.0806</v>
      </c>
    </row>
    <row r="882" spans="2:3" x14ac:dyDescent="0.25">
      <c r="B882" s="18">
        <v>43885</v>
      </c>
      <c r="C882" s="20">
        <v>117.44029999999999</v>
      </c>
    </row>
    <row r="883" spans="2:3" x14ac:dyDescent="0.25">
      <c r="B883" s="18">
        <v>43886</v>
      </c>
      <c r="C883" s="20">
        <v>117.2799</v>
      </c>
    </row>
    <row r="884" spans="2:3" x14ac:dyDescent="0.25">
      <c r="B884" s="18">
        <v>43887</v>
      </c>
      <c r="C884" s="20">
        <v>117.4554</v>
      </c>
    </row>
    <row r="885" spans="2:3" x14ac:dyDescent="0.25">
      <c r="B885" s="18">
        <v>43888</v>
      </c>
      <c r="C885" s="20">
        <v>117.4354</v>
      </c>
    </row>
    <row r="886" spans="2:3" x14ac:dyDescent="0.25">
      <c r="B886" s="18">
        <v>43889</v>
      </c>
      <c r="C886" s="20">
        <v>117.74639999999999</v>
      </c>
    </row>
    <row r="887" spans="2:3" x14ac:dyDescent="0.25">
      <c r="B887" s="18">
        <v>43892</v>
      </c>
      <c r="C887" s="20">
        <v>116.9083</v>
      </c>
    </row>
    <row r="888" spans="2:3" x14ac:dyDescent="0.25">
      <c r="B888" s="18">
        <v>43893</v>
      </c>
      <c r="C888" s="20">
        <v>116.5767</v>
      </c>
    </row>
    <row r="889" spans="2:3" x14ac:dyDescent="0.25">
      <c r="B889" s="18">
        <v>43894</v>
      </c>
      <c r="C889" s="20">
        <v>116.8862</v>
      </c>
    </row>
    <row r="890" spans="2:3" x14ac:dyDescent="0.25">
      <c r="B890" s="18">
        <v>43895</v>
      </c>
      <c r="C890" s="20">
        <v>116.91</v>
      </c>
    </row>
    <row r="891" spans="2:3" x14ac:dyDescent="0.25">
      <c r="B891" s="18">
        <v>43896</v>
      </c>
      <c r="C891" s="20">
        <v>116.83839999999999</v>
      </c>
    </row>
    <row r="892" spans="2:3" x14ac:dyDescent="0.25">
      <c r="B892" s="18">
        <v>43899</v>
      </c>
      <c r="C892" s="20">
        <v>117.3353</v>
      </c>
    </row>
    <row r="893" spans="2:3" x14ac:dyDescent="0.25">
      <c r="B893" s="18">
        <v>43900</v>
      </c>
      <c r="C893" s="20">
        <v>118.0727</v>
      </c>
    </row>
    <row r="894" spans="2:3" x14ac:dyDescent="0.25">
      <c r="B894" s="18">
        <v>43901</v>
      </c>
      <c r="C894" s="20">
        <v>118.42910000000001</v>
      </c>
    </row>
    <row r="895" spans="2:3" x14ac:dyDescent="0.25">
      <c r="B895" s="18">
        <v>43902</v>
      </c>
      <c r="C895" s="20">
        <v>120.7311</v>
      </c>
    </row>
    <row r="896" spans="2:3" x14ac:dyDescent="0.25">
      <c r="B896" s="18">
        <v>43903</v>
      </c>
      <c r="C896" s="20">
        <v>120.6724</v>
      </c>
    </row>
    <row r="897" spans="2:3" x14ac:dyDescent="0.25">
      <c r="B897" s="18">
        <v>43906</v>
      </c>
      <c r="C897" s="20">
        <v>121.2149</v>
      </c>
    </row>
    <row r="898" spans="2:3" x14ac:dyDescent="0.25">
      <c r="B898" s="18">
        <v>43907</v>
      </c>
      <c r="C898" s="20">
        <v>122.7976</v>
      </c>
    </row>
    <row r="899" spans="2:3" x14ac:dyDescent="0.25">
      <c r="B899" s="18">
        <v>43908</v>
      </c>
      <c r="C899" s="20">
        <v>124.5194</v>
      </c>
    </row>
    <row r="900" spans="2:3" x14ac:dyDescent="0.25">
      <c r="B900" s="18">
        <v>43909</v>
      </c>
      <c r="C900" s="20">
        <v>125.41679999999999</v>
      </c>
    </row>
    <row r="901" spans="2:3" x14ac:dyDescent="0.25">
      <c r="B901" s="18">
        <v>43910</v>
      </c>
      <c r="C901" s="20">
        <v>125.276</v>
      </c>
    </row>
    <row r="902" spans="2:3" x14ac:dyDescent="0.25">
      <c r="B902" s="18">
        <v>43913</v>
      </c>
      <c r="C902" s="20">
        <v>126.5236</v>
      </c>
    </row>
    <row r="903" spans="2:3" x14ac:dyDescent="0.25">
      <c r="B903" s="18">
        <v>43914</v>
      </c>
      <c r="C903" s="20">
        <v>125.8805</v>
      </c>
    </row>
    <row r="904" spans="2:3" x14ac:dyDescent="0.25">
      <c r="B904" s="18">
        <v>43915</v>
      </c>
      <c r="C904" s="20">
        <v>125.143</v>
      </c>
    </row>
    <row r="905" spans="2:3" x14ac:dyDescent="0.25">
      <c r="B905" s="18">
        <v>43916</v>
      </c>
      <c r="C905" s="20">
        <v>122.70659999999999</v>
      </c>
    </row>
    <row r="906" spans="2:3" x14ac:dyDescent="0.25">
      <c r="B906" s="18">
        <v>43917</v>
      </c>
      <c r="C906" s="20">
        <v>122.6878</v>
      </c>
    </row>
    <row r="907" spans="2:3" x14ac:dyDescent="0.25">
      <c r="B907" s="18">
        <v>43920</v>
      </c>
      <c r="C907" s="20">
        <v>123.59990000000001</v>
      </c>
    </row>
    <row r="908" spans="2:3" x14ac:dyDescent="0.25">
      <c r="B908" s="18">
        <v>43921</v>
      </c>
      <c r="C908" s="20">
        <v>122.8165</v>
      </c>
    </row>
    <row r="909" spans="2:3" x14ac:dyDescent="0.25">
      <c r="B909" s="18">
        <v>43922</v>
      </c>
      <c r="C909" s="20">
        <v>124.1125</v>
      </c>
    </row>
    <row r="910" spans="2:3" x14ac:dyDescent="0.25">
      <c r="B910" s="18">
        <v>43923</v>
      </c>
      <c r="C910" s="20">
        <v>123.9055</v>
      </c>
    </row>
    <row r="911" spans="2:3" x14ac:dyDescent="0.25">
      <c r="B911" s="18">
        <v>43924</v>
      </c>
      <c r="C911" s="20">
        <v>124.7604</v>
      </c>
    </row>
    <row r="912" spans="2:3" x14ac:dyDescent="0.25">
      <c r="B912" s="18">
        <v>43927</v>
      </c>
      <c r="C912" s="20">
        <v>124.4982</v>
      </c>
    </row>
    <row r="913" spans="2:3" x14ac:dyDescent="0.25">
      <c r="B913" s="18">
        <v>43928</v>
      </c>
      <c r="C913" s="20">
        <v>123.41670000000001</v>
      </c>
    </row>
    <row r="914" spans="2:3" x14ac:dyDescent="0.25">
      <c r="B914" s="18">
        <v>43929</v>
      </c>
      <c r="C914" s="20">
        <v>123.5304</v>
      </c>
    </row>
    <row r="915" spans="2:3" x14ac:dyDescent="0.25">
      <c r="B915" s="18">
        <v>43930</v>
      </c>
      <c r="C915" s="20">
        <v>122.76690000000001</v>
      </c>
    </row>
    <row r="916" spans="2:3" x14ac:dyDescent="0.25">
      <c r="B916" s="18">
        <v>43931</v>
      </c>
      <c r="C916" s="20">
        <v>122.4474</v>
      </c>
    </row>
    <row r="917" spans="2:3" x14ac:dyDescent="0.25">
      <c r="B917" s="18">
        <v>43934</v>
      </c>
      <c r="C917" s="20">
        <v>122.81610000000001</v>
      </c>
    </row>
    <row r="918" spans="2:3" x14ac:dyDescent="0.25">
      <c r="B918" s="18">
        <v>43935</v>
      </c>
      <c r="C918" s="20">
        <v>122.399</v>
      </c>
    </row>
    <row r="919" spans="2:3" x14ac:dyDescent="0.25">
      <c r="B919" s="18">
        <v>43936</v>
      </c>
      <c r="C919" s="20">
        <v>123.3921</v>
      </c>
    </row>
    <row r="920" spans="2:3" x14ac:dyDescent="0.25">
      <c r="B920" s="18">
        <v>43937</v>
      </c>
      <c r="C920" s="20">
        <v>123.779</v>
      </c>
    </row>
    <row r="921" spans="2:3" x14ac:dyDescent="0.25">
      <c r="B921" s="18">
        <v>43938</v>
      </c>
      <c r="C921" s="20">
        <v>123.1803</v>
      </c>
    </row>
    <row r="922" spans="2:3" x14ac:dyDescent="0.25">
      <c r="B922" s="18">
        <v>43941</v>
      </c>
      <c r="C922" s="20">
        <v>123.4234</v>
      </c>
    </row>
    <row r="923" spans="2:3" x14ac:dyDescent="0.25">
      <c r="B923" s="18">
        <v>43942</v>
      </c>
      <c r="C923" s="20">
        <v>124.2542</v>
      </c>
    </row>
    <row r="924" spans="2:3" x14ac:dyDescent="0.25">
      <c r="B924" s="18">
        <v>43943</v>
      </c>
      <c r="C924" s="20">
        <v>124.2731</v>
      </c>
    </row>
    <row r="925" spans="2:3" x14ac:dyDescent="0.25">
      <c r="B925" s="18">
        <v>43944</v>
      </c>
      <c r="C925" s="20">
        <v>124.1041</v>
      </c>
    </row>
    <row r="926" spans="2:3" x14ac:dyDescent="0.25">
      <c r="B926" s="18">
        <v>43945</v>
      </c>
      <c r="C926" s="20">
        <v>124.53019999999999</v>
      </c>
    </row>
    <row r="927" spans="2:3" x14ac:dyDescent="0.25">
      <c r="B927" s="18">
        <v>43948</v>
      </c>
      <c r="C927" s="20">
        <v>124.2471</v>
      </c>
    </row>
    <row r="928" spans="2:3" x14ac:dyDescent="0.25">
      <c r="B928" s="18">
        <v>43949</v>
      </c>
      <c r="C928" s="20">
        <v>123.7119</v>
      </c>
    </row>
    <row r="929" spans="2:3" x14ac:dyDescent="0.25">
      <c r="B929" s="18">
        <v>43950</v>
      </c>
      <c r="C929" s="20">
        <v>123.08920000000001</v>
      </c>
    </row>
    <row r="930" spans="2:3" x14ac:dyDescent="0.25">
      <c r="B930" s="18">
        <v>43951</v>
      </c>
      <c r="C930" s="20">
        <v>122.6491</v>
      </c>
    </row>
    <row r="931" spans="2:3" x14ac:dyDescent="0.25">
      <c r="B931" s="18">
        <v>43952</v>
      </c>
      <c r="C931" s="20">
        <v>123.5068</v>
      </c>
    </row>
    <row r="932" spans="2:3" x14ac:dyDescent="0.25">
      <c r="B932" s="18">
        <v>43955</v>
      </c>
      <c r="C932" s="20">
        <v>123.5655</v>
      </c>
    </row>
    <row r="933" spans="2:3" x14ac:dyDescent="0.25">
      <c r="B933" s="18">
        <v>43956</v>
      </c>
      <c r="C933" s="20">
        <v>123.1318</v>
      </c>
    </row>
    <row r="934" spans="2:3" x14ac:dyDescent="0.25">
      <c r="B934" s="18">
        <v>43957</v>
      </c>
      <c r="C934" s="20">
        <v>123.9603</v>
      </c>
    </row>
    <row r="935" spans="2:3" x14ac:dyDescent="0.25">
      <c r="B935" s="18">
        <v>43958</v>
      </c>
      <c r="C935" s="20">
        <v>123.4701</v>
      </c>
    </row>
    <row r="936" spans="2:3" x14ac:dyDescent="0.25">
      <c r="B936" s="18">
        <v>43959</v>
      </c>
      <c r="C936" s="20">
        <v>122.8687</v>
      </c>
    </row>
    <row r="937" spans="2:3" x14ac:dyDescent="0.25">
      <c r="B937" s="18">
        <v>43962</v>
      </c>
      <c r="C937" s="20">
        <v>123.5887</v>
      </c>
    </row>
    <row r="938" spans="2:3" x14ac:dyDescent="0.25">
      <c r="B938" s="18">
        <v>43963</v>
      </c>
      <c r="C938" s="20">
        <v>123.4178</v>
      </c>
    </row>
    <row r="939" spans="2:3" x14ac:dyDescent="0.25">
      <c r="B939" s="18">
        <v>43964</v>
      </c>
      <c r="C939" s="20">
        <v>123.9191</v>
      </c>
    </row>
    <row r="940" spans="2:3" x14ac:dyDescent="0.25">
      <c r="B940" s="18">
        <v>43965</v>
      </c>
      <c r="C940" s="20">
        <v>124.0193</v>
      </c>
    </row>
    <row r="941" spans="2:3" x14ac:dyDescent="0.25">
      <c r="B941" s="18">
        <v>43966</v>
      </c>
      <c r="C941" s="20">
        <v>123.9665</v>
      </c>
    </row>
    <row r="942" spans="2:3" x14ac:dyDescent="0.25">
      <c r="B942" s="18">
        <v>43969</v>
      </c>
      <c r="C942" s="20">
        <v>123.1281</v>
      </c>
    </row>
    <row r="943" spans="2:3" x14ac:dyDescent="0.25">
      <c r="B943" s="18">
        <v>43970</v>
      </c>
      <c r="C943" s="20">
        <v>122.8967</v>
      </c>
    </row>
    <row r="944" spans="2:3" x14ac:dyDescent="0.25">
      <c r="B944" s="18">
        <v>43971</v>
      </c>
      <c r="C944" s="20">
        <v>122.4192</v>
      </c>
    </row>
    <row r="945" spans="2:3" x14ac:dyDescent="0.25">
      <c r="B945" s="18">
        <v>43972</v>
      </c>
      <c r="C945" s="20">
        <v>122.3933</v>
      </c>
    </row>
    <row r="946" spans="2:3" x14ac:dyDescent="0.25">
      <c r="B946" s="18">
        <v>43973</v>
      </c>
      <c r="C946" s="20">
        <v>122.61450000000001</v>
      </c>
    </row>
    <row r="947" spans="2:3" x14ac:dyDescent="0.25">
      <c r="B947" s="18">
        <v>43976</v>
      </c>
      <c r="C947" s="19">
        <v>0</v>
      </c>
    </row>
    <row r="948" spans="2:3" x14ac:dyDescent="0.25">
      <c r="B948" s="18">
        <v>43977</v>
      </c>
      <c r="C948" s="20">
        <v>121.6367</v>
      </c>
    </row>
    <row r="949" spans="2:3" x14ac:dyDescent="0.25">
      <c r="B949" s="18">
        <v>43978</v>
      </c>
      <c r="C949" s="20">
        <v>121.8104</v>
      </c>
    </row>
    <row r="950" spans="2:3" x14ac:dyDescent="0.25">
      <c r="B950" s="18">
        <v>43979</v>
      </c>
      <c r="C950" s="20">
        <v>121.2535</v>
      </c>
    </row>
    <row r="951" spans="2:3" x14ac:dyDescent="0.25">
      <c r="B951" s="18">
        <v>43980</v>
      </c>
      <c r="C951" s="20">
        <v>121.1961</v>
      </c>
    </row>
    <row r="952" spans="2:3" x14ac:dyDescent="0.25">
      <c r="B952" s="18">
        <v>43983</v>
      </c>
      <c r="C952" s="20">
        <v>120.50060000000001</v>
      </c>
    </row>
    <row r="953" spans="2:3" x14ac:dyDescent="0.25">
      <c r="B953" s="18">
        <v>43984</v>
      </c>
      <c r="C953" s="20">
        <v>119.8986</v>
      </c>
    </row>
    <row r="954" spans="2:3" x14ac:dyDescent="0.25">
      <c r="B954" s="18">
        <v>43985</v>
      </c>
      <c r="C954" s="20">
        <v>119.44629999999999</v>
      </c>
    </row>
    <row r="955" spans="2:3" x14ac:dyDescent="0.25">
      <c r="B955" s="18">
        <v>43986</v>
      </c>
      <c r="C955" s="20">
        <v>119.5029</v>
      </c>
    </row>
    <row r="956" spans="2:3" x14ac:dyDescent="0.25">
      <c r="B956" s="18">
        <v>43987</v>
      </c>
      <c r="C956" s="20">
        <v>118.9991</v>
      </c>
    </row>
    <row r="957" spans="2:3" x14ac:dyDescent="0.25">
      <c r="B957" s="18">
        <v>43990</v>
      </c>
      <c r="C957" s="20">
        <v>118.8464</v>
      </c>
    </row>
    <row r="958" spans="2:3" x14ac:dyDescent="0.25">
      <c r="B958" s="18">
        <v>43991</v>
      </c>
      <c r="C958" s="20">
        <v>118.7803</v>
      </c>
    </row>
    <row r="959" spans="2:3" x14ac:dyDescent="0.25">
      <c r="B959" s="18">
        <v>43992</v>
      </c>
      <c r="C959" s="20">
        <v>118.7273</v>
      </c>
    </row>
    <row r="960" spans="2:3" x14ac:dyDescent="0.25">
      <c r="B960" s="18">
        <v>43993</v>
      </c>
      <c r="C960" s="20">
        <v>119.47669999999999</v>
      </c>
    </row>
    <row r="961" spans="2:3" x14ac:dyDescent="0.25">
      <c r="B961" s="18">
        <v>43994</v>
      </c>
      <c r="C961" s="20">
        <v>119.9045</v>
      </c>
    </row>
    <row r="962" spans="2:3" x14ac:dyDescent="0.25">
      <c r="B962" s="18">
        <v>43997</v>
      </c>
      <c r="C962" s="20">
        <v>120.21129999999999</v>
      </c>
    </row>
    <row r="963" spans="2:3" x14ac:dyDescent="0.25">
      <c r="B963" s="18">
        <v>43998</v>
      </c>
      <c r="C963" s="20">
        <v>119.80629999999999</v>
      </c>
    </row>
    <row r="964" spans="2:3" x14ac:dyDescent="0.25">
      <c r="B964" s="18">
        <v>43999</v>
      </c>
      <c r="C964" s="20">
        <v>120.1662</v>
      </c>
    </row>
    <row r="965" spans="2:3" x14ac:dyDescent="0.25">
      <c r="B965" s="18">
        <v>44000</v>
      </c>
      <c r="C965" s="20">
        <v>120.49379999999999</v>
      </c>
    </row>
    <row r="966" spans="2:3" x14ac:dyDescent="0.25">
      <c r="B966" s="18">
        <v>44001</v>
      </c>
      <c r="C966" s="20">
        <v>120.4987</v>
      </c>
    </row>
    <row r="967" spans="2:3" x14ac:dyDescent="0.25">
      <c r="B967" s="18">
        <v>44004</v>
      </c>
      <c r="C967" s="20">
        <v>120.0137</v>
      </c>
    </row>
    <row r="968" spans="2:3" x14ac:dyDescent="0.25">
      <c r="B968" s="18">
        <v>44005</v>
      </c>
      <c r="C968" s="20">
        <v>119.57729999999999</v>
      </c>
    </row>
    <row r="969" spans="2:3" x14ac:dyDescent="0.25">
      <c r="B969" s="18">
        <v>44006</v>
      </c>
      <c r="C969" s="20">
        <v>120.254</v>
      </c>
    </row>
    <row r="970" spans="2:3" x14ac:dyDescent="0.25">
      <c r="B970" s="18">
        <v>44007</v>
      </c>
      <c r="C970" s="20">
        <v>120.5907</v>
      </c>
    </row>
    <row r="971" spans="2:3" x14ac:dyDescent="0.25">
      <c r="B971" s="18">
        <v>44008</v>
      </c>
      <c r="C971" s="20">
        <v>120.84</v>
      </c>
    </row>
    <row r="972" spans="2:3" x14ac:dyDescent="0.25">
      <c r="B972" s="18">
        <v>44011</v>
      </c>
      <c r="C972" s="20">
        <v>120.9825</v>
      </c>
    </row>
    <row r="973" spans="2:3" x14ac:dyDescent="0.25">
      <c r="B973" s="18">
        <v>44012</v>
      </c>
      <c r="C973" s="20">
        <v>120.78060000000001</v>
      </c>
    </row>
    <row r="974" spans="2:3" x14ac:dyDescent="0.25">
      <c r="B974" s="18">
        <v>44013</v>
      </c>
      <c r="C974" s="20">
        <v>120.36879999999999</v>
      </c>
    </row>
    <row r="975" spans="2:3" x14ac:dyDescent="0.25">
      <c r="B975" s="18">
        <v>44014</v>
      </c>
      <c r="C975" s="20">
        <v>120.1293</v>
      </c>
    </row>
    <row r="976" spans="2:3" x14ac:dyDescent="0.25">
      <c r="B976" s="18">
        <v>44015</v>
      </c>
      <c r="C976" s="19">
        <v>0</v>
      </c>
    </row>
    <row r="977" spans="2:3" x14ac:dyDescent="0.25">
      <c r="B977" s="18">
        <v>44018</v>
      </c>
      <c r="C977" s="20">
        <v>119.5583</v>
      </c>
    </row>
    <row r="978" spans="2:3" x14ac:dyDescent="0.25">
      <c r="B978" s="18">
        <v>44019</v>
      </c>
      <c r="C978" s="20">
        <v>119.8571</v>
      </c>
    </row>
    <row r="979" spans="2:3" x14ac:dyDescent="0.25">
      <c r="B979" s="18">
        <v>44020</v>
      </c>
      <c r="C979" s="20">
        <v>119.8432</v>
      </c>
    </row>
    <row r="980" spans="2:3" x14ac:dyDescent="0.25">
      <c r="B980" s="18">
        <v>44021</v>
      </c>
      <c r="C980" s="20">
        <v>119.7984</v>
      </c>
    </row>
    <row r="981" spans="2:3" x14ac:dyDescent="0.25">
      <c r="B981" s="18">
        <v>44022</v>
      </c>
      <c r="C981" s="20">
        <v>119.6251</v>
      </c>
    </row>
    <row r="982" spans="2:3" x14ac:dyDescent="0.25">
      <c r="B982" s="18">
        <v>44025</v>
      </c>
      <c r="C982" s="20">
        <v>119.4628</v>
      </c>
    </row>
    <row r="983" spans="2:3" x14ac:dyDescent="0.25">
      <c r="B983" s="18">
        <v>44026</v>
      </c>
      <c r="C983" s="20">
        <v>119.6751</v>
      </c>
    </row>
    <row r="984" spans="2:3" x14ac:dyDescent="0.25">
      <c r="B984" s="18">
        <v>44027</v>
      </c>
      <c r="C984" s="20">
        <v>119.2988</v>
      </c>
    </row>
    <row r="985" spans="2:3" x14ac:dyDescent="0.25">
      <c r="B985" s="18">
        <v>44028</v>
      </c>
      <c r="C985" s="20">
        <v>119.18940000000001</v>
      </c>
    </row>
    <row r="986" spans="2:3" x14ac:dyDescent="0.25">
      <c r="B986" s="18">
        <v>44029</v>
      </c>
      <c r="C986" s="20">
        <v>119.398</v>
      </c>
    </row>
    <row r="987" spans="2:3" x14ac:dyDescent="0.25">
      <c r="B987" s="18">
        <v>44032</v>
      </c>
      <c r="C987" s="20">
        <v>119.31950000000001</v>
      </c>
    </row>
    <row r="988" spans="2:3" x14ac:dyDescent="0.25">
      <c r="B988" s="18">
        <v>44033</v>
      </c>
      <c r="C988" s="20">
        <v>118.6523</v>
      </c>
    </row>
    <row r="989" spans="2:3" x14ac:dyDescent="0.25">
      <c r="B989" s="18">
        <v>44034</v>
      </c>
      <c r="C989" s="20">
        <v>118.3706</v>
      </c>
    </row>
    <row r="990" spans="2:3" x14ac:dyDescent="0.25">
      <c r="B990" s="18">
        <v>44035</v>
      </c>
      <c r="C990" s="20">
        <v>118.2989</v>
      </c>
    </row>
    <row r="991" spans="2:3" x14ac:dyDescent="0.25">
      <c r="B991" s="18">
        <v>44036</v>
      </c>
      <c r="C991" s="20">
        <v>118.3721</v>
      </c>
    </row>
    <row r="992" spans="2:3" x14ac:dyDescent="0.25">
      <c r="B992" s="18">
        <v>44039</v>
      </c>
      <c r="C992" s="20">
        <v>117.61190000000001</v>
      </c>
    </row>
    <row r="993" spans="2:3" x14ac:dyDescent="0.25">
      <c r="B993" s="18">
        <v>44040</v>
      </c>
      <c r="C993" s="20">
        <v>117.5406</v>
      </c>
    </row>
    <row r="994" spans="2:3" x14ac:dyDescent="0.25">
      <c r="B994" s="18">
        <v>44041</v>
      </c>
      <c r="C994" s="20">
        <v>117.43519999999999</v>
      </c>
    </row>
    <row r="995" spans="2:3" x14ac:dyDescent="0.25">
      <c r="B995" s="18">
        <v>44042</v>
      </c>
      <c r="C995" s="20">
        <v>117.6306</v>
      </c>
    </row>
    <row r="996" spans="2:3" x14ac:dyDescent="0.25">
      <c r="B996" s="18">
        <v>44043</v>
      </c>
      <c r="C996" s="20">
        <v>117.4439</v>
      </c>
    </row>
    <row r="997" spans="2:3" x14ac:dyDescent="0.25">
      <c r="B997" s="18">
        <v>44046</v>
      </c>
      <c r="C997" s="20">
        <v>118.0667</v>
      </c>
    </row>
    <row r="998" spans="2:3" x14ac:dyDescent="0.25">
      <c r="B998" s="18">
        <v>44047</v>
      </c>
      <c r="C998" s="20">
        <v>118.0501</v>
      </c>
    </row>
    <row r="999" spans="2:3" x14ac:dyDescent="0.25">
      <c r="B999" s="18">
        <v>44048</v>
      </c>
      <c r="C999" s="20">
        <v>117.12949999999999</v>
      </c>
    </row>
    <row r="1000" spans="2:3" x14ac:dyDescent="0.25">
      <c r="B1000" s="18">
        <v>44049</v>
      </c>
      <c r="C1000" s="20">
        <v>117.29689999999999</v>
      </c>
    </row>
    <row r="1001" spans="2:3" x14ac:dyDescent="0.25">
      <c r="B1001" s="18">
        <v>44050</v>
      </c>
      <c r="C1001" s="20">
        <v>117.8948</v>
      </c>
    </row>
    <row r="1002" spans="2:3" x14ac:dyDescent="0.25">
      <c r="B1002" s="18">
        <v>44053</v>
      </c>
      <c r="C1002" s="20">
        <v>117.85209999999999</v>
      </c>
    </row>
    <row r="1003" spans="2:3" x14ac:dyDescent="0.25">
      <c r="B1003" s="18">
        <v>44054</v>
      </c>
      <c r="C1003" s="20">
        <v>117.6454</v>
      </c>
    </row>
    <row r="1004" spans="2:3" x14ac:dyDescent="0.25">
      <c r="B1004" s="18">
        <v>44055</v>
      </c>
      <c r="C1004" s="20">
        <v>117.53189999999999</v>
      </c>
    </row>
    <row r="1005" spans="2:3" x14ac:dyDescent="0.25">
      <c r="B1005" s="18">
        <v>44056</v>
      </c>
      <c r="C1005" s="20">
        <v>117.38420000000001</v>
      </c>
    </row>
    <row r="1006" spans="2:3" x14ac:dyDescent="0.25">
      <c r="B1006" s="18">
        <v>44057</v>
      </c>
      <c r="C1006" s="20">
        <v>117.19450000000001</v>
      </c>
    </row>
    <row r="1007" spans="2:3" x14ac:dyDescent="0.25">
      <c r="B1007" s="18">
        <v>44060</v>
      </c>
      <c r="C1007" s="20">
        <v>117.0104</v>
      </c>
    </row>
    <row r="1008" spans="2:3" x14ac:dyDescent="0.25">
      <c r="B1008" s="18">
        <v>44061</v>
      </c>
      <c r="C1008" s="20">
        <v>116.81870000000001</v>
      </c>
    </row>
    <row r="1009" spans="2:3" x14ac:dyDescent="0.25">
      <c r="B1009" s="18">
        <v>44062</v>
      </c>
      <c r="C1009" s="20">
        <v>116.8223</v>
      </c>
    </row>
    <row r="1010" spans="2:3" x14ac:dyDescent="0.25">
      <c r="B1010" s="18">
        <v>44063</v>
      </c>
      <c r="C1010" s="20">
        <v>117.0834</v>
      </c>
    </row>
    <row r="1011" spans="2:3" x14ac:dyDescent="0.25">
      <c r="B1011" s="18">
        <v>44064</v>
      </c>
      <c r="C1011" s="20">
        <v>117.32559999999999</v>
      </c>
    </row>
    <row r="1012" spans="2:3" x14ac:dyDescent="0.25">
      <c r="B1012" s="18">
        <v>44067</v>
      </c>
      <c r="C1012" s="20">
        <v>117.1816</v>
      </c>
    </row>
    <row r="1013" spans="2:3" x14ac:dyDescent="0.25">
      <c r="B1013" s="18">
        <v>44068</v>
      </c>
      <c r="C1013" s="20">
        <v>117.09229999999999</v>
      </c>
    </row>
    <row r="1014" spans="2:3" x14ac:dyDescent="0.25">
      <c r="B1014" s="18">
        <v>44069</v>
      </c>
      <c r="C1014" s="20">
        <v>116.8967</v>
      </c>
    </row>
    <row r="1015" spans="2:3" x14ac:dyDescent="0.25">
      <c r="B1015" s="18">
        <v>44070</v>
      </c>
      <c r="C1015" s="20">
        <v>116.92010000000001</v>
      </c>
    </row>
    <row r="1016" spans="2:3" x14ac:dyDescent="0.25">
      <c r="B1016" s="18">
        <v>44071</v>
      </c>
      <c r="C1016" s="20">
        <v>116.1841</v>
      </c>
    </row>
    <row r="1017" spans="2:3" x14ac:dyDescent="0.25">
      <c r="B1017" s="18">
        <v>44074</v>
      </c>
      <c r="C1017" s="20">
        <v>116.0063</v>
      </c>
    </row>
    <row r="1018" spans="2:3" x14ac:dyDescent="0.25">
      <c r="B1018" s="18">
        <v>44075</v>
      </c>
      <c r="C1018" s="20">
        <v>115.8031</v>
      </c>
    </row>
    <row r="1019" spans="2:3" x14ac:dyDescent="0.25">
      <c r="B1019" s="18">
        <v>44076</v>
      </c>
      <c r="C1019" s="20">
        <v>116.2711</v>
      </c>
    </row>
    <row r="1020" spans="2:3" x14ac:dyDescent="0.25">
      <c r="B1020" s="18">
        <v>44077</v>
      </c>
      <c r="C1020" s="20">
        <v>116.3044</v>
      </c>
    </row>
    <row r="1021" spans="2:3" x14ac:dyDescent="0.25">
      <c r="B1021" s="18">
        <v>44078</v>
      </c>
      <c r="C1021" s="20">
        <v>116.2676</v>
      </c>
    </row>
    <row r="1022" spans="2:3" x14ac:dyDescent="0.25">
      <c r="B1022" s="18">
        <v>44081</v>
      </c>
      <c r="C1022" s="19">
        <v>0</v>
      </c>
    </row>
    <row r="1023" spans="2:3" x14ac:dyDescent="0.25">
      <c r="B1023" s="18">
        <v>44082</v>
      </c>
      <c r="C1023" s="20">
        <v>116.7157</v>
      </c>
    </row>
    <row r="1024" spans="2:3" x14ac:dyDescent="0.25">
      <c r="B1024" s="18">
        <v>44083</v>
      </c>
      <c r="C1024" s="20">
        <v>116.375</v>
      </c>
    </row>
    <row r="1025" spans="2:3" x14ac:dyDescent="0.25">
      <c r="B1025" s="18">
        <v>44084</v>
      </c>
      <c r="C1025" s="20">
        <v>116.12820000000001</v>
      </c>
    </row>
    <row r="1026" spans="2:3" x14ac:dyDescent="0.25">
      <c r="B1026" s="18">
        <v>44085</v>
      </c>
      <c r="C1026" s="20">
        <v>116.34139999999999</v>
      </c>
    </row>
    <row r="1027" spans="2:3" x14ac:dyDescent="0.25">
      <c r="B1027" s="18">
        <v>44088</v>
      </c>
      <c r="C1027" s="20">
        <v>115.8891</v>
      </c>
    </row>
    <row r="1028" spans="2:3" x14ac:dyDescent="0.25">
      <c r="B1028" s="18">
        <v>44089</v>
      </c>
      <c r="C1028" s="20">
        <v>115.8398</v>
      </c>
    </row>
    <row r="1029" spans="2:3" x14ac:dyDescent="0.25">
      <c r="B1029" s="18">
        <v>44090</v>
      </c>
      <c r="C1029" s="20">
        <v>115.59910000000001</v>
      </c>
    </row>
    <row r="1030" spans="2:3" x14ac:dyDescent="0.25">
      <c r="B1030" s="18">
        <v>44091</v>
      </c>
      <c r="C1030" s="20">
        <v>115.68510000000001</v>
      </c>
    </row>
    <row r="1031" spans="2:3" x14ac:dyDescent="0.25">
      <c r="B1031" s="18">
        <v>44092</v>
      </c>
      <c r="C1031" s="20">
        <v>115.4889</v>
      </c>
    </row>
    <row r="1032" spans="2:3" x14ac:dyDescent="0.25">
      <c r="B1032" s="18">
        <v>44095</v>
      </c>
      <c r="C1032" s="20">
        <v>116.6627</v>
      </c>
    </row>
    <row r="1033" spans="2:3" x14ac:dyDescent="0.25">
      <c r="B1033" s="18">
        <v>44096</v>
      </c>
      <c r="C1033" s="20">
        <v>116.83920000000001</v>
      </c>
    </row>
    <row r="1034" spans="2:3" x14ac:dyDescent="0.25">
      <c r="B1034" s="18">
        <v>44097</v>
      </c>
      <c r="C1034" s="20">
        <v>117.56619999999999</v>
      </c>
    </row>
    <row r="1035" spans="2:3" x14ac:dyDescent="0.25">
      <c r="B1035" s="18">
        <v>44098</v>
      </c>
      <c r="C1035" s="20">
        <v>117.8573</v>
      </c>
    </row>
    <row r="1036" spans="2:3" x14ac:dyDescent="0.25">
      <c r="B1036" s="18">
        <v>44099</v>
      </c>
      <c r="C1036" s="20">
        <v>118.1905</v>
      </c>
    </row>
    <row r="1037" spans="2:3" x14ac:dyDescent="0.25">
      <c r="B1037" s="18">
        <v>44102</v>
      </c>
      <c r="C1037" s="20">
        <v>117.9435</v>
      </c>
    </row>
    <row r="1038" spans="2:3" x14ac:dyDescent="0.25">
      <c r="B1038" s="18">
        <v>44103</v>
      </c>
      <c r="C1038" s="20">
        <v>117.85680000000001</v>
      </c>
    </row>
    <row r="1039" spans="2:3" x14ac:dyDescent="0.25">
      <c r="B1039" s="18">
        <v>44104</v>
      </c>
      <c r="C1039" s="20">
        <v>117.26179999999999</v>
      </c>
    </row>
    <row r="1040" spans="2:3" x14ac:dyDescent="0.25">
      <c r="B1040" s="18">
        <v>44105</v>
      </c>
      <c r="C1040" s="20">
        <v>117.0368</v>
      </c>
    </row>
    <row r="1041" spans="2:3" x14ac:dyDescent="0.25">
      <c r="B1041" s="18">
        <v>44106</v>
      </c>
      <c r="C1041" s="20">
        <v>117.0416</v>
      </c>
    </row>
    <row r="1042" spans="2:3" x14ac:dyDescent="0.25">
      <c r="B1042" s="18">
        <v>44109</v>
      </c>
      <c r="C1042" s="20">
        <v>116.47490000000001</v>
      </c>
    </row>
    <row r="1043" spans="2:3" x14ac:dyDescent="0.25">
      <c r="B1043" s="18">
        <v>44110</v>
      </c>
      <c r="C1043" s="20">
        <v>116.56480000000001</v>
      </c>
    </row>
    <row r="1044" spans="2:3" x14ac:dyDescent="0.25">
      <c r="B1044" s="18">
        <v>44111</v>
      </c>
      <c r="C1044" s="20">
        <v>116.65130000000001</v>
      </c>
    </row>
    <row r="1045" spans="2:3" x14ac:dyDescent="0.25">
      <c r="B1045" s="18">
        <v>44112</v>
      </c>
      <c r="C1045" s="20">
        <v>116.4657</v>
      </c>
    </row>
    <row r="1046" spans="2:3" x14ac:dyDescent="0.25">
      <c r="B1046" s="18">
        <v>44113</v>
      </c>
      <c r="C1046" s="20">
        <v>115.5746</v>
      </c>
    </row>
    <row r="1047" spans="2:3" x14ac:dyDescent="0.25">
      <c r="B1047" s="18">
        <v>44116</v>
      </c>
      <c r="C1047" s="19">
        <v>0</v>
      </c>
    </row>
    <row r="1048" spans="2:3" x14ac:dyDescent="0.25">
      <c r="B1048" s="18">
        <v>44117</v>
      </c>
      <c r="C1048" s="20">
        <v>116.2146</v>
      </c>
    </row>
    <row r="1049" spans="2:3" x14ac:dyDescent="0.25">
      <c r="B1049" s="18">
        <v>44118</v>
      </c>
      <c r="C1049" s="20">
        <v>115.9902</v>
      </c>
    </row>
    <row r="1050" spans="2:3" x14ac:dyDescent="0.25">
      <c r="B1050" s="18">
        <v>44119</v>
      </c>
      <c r="C1050" s="20">
        <v>116.4134</v>
      </c>
    </row>
    <row r="1051" spans="2:3" x14ac:dyDescent="0.25">
      <c r="B1051" s="18">
        <v>44120</v>
      </c>
      <c r="C1051" s="20">
        <v>116.078</v>
      </c>
    </row>
    <row r="1052" spans="2:3" x14ac:dyDescent="0.25">
      <c r="B1052" s="18">
        <v>44123</v>
      </c>
      <c r="C1052" s="20">
        <v>115.7098</v>
      </c>
    </row>
    <row r="1053" spans="2:3" x14ac:dyDescent="0.25">
      <c r="B1053" s="18">
        <v>44124</v>
      </c>
      <c r="C1053" s="20">
        <v>115.5556</v>
      </c>
    </row>
    <row r="1054" spans="2:3" x14ac:dyDescent="0.25">
      <c r="B1054" s="18">
        <v>44125</v>
      </c>
      <c r="C1054" s="20">
        <v>115.2139</v>
      </c>
    </row>
    <row r="1055" spans="2:3" x14ac:dyDescent="0.25">
      <c r="B1055" s="18">
        <v>44126</v>
      </c>
      <c r="C1055" s="20">
        <v>115.4127</v>
      </c>
    </row>
    <row r="1056" spans="2:3" x14ac:dyDescent="0.25">
      <c r="B1056" s="18">
        <v>44127</v>
      </c>
      <c r="C1056" s="20">
        <v>115.3091</v>
      </c>
    </row>
    <row r="1057" spans="2:3" x14ac:dyDescent="0.25">
      <c r="B1057" s="18">
        <v>44130</v>
      </c>
      <c r="C1057" s="20">
        <v>115.5795</v>
      </c>
    </row>
    <row r="1058" spans="2:3" x14ac:dyDescent="0.25">
      <c r="B1058" s="18">
        <v>44131</v>
      </c>
      <c r="C1058" s="20">
        <v>115.3074</v>
      </c>
    </row>
    <row r="1059" spans="2:3" x14ac:dyDescent="0.25">
      <c r="B1059" s="18">
        <v>44132</v>
      </c>
      <c r="C1059" s="20">
        <v>116.1193</v>
      </c>
    </row>
    <row r="1060" spans="2:3" x14ac:dyDescent="0.25">
      <c r="B1060" s="18">
        <v>44133</v>
      </c>
      <c r="C1060" s="20">
        <v>116.643</v>
      </c>
    </row>
    <row r="1061" spans="2:3" x14ac:dyDescent="0.25">
      <c r="B1061" s="18">
        <v>44134</v>
      </c>
      <c r="C1061" s="20">
        <v>116.4683</v>
      </c>
    </row>
    <row r="1062" spans="2:3" x14ac:dyDescent="0.25">
      <c r="B1062" s="18">
        <v>44137</v>
      </c>
      <c r="C1062" s="20">
        <v>116.5727</v>
      </c>
    </row>
    <row r="1063" spans="2:3" x14ac:dyDescent="0.25">
      <c r="B1063" s="18">
        <v>44138</v>
      </c>
      <c r="C1063" s="20">
        <v>115.7966</v>
      </c>
    </row>
    <row r="1064" spans="2:3" x14ac:dyDescent="0.25">
      <c r="B1064" s="18">
        <v>44139</v>
      </c>
      <c r="C1064" s="20">
        <v>115.47450000000001</v>
      </c>
    </row>
    <row r="1065" spans="2:3" x14ac:dyDescent="0.25">
      <c r="B1065" s="18">
        <v>44140</v>
      </c>
      <c r="C1065" s="20">
        <v>114.75539999999999</v>
      </c>
    </row>
    <row r="1066" spans="2:3" x14ac:dyDescent="0.25">
      <c r="B1066" s="18">
        <v>44141</v>
      </c>
      <c r="C1066" s="20">
        <v>114.2765</v>
      </c>
    </row>
    <row r="1067" spans="2:3" x14ac:dyDescent="0.25">
      <c r="B1067" s="18">
        <v>44144</v>
      </c>
      <c r="C1067" s="20">
        <v>114.3625</v>
      </c>
    </row>
    <row r="1068" spans="2:3" x14ac:dyDescent="0.25">
      <c r="B1068" s="18">
        <v>44145</v>
      </c>
      <c r="C1068" s="20">
        <v>114.34829999999999</v>
      </c>
    </row>
    <row r="1069" spans="2:3" x14ac:dyDescent="0.25">
      <c r="B1069" s="18">
        <v>44146</v>
      </c>
      <c r="C1069" s="19">
        <v>0</v>
      </c>
    </row>
    <row r="1070" spans="2:3" x14ac:dyDescent="0.25">
      <c r="B1070" s="18">
        <v>44147</v>
      </c>
      <c r="C1070" s="20">
        <v>114.5712</v>
      </c>
    </row>
    <row r="1071" spans="2:3" x14ac:dyDescent="0.25">
      <c r="B1071" s="18">
        <v>44148</v>
      </c>
      <c r="C1071" s="20">
        <v>114.53100000000001</v>
      </c>
    </row>
    <row r="1072" spans="2:3" x14ac:dyDescent="0.25">
      <c r="B1072" s="18">
        <v>44151</v>
      </c>
      <c r="C1072" s="20">
        <v>114.1103</v>
      </c>
    </row>
    <row r="1073" spans="2:3" x14ac:dyDescent="0.25">
      <c r="B1073" s="18">
        <v>44152</v>
      </c>
      <c r="C1073" s="20">
        <v>113.96080000000001</v>
      </c>
    </row>
    <row r="1074" spans="2:3" x14ac:dyDescent="0.25">
      <c r="B1074" s="18">
        <v>44153</v>
      </c>
      <c r="C1074" s="20">
        <v>113.7283</v>
      </c>
    </row>
    <row r="1075" spans="2:3" x14ac:dyDescent="0.25">
      <c r="B1075" s="18">
        <v>44154</v>
      </c>
      <c r="C1075" s="20">
        <v>113.958</v>
      </c>
    </row>
    <row r="1076" spans="2:3" x14ac:dyDescent="0.25">
      <c r="B1076" s="18">
        <v>44155</v>
      </c>
      <c r="C1076" s="20">
        <v>113.7538</v>
      </c>
    </row>
    <row r="1077" spans="2:3" x14ac:dyDescent="0.25">
      <c r="B1077" s="18">
        <v>44158</v>
      </c>
      <c r="C1077" s="20">
        <v>114.0253</v>
      </c>
    </row>
    <row r="1078" spans="2:3" x14ac:dyDescent="0.25">
      <c r="B1078" s="18">
        <v>44159</v>
      </c>
      <c r="C1078" s="20">
        <v>113.6918</v>
      </c>
    </row>
    <row r="1079" spans="2:3" x14ac:dyDescent="0.25">
      <c r="B1079" s="18">
        <v>44160</v>
      </c>
      <c r="C1079" s="20">
        <v>113.4376</v>
      </c>
    </row>
    <row r="1080" spans="2:3" x14ac:dyDescent="0.25">
      <c r="B1080" s="18">
        <v>44161</v>
      </c>
      <c r="C1080" s="19">
        <v>0</v>
      </c>
    </row>
    <row r="1081" spans="2:3" x14ac:dyDescent="0.25">
      <c r="B1081" s="18">
        <v>44162</v>
      </c>
      <c r="C1081" s="19">
        <v>0</v>
      </c>
    </row>
    <row r="1082" spans="2:3" x14ac:dyDescent="0.25">
      <c r="B1082" s="18">
        <v>44165</v>
      </c>
      <c r="C1082" s="20">
        <v>113.4909</v>
      </c>
    </row>
    <row r="1083" spans="2:3" x14ac:dyDescent="0.25">
      <c r="B1083" s="18">
        <v>44166</v>
      </c>
      <c r="C1083" s="20">
        <v>113.0557</v>
      </c>
    </row>
    <row r="1084" spans="2:3" x14ac:dyDescent="0.25">
      <c r="B1084" s="18">
        <v>44167</v>
      </c>
      <c r="C1084" s="20">
        <v>112.8644</v>
      </c>
    </row>
    <row r="1085" spans="2:3" x14ac:dyDescent="0.25">
      <c r="B1085" s="18">
        <v>44168</v>
      </c>
      <c r="C1085" s="20">
        <v>112.25790000000001</v>
      </c>
    </row>
    <row r="1086" spans="2:3" x14ac:dyDescent="0.25">
      <c r="B1086" s="18">
        <v>44169</v>
      </c>
      <c r="C1086" s="20">
        <v>112.017</v>
      </c>
    </row>
    <row r="1087" spans="2:3" x14ac:dyDescent="0.25">
      <c r="B1087" s="18">
        <v>44172</v>
      </c>
      <c r="C1087" s="20">
        <v>112.07680000000001</v>
      </c>
    </row>
    <row r="1088" spans="2:3" x14ac:dyDescent="0.25">
      <c r="B1088" s="18">
        <v>44173</v>
      </c>
      <c r="C1088" s="20">
        <v>112.1023</v>
      </c>
    </row>
    <row r="1089" spans="2:3" x14ac:dyDescent="0.25">
      <c r="B1089" s="18">
        <v>44174</v>
      </c>
      <c r="C1089" s="20">
        <v>112.2757</v>
      </c>
    </row>
    <row r="1090" spans="2:3" x14ac:dyDescent="0.25">
      <c r="B1090" s="18">
        <v>44175</v>
      </c>
      <c r="C1090" s="20">
        <v>112.2216</v>
      </c>
    </row>
    <row r="1091" spans="2:3" x14ac:dyDescent="0.25">
      <c r="B1091" s="18">
        <v>44176</v>
      </c>
      <c r="C1091" s="20">
        <v>112.3878</v>
      </c>
    </row>
    <row r="1092" spans="2:3" x14ac:dyDescent="0.25">
      <c r="B1092" s="18">
        <v>44179</v>
      </c>
      <c r="C1092" s="20">
        <v>112.4228</v>
      </c>
    </row>
    <row r="1093" spans="2:3" x14ac:dyDescent="0.25">
      <c r="B1093" s="18">
        <v>44180</v>
      </c>
      <c r="C1093" s="20">
        <v>112.1023</v>
      </c>
    </row>
    <row r="1094" spans="2:3" x14ac:dyDescent="0.25">
      <c r="B1094" s="18">
        <v>44181</v>
      </c>
      <c r="C1094" s="20">
        <v>111.9528</v>
      </c>
    </row>
    <row r="1095" spans="2:3" x14ac:dyDescent="0.25">
      <c r="B1095" s="18">
        <v>44182</v>
      </c>
      <c r="C1095" s="20">
        <v>111.44280000000001</v>
      </c>
    </row>
    <row r="1096" spans="2:3" x14ac:dyDescent="0.25">
      <c r="B1096" s="18">
        <v>44183</v>
      </c>
      <c r="C1096" s="20">
        <v>111.8389</v>
      </c>
    </row>
    <row r="1097" spans="2:3" x14ac:dyDescent="0.25">
      <c r="B1097" s="18">
        <v>44186</v>
      </c>
      <c r="C1097" s="20">
        <v>112.1827</v>
      </c>
    </row>
    <row r="1098" spans="2:3" x14ac:dyDescent="0.25">
      <c r="B1098" s="18">
        <v>44187</v>
      </c>
      <c r="C1098" s="20">
        <v>112.4409</v>
      </c>
    </row>
    <row r="1099" spans="2:3" x14ac:dyDescent="0.25">
      <c r="B1099" s="18">
        <v>44188</v>
      </c>
      <c r="C1099" s="20">
        <v>112.2227</v>
      </c>
    </row>
    <row r="1100" spans="2:3" x14ac:dyDescent="0.25">
      <c r="B1100" s="18">
        <v>44189</v>
      </c>
      <c r="C1100" s="19">
        <v>0</v>
      </c>
    </row>
    <row r="1101" spans="2:3" x14ac:dyDescent="0.25">
      <c r="B1101" s="18">
        <v>44190</v>
      </c>
      <c r="C1101" s="19">
        <v>0</v>
      </c>
    </row>
    <row r="1102" spans="2:3" x14ac:dyDescent="0.25">
      <c r="B1102" s="18">
        <v>44193</v>
      </c>
      <c r="C1102" s="20">
        <v>112.23099999999999</v>
      </c>
    </row>
    <row r="1103" spans="2:3" x14ac:dyDescent="0.25">
      <c r="B1103" s="18">
        <v>44194</v>
      </c>
      <c r="C1103" s="20">
        <v>111.75709999999999</v>
      </c>
    </row>
    <row r="1104" spans="2:3" x14ac:dyDescent="0.25">
      <c r="B1104" s="18">
        <v>44195</v>
      </c>
      <c r="C1104" s="20">
        <v>111.5467</v>
      </c>
    </row>
    <row r="1105" spans="2:3" x14ac:dyDescent="0.25">
      <c r="B1105" s="18">
        <v>44196</v>
      </c>
      <c r="C1105" s="20">
        <v>111.5527</v>
      </c>
    </row>
    <row r="1106" spans="2:3" x14ac:dyDescent="0.25">
      <c r="B1106" s="18">
        <v>44197</v>
      </c>
      <c r="C1106" s="19">
        <v>0</v>
      </c>
    </row>
    <row r="1107" spans="2:3" x14ac:dyDescent="0.25">
      <c r="B1107" s="18">
        <v>44200</v>
      </c>
      <c r="C1107" s="20">
        <v>111.4676</v>
      </c>
    </row>
    <row r="1108" spans="2:3" x14ac:dyDescent="0.25">
      <c r="B1108" s="18">
        <v>44201</v>
      </c>
      <c r="C1108" s="20">
        <v>111.20610000000001</v>
      </c>
    </row>
    <row r="1109" spans="2:3" x14ac:dyDescent="0.25">
      <c r="B1109" s="18">
        <v>44202</v>
      </c>
      <c r="C1109" s="20">
        <v>111.1049</v>
      </c>
    </row>
    <row r="1110" spans="2:3" x14ac:dyDescent="0.25">
      <c r="B1110" s="18">
        <v>44203</v>
      </c>
      <c r="C1110" s="20">
        <v>111.56480000000001</v>
      </c>
    </row>
    <row r="1111" spans="2:3" x14ac:dyDescent="0.25">
      <c r="B1111" s="18">
        <v>44204</v>
      </c>
      <c r="C1111" s="20">
        <v>111.5446</v>
      </c>
    </row>
    <row r="1112" spans="2:3" x14ac:dyDescent="0.25">
      <c r="B1112" s="18">
        <v>44207</v>
      </c>
      <c r="C1112" s="20">
        <v>112.09529999999999</v>
      </c>
    </row>
    <row r="1113" spans="2:3" x14ac:dyDescent="0.25">
      <c r="B1113" s="18">
        <v>44208</v>
      </c>
      <c r="C1113" s="20">
        <v>111.809</v>
      </c>
    </row>
    <row r="1114" spans="2:3" x14ac:dyDescent="0.25">
      <c r="B1114" s="18">
        <v>44209</v>
      </c>
      <c r="C1114" s="20">
        <v>111.6127</v>
      </c>
    </row>
    <row r="1115" spans="2:3" x14ac:dyDescent="0.25">
      <c r="B1115" s="18">
        <v>44210</v>
      </c>
      <c r="C1115" s="20">
        <v>111.40009999999999</v>
      </c>
    </row>
    <row r="1116" spans="2:3" x14ac:dyDescent="0.25">
      <c r="B1116" s="18">
        <v>44211</v>
      </c>
      <c r="C1116" s="20">
        <v>111.7679</v>
      </c>
    </row>
    <row r="1117" spans="2:3" x14ac:dyDescent="0.25">
      <c r="B1117" s="18">
        <v>44214</v>
      </c>
      <c r="C1117" s="19">
        <v>0</v>
      </c>
    </row>
    <row r="1118" spans="2:3" x14ac:dyDescent="0.25">
      <c r="B1118" s="18">
        <v>44215</v>
      </c>
      <c r="C1118" s="20">
        <v>111.7092</v>
      </c>
    </row>
    <row r="1119" spans="2:3" x14ac:dyDescent="0.25">
      <c r="B1119" s="18">
        <v>44216</v>
      </c>
      <c r="C1119" s="19">
        <v>0</v>
      </c>
    </row>
    <row r="1120" spans="2:3" x14ac:dyDescent="0.25">
      <c r="B1120" s="18">
        <v>44217</v>
      </c>
      <c r="C1120" s="20">
        <v>111.45569999999999</v>
      </c>
    </row>
    <row r="1121" spans="2:3" x14ac:dyDescent="0.25">
      <c r="B1121" s="18">
        <v>44218</v>
      </c>
      <c r="C1121" s="20">
        <v>111.8095</v>
      </c>
    </row>
    <row r="1122" spans="2:3" x14ac:dyDescent="0.25">
      <c r="B1122" s="18">
        <v>44221</v>
      </c>
      <c r="C1122" s="20">
        <v>112.13160000000001</v>
      </c>
    </row>
    <row r="1123" spans="2:3" x14ac:dyDescent="0.25">
      <c r="B1123" s="18">
        <v>44222</v>
      </c>
      <c r="C1123" s="20">
        <v>111.9104</v>
      </c>
    </row>
    <row r="1124" spans="2:3" x14ac:dyDescent="0.25">
      <c r="B1124" s="18">
        <v>44223</v>
      </c>
      <c r="C1124" s="20">
        <v>112.342</v>
      </c>
    </row>
    <row r="1125" spans="2:3" x14ac:dyDescent="0.25">
      <c r="B1125" s="18">
        <v>44224</v>
      </c>
      <c r="C1125" s="20">
        <v>112.2713</v>
      </c>
    </row>
    <row r="1126" spans="2:3" x14ac:dyDescent="0.25">
      <c r="B1126" s="18">
        <v>44225</v>
      </c>
      <c r="C1126" s="20">
        <v>112.2242</v>
      </c>
    </row>
    <row r="1127" spans="2:3" x14ac:dyDescent="0.25">
      <c r="B1127" s="18">
        <v>44228</v>
      </c>
      <c r="C1127" s="20">
        <v>112.6987</v>
      </c>
    </row>
    <row r="1128" spans="2:3" x14ac:dyDescent="0.25">
      <c r="B1128" s="18">
        <v>44229</v>
      </c>
      <c r="C1128" s="20">
        <v>112.5706</v>
      </c>
    </row>
    <row r="1129" spans="2:3" x14ac:dyDescent="0.25">
      <c r="B1129" s="18">
        <v>44230</v>
      </c>
      <c r="C1129" s="20">
        <v>112.53789999999999</v>
      </c>
    </row>
    <row r="1130" spans="2:3" x14ac:dyDescent="0.25">
      <c r="B1130" s="18">
        <v>44231</v>
      </c>
      <c r="C1130" s="20">
        <v>113.03230000000001</v>
      </c>
    </row>
    <row r="1131" spans="2:3" x14ac:dyDescent="0.25">
      <c r="B1131" s="18">
        <v>44232</v>
      </c>
      <c r="C1131" s="20">
        <v>112.5117</v>
      </c>
    </row>
    <row r="1132" spans="2:3" x14ac:dyDescent="0.25">
      <c r="B1132" s="18">
        <v>44235</v>
      </c>
      <c r="C1132" s="20">
        <v>112.3134</v>
      </c>
    </row>
    <row r="1133" spans="2:3" x14ac:dyDescent="0.25">
      <c r="B1133" s="18">
        <v>44236</v>
      </c>
      <c r="C1133" s="20">
        <v>112.0351</v>
      </c>
    </row>
    <row r="1134" spans="2:3" x14ac:dyDescent="0.25">
      <c r="B1134" s="18">
        <v>44237</v>
      </c>
      <c r="C1134" s="20">
        <v>111.8468</v>
      </c>
    </row>
    <row r="1135" spans="2:3" x14ac:dyDescent="0.25">
      <c r="B1135" s="18">
        <v>44238</v>
      </c>
      <c r="C1135" s="20">
        <v>111.7958</v>
      </c>
    </row>
    <row r="1136" spans="2:3" x14ac:dyDescent="0.25">
      <c r="B1136" s="18">
        <v>44239</v>
      </c>
      <c r="C1136" s="20">
        <v>111.7576</v>
      </c>
    </row>
    <row r="1137" spans="2:3" x14ac:dyDescent="0.25">
      <c r="B1137" s="18">
        <v>44242</v>
      </c>
      <c r="C1137" s="19">
        <v>0</v>
      </c>
    </row>
    <row r="1138" spans="2:3" x14ac:dyDescent="0.25">
      <c r="B1138" s="18">
        <v>44243</v>
      </c>
      <c r="C1138" s="20">
        <v>112.066</v>
      </c>
    </row>
    <row r="1139" spans="2:3" x14ac:dyDescent="0.25">
      <c r="B1139" s="18">
        <v>44244</v>
      </c>
      <c r="C1139" s="20">
        <v>112.3023</v>
      </c>
    </row>
    <row r="1140" spans="2:3" x14ac:dyDescent="0.25">
      <c r="B1140" s="18">
        <v>44245</v>
      </c>
      <c r="C1140" s="20">
        <v>112.4323</v>
      </c>
    </row>
    <row r="1141" spans="2:3" x14ac:dyDescent="0.25">
      <c r="B1141" s="18">
        <v>44246</v>
      </c>
      <c r="C1141" s="20">
        <v>111.9693</v>
      </c>
    </row>
    <row r="1142" spans="2:3" x14ac:dyDescent="0.25">
      <c r="B1142" s="18">
        <v>44249</v>
      </c>
      <c r="C1142" s="20">
        <v>112.1721</v>
      </c>
    </row>
    <row r="1143" spans="2:3" x14ac:dyDescent="0.25">
      <c r="B1143" s="18">
        <v>44250</v>
      </c>
      <c r="C1143" s="20">
        <v>112.151</v>
      </c>
    </row>
    <row r="1144" spans="2:3" x14ac:dyDescent="0.25">
      <c r="B1144" s="18">
        <v>44251</v>
      </c>
      <c r="C1144" s="20">
        <v>111.97799999999999</v>
      </c>
    </row>
    <row r="1145" spans="2:3" x14ac:dyDescent="0.25">
      <c r="B1145" s="18">
        <v>44252</v>
      </c>
      <c r="C1145" s="20">
        <v>112.18380000000001</v>
      </c>
    </row>
    <row r="1146" spans="2:3" x14ac:dyDescent="0.25">
      <c r="B1146" s="18">
        <v>44253</v>
      </c>
      <c r="C1146" s="20">
        <v>113.10680000000001</v>
      </c>
    </row>
    <row r="1147" spans="2:3" x14ac:dyDescent="0.25">
      <c r="B1147" s="18">
        <v>44256</v>
      </c>
      <c r="C1147" s="20">
        <v>112.8068</v>
      </c>
    </row>
    <row r="1148" spans="2:3" x14ac:dyDescent="0.25">
      <c r="B1148" s="18">
        <v>44257</v>
      </c>
      <c r="C1148" s="20">
        <v>112.813</v>
      </c>
    </row>
    <row r="1149" spans="2:3" x14ac:dyDescent="0.25">
      <c r="B1149" s="18">
        <v>44258</v>
      </c>
      <c r="C1149" s="20">
        <v>113.0483</v>
      </c>
    </row>
    <row r="1150" spans="2:3" x14ac:dyDescent="0.25">
      <c r="B1150" s="18">
        <v>44259</v>
      </c>
      <c r="C1150" s="20">
        <v>112.9834</v>
      </c>
    </row>
    <row r="1151" spans="2:3" x14ac:dyDescent="0.25">
      <c r="B1151" s="18">
        <v>44260</v>
      </c>
      <c r="C1151" s="20">
        <v>114.05589999999999</v>
      </c>
    </row>
    <row r="1152" spans="2:3" x14ac:dyDescent="0.25">
      <c r="B1152" s="18">
        <v>44263</v>
      </c>
      <c r="C1152" s="20">
        <v>114.571</v>
      </c>
    </row>
    <row r="1153" spans="2:3" x14ac:dyDescent="0.25">
      <c r="B1153" s="18">
        <v>44264</v>
      </c>
      <c r="C1153" s="20">
        <v>114.2238</v>
      </c>
    </row>
    <row r="1154" spans="2:3" x14ac:dyDescent="0.25">
      <c r="B1154" s="18">
        <v>44265</v>
      </c>
      <c r="C1154" s="20">
        <v>113.8724</v>
      </c>
    </row>
    <row r="1155" spans="2:3" x14ac:dyDescent="0.25">
      <c r="B1155" s="18">
        <v>44266</v>
      </c>
      <c r="C1155" s="20">
        <v>113.1968</v>
      </c>
    </row>
    <row r="1156" spans="2:3" x14ac:dyDescent="0.25">
      <c r="B1156" s="18">
        <v>44267</v>
      </c>
      <c r="C1156" s="20">
        <v>113.30629999999999</v>
      </c>
    </row>
    <row r="1157" spans="2:3" x14ac:dyDescent="0.25">
      <c r="B1157" s="18">
        <v>44270</v>
      </c>
      <c r="C1157" s="20">
        <v>113.4853</v>
      </c>
    </row>
    <row r="1158" spans="2:3" x14ac:dyDescent="0.25">
      <c r="B1158" s="18">
        <v>44271</v>
      </c>
      <c r="C1158" s="20">
        <v>113.2713</v>
      </c>
    </row>
    <row r="1159" spans="2:3" x14ac:dyDescent="0.25">
      <c r="B1159" s="18">
        <v>44272</v>
      </c>
      <c r="C1159" s="20">
        <v>113.4499</v>
      </c>
    </row>
    <row r="1160" spans="2:3" x14ac:dyDescent="0.25">
      <c r="B1160" s="18">
        <v>44273</v>
      </c>
      <c r="C1160" s="20">
        <v>113.0517</v>
      </c>
    </row>
    <row r="1161" spans="2:3" x14ac:dyDescent="0.25">
      <c r="B1161" s="18">
        <v>44274</v>
      </c>
      <c r="C1161" s="20">
        <v>113.2534</v>
      </c>
    </row>
    <row r="1162" spans="2:3" x14ac:dyDescent="0.25">
      <c r="B1162" s="18">
        <v>44277</v>
      </c>
      <c r="C1162" s="20">
        <v>113.2841</v>
      </c>
    </row>
    <row r="1163" spans="2:3" x14ac:dyDescent="0.25">
      <c r="B1163" s="18">
        <v>44278</v>
      </c>
      <c r="C1163" s="20">
        <v>113.5714</v>
      </c>
    </row>
    <row r="1164" spans="2:3" x14ac:dyDescent="0.25">
      <c r="B1164" s="18">
        <v>44279</v>
      </c>
      <c r="C1164" s="20">
        <v>113.9455</v>
      </c>
    </row>
    <row r="1165" spans="2:3" x14ac:dyDescent="0.25">
      <c r="B1165" s="18">
        <v>44280</v>
      </c>
      <c r="C1165" s="20">
        <v>114.2962</v>
      </c>
    </row>
    <row r="1166" spans="2:3" x14ac:dyDescent="0.25">
      <c r="B1166" s="18">
        <v>44281</v>
      </c>
      <c r="C1166" s="20">
        <v>114.0365</v>
      </c>
    </row>
    <row r="1167" spans="2:3" x14ac:dyDescent="0.25">
      <c r="B1167" s="18">
        <v>44284</v>
      </c>
      <c r="C1167" s="20">
        <v>114.2298</v>
      </c>
    </row>
    <row r="1168" spans="2:3" x14ac:dyDescent="0.25">
      <c r="B1168" s="18">
        <v>44285</v>
      </c>
      <c r="C1168" s="20">
        <v>114.5102</v>
      </c>
    </row>
    <row r="1169" spans="2:3" x14ac:dyDescent="0.25">
      <c r="B1169" s="18">
        <v>44286</v>
      </c>
      <c r="C1169" s="20">
        <v>114.1322</v>
      </c>
    </row>
    <row r="1170" spans="2:3" x14ac:dyDescent="0.25">
      <c r="B1170" s="18">
        <v>44287</v>
      </c>
      <c r="C1170" s="20">
        <v>114.04089999999999</v>
      </c>
    </row>
    <row r="1171" spans="2:3" x14ac:dyDescent="0.25">
      <c r="B1171" s="18">
        <v>44288</v>
      </c>
      <c r="C1171" s="20">
        <v>114.0361</v>
      </c>
    </row>
    <row r="1172" spans="2:3" x14ac:dyDescent="0.25">
      <c r="B1172" s="18">
        <v>44291</v>
      </c>
      <c r="C1172" s="20">
        <v>113.6831</v>
      </c>
    </row>
    <row r="1173" spans="2:3" x14ac:dyDescent="0.25">
      <c r="B1173" s="18">
        <v>44292</v>
      </c>
      <c r="C1173" s="20">
        <v>113.4387</v>
      </c>
    </row>
    <row r="1174" spans="2:3" x14ac:dyDescent="0.25">
      <c r="B1174" s="18">
        <v>44293</v>
      </c>
      <c r="C1174" s="20">
        <v>113.539</v>
      </c>
    </row>
    <row r="1175" spans="2:3" x14ac:dyDescent="0.25">
      <c r="B1175" s="18">
        <v>44294</v>
      </c>
      <c r="C1175" s="20">
        <v>113.3783</v>
      </c>
    </row>
    <row r="1176" spans="2:3" x14ac:dyDescent="0.25">
      <c r="B1176" s="18">
        <v>44295</v>
      </c>
      <c r="C1176" s="20">
        <v>113.4969</v>
      </c>
    </row>
    <row r="1177" spans="2:3" x14ac:dyDescent="0.25">
      <c r="B1177" s="18">
        <v>44298</v>
      </c>
      <c r="C1177" s="20">
        <v>113.47369999999999</v>
      </c>
    </row>
    <row r="1178" spans="2:3" x14ac:dyDescent="0.25">
      <c r="B1178" s="18">
        <v>44299</v>
      </c>
      <c r="C1178" s="20">
        <v>113.32550000000001</v>
      </c>
    </row>
    <row r="1179" spans="2:3" x14ac:dyDescent="0.25">
      <c r="B1179" s="18">
        <v>44300</v>
      </c>
      <c r="C1179" s="20">
        <v>113.06659999999999</v>
      </c>
    </row>
    <row r="1180" spans="2:3" x14ac:dyDescent="0.25">
      <c r="B1180" s="18">
        <v>44301</v>
      </c>
      <c r="C1180" s="20">
        <v>112.9025</v>
      </c>
    </row>
    <row r="1181" spans="2:3" x14ac:dyDescent="0.25">
      <c r="B1181" s="18">
        <v>44302</v>
      </c>
      <c r="C1181" s="20">
        <v>112.7637</v>
      </c>
    </row>
    <row r="1182" spans="2:3" x14ac:dyDescent="0.25">
      <c r="B1182" s="18">
        <v>44305</v>
      </c>
      <c r="C1182" s="20">
        <v>112.44970000000001</v>
      </c>
    </row>
    <row r="1183" spans="2:3" x14ac:dyDescent="0.25">
      <c r="B1183" s="18">
        <v>44306</v>
      </c>
      <c r="C1183" s="20">
        <v>112.5009</v>
      </c>
    </row>
    <row r="1184" spans="2:3" x14ac:dyDescent="0.25">
      <c r="B1184" s="18">
        <v>44307</v>
      </c>
      <c r="C1184" s="20">
        <v>112.4472</v>
      </c>
    </row>
    <row r="1185" spans="2:3" x14ac:dyDescent="0.25">
      <c r="B1185" s="18">
        <v>44308</v>
      </c>
      <c r="C1185" s="20">
        <v>112.5029</v>
      </c>
    </row>
    <row r="1186" spans="2:3" x14ac:dyDescent="0.25">
      <c r="B1186" s="18">
        <v>44309</v>
      </c>
      <c r="C1186" s="20">
        <v>112.3566</v>
      </c>
    </row>
    <row r="1187" spans="2:3" x14ac:dyDescent="0.25">
      <c r="B1187" s="18">
        <v>44312</v>
      </c>
      <c r="C1187" s="20">
        <v>112.0805</v>
      </c>
    </row>
    <row r="1188" spans="2:3" x14ac:dyDescent="0.25">
      <c r="B1188" s="18">
        <v>44313</v>
      </c>
      <c r="C1188" s="20">
        <v>112.1862</v>
      </c>
    </row>
    <row r="1189" spans="2:3" x14ac:dyDescent="0.25">
      <c r="B1189" s="18">
        <v>44314</v>
      </c>
      <c r="C1189" s="20">
        <v>112.0658</v>
      </c>
    </row>
    <row r="1190" spans="2:3" x14ac:dyDescent="0.25">
      <c r="B1190" s="18">
        <v>44315</v>
      </c>
      <c r="C1190" s="20">
        <v>112.0222</v>
      </c>
    </row>
    <row r="1191" spans="2:3" x14ac:dyDescent="0.25">
      <c r="B1191" s="18">
        <v>44316</v>
      </c>
      <c r="C1191" s="20">
        <v>112.37649999999999</v>
      </c>
    </row>
    <row r="1192" spans="2:3" x14ac:dyDescent="0.25">
      <c r="B1192" s="18">
        <v>44319</v>
      </c>
      <c r="C1192" s="20">
        <v>112.2829</v>
      </c>
    </row>
    <row r="1193" spans="2:3" x14ac:dyDescent="0.25">
      <c r="B1193" s="18">
        <v>44320</v>
      </c>
      <c r="C1193" s="20">
        <v>112.5783</v>
      </c>
    </row>
    <row r="1194" spans="2:3" x14ac:dyDescent="0.25">
      <c r="B1194" s="18">
        <v>44321</v>
      </c>
      <c r="C1194" s="20">
        <v>112.4315</v>
      </c>
    </row>
    <row r="1195" spans="2:3" x14ac:dyDescent="0.25">
      <c r="B1195" s="18">
        <v>44322</v>
      </c>
      <c r="C1195" s="20">
        <v>112.11620000000001</v>
      </c>
    </row>
    <row r="1196" spans="2:3" x14ac:dyDescent="0.25">
      <c r="B1196" s="18">
        <v>44323</v>
      </c>
      <c r="C1196" s="20">
        <v>111.28570000000001</v>
      </c>
    </row>
    <row r="1197" spans="2:3" x14ac:dyDescent="0.25">
      <c r="B1197" s="18">
        <v>44326</v>
      </c>
      <c r="C1197" s="20">
        <v>111.0522</v>
      </c>
    </row>
    <row r="1198" spans="2:3" x14ac:dyDescent="0.25">
      <c r="B1198" s="18">
        <v>44327</v>
      </c>
      <c r="C1198" s="20">
        <v>111.14319999999999</v>
      </c>
    </row>
    <row r="1199" spans="2:3" x14ac:dyDescent="0.25">
      <c r="B1199" s="18">
        <v>44328</v>
      </c>
      <c r="C1199" s="20">
        <v>111.8296</v>
      </c>
    </row>
    <row r="1200" spans="2:3" x14ac:dyDescent="0.25">
      <c r="B1200" s="18">
        <v>44329</v>
      </c>
      <c r="C1200" s="20">
        <v>111.8665</v>
      </c>
    </row>
    <row r="1201" spans="2:3" x14ac:dyDescent="0.25">
      <c r="B1201" s="18">
        <v>44330</v>
      </c>
      <c r="C1201" s="20">
        <v>111.3976</v>
      </c>
    </row>
    <row r="1202" spans="2:3" x14ac:dyDescent="0.25">
      <c r="B1202" s="18">
        <v>44333</v>
      </c>
      <c r="C1202" s="20">
        <v>111.32769999999999</v>
      </c>
    </row>
    <row r="1203" spans="2:3" x14ac:dyDescent="0.25">
      <c r="B1203" s="18">
        <v>44334</v>
      </c>
      <c r="C1203" s="20">
        <v>111.07940000000001</v>
      </c>
    </row>
    <row r="1204" spans="2:3" x14ac:dyDescent="0.25">
      <c r="B1204" s="18">
        <v>44335</v>
      </c>
      <c r="C1204" s="20">
        <v>111.1253</v>
      </c>
    </row>
    <row r="1205" spans="2:3" x14ac:dyDescent="0.25">
      <c r="B1205" s="18">
        <v>44336</v>
      </c>
      <c r="C1205" s="20">
        <v>111.1039</v>
      </c>
    </row>
    <row r="1206" spans="2:3" x14ac:dyDescent="0.25">
      <c r="B1206" s="18">
        <v>44337</v>
      </c>
      <c r="C1206" s="20">
        <v>111.3116</v>
      </c>
    </row>
    <row r="1207" spans="2:3" x14ac:dyDescent="0.25">
      <c r="B1207" s="18">
        <v>44340</v>
      </c>
      <c r="C1207" s="20">
        <v>111.1643</v>
      </c>
    </row>
    <row r="1208" spans="2:3" x14ac:dyDescent="0.25">
      <c r="B1208" s="18">
        <v>44341</v>
      </c>
      <c r="C1208" s="20">
        <v>111.0967</v>
      </c>
    </row>
    <row r="1209" spans="2:3" x14ac:dyDescent="0.25">
      <c r="B1209" s="18">
        <v>44342</v>
      </c>
      <c r="C1209" s="20">
        <v>111.1343</v>
      </c>
    </row>
    <row r="1210" spans="2:3" x14ac:dyDescent="0.25">
      <c r="B1210" s="18">
        <v>44343</v>
      </c>
      <c r="C1210" s="20">
        <v>111.1401</v>
      </c>
    </row>
    <row r="1211" spans="2:3" x14ac:dyDescent="0.25">
      <c r="B1211" s="18">
        <v>44344</v>
      </c>
      <c r="C1211" s="20">
        <v>111.03279999999999</v>
      </c>
    </row>
    <row r="1212" spans="2:3" x14ac:dyDescent="0.25">
      <c r="B1212" s="18">
        <v>44347</v>
      </c>
      <c r="C1212" s="19">
        <v>0</v>
      </c>
    </row>
    <row r="1213" spans="2:3" x14ac:dyDescent="0.25">
      <c r="B1213" s="18">
        <v>44348</v>
      </c>
      <c r="C1213" s="20">
        <v>110.77419999999999</v>
      </c>
    </row>
    <row r="1214" spans="2:3" x14ac:dyDescent="0.25">
      <c r="B1214" s="18">
        <v>44349</v>
      </c>
      <c r="C1214" s="20">
        <v>110.8458</v>
      </c>
    </row>
    <row r="1215" spans="2:3" x14ac:dyDescent="0.25">
      <c r="B1215" s="18">
        <v>44350</v>
      </c>
      <c r="C1215" s="20">
        <v>111.45650000000001</v>
      </c>
    </row>
    <row r="1216" spans="2:3" x14ac:dyDescent="0.25">
      <c r="B1216" s="18">
        <v>44351</v>
      </c>
      <c r="C1216" s="20">
        <v>111.01649999999999</v>
      </c>
    </row>
    <row r="1217" spans="2:3" x14ac:dyDescent="0.25">
      <c r="B1217" s="18">
        <v>44354</v>
      </c>
      <c r="C1217" s="20">
        <v>110.77330000000001</v>
      </c>
    </row>
    <row r="1218" spans="2:3" x14ac:dyDescent="0.25">
      <c r="B1218" s="18">
        <v>44355</v>
      </c>
      <c r="C1218" s="20">
        <v>110.9145</v>
      </c>
    </row>
    <row r="1219" spans="2:3" x14ac:dyDescent="0.25">
      <c r="B1219" s="18">
        <v>44356</v>
      </c>
      <c r="C1219" s="20">
        <v>110.8415</v>
      </c>
    </row>
    <row r="1220" spans="2:3" x14ac:dyDescent="0.25">
      <c r="B1220" s="18">
        <v>44357</v>
      </c>
      <c r="C1220" s="20">
        <v>110.81529999999999</v>
      </c>
    </row>
    <row r="1221" spans="2:3" x14ac:dyDescent="0.25">
      <c r="B1221" s="18">
        <v>44358</v>
      </c>
      <c r="C1221" s="20">
        <v>111.37779999999999</v>
      </c>
    </row>
    <row r="1222" spans="2:3" x14ac:dyDescent="0.25">
      <c r="B1222" s="18">
        <v>44361</v>
      </c>
      <c r="C1222" s="20">
        <v>111.24509999999999</v>
      </c>
    </row>
    <row r="1223" spans="2:3" x14ac:dyDescent="0.25">
      <c r="B1223" s="18">
        <v>44362</v>
      </c>
      <c r="C1223" s="20">
        <v>111.6357</v>
      </c>
    </row>
    <row r="1224" spans="2:3" x14ac:dyDescent="0.25">
      <c r="B1224" s="18">
        <v>44363</v>
      </c>
      <c r="C1224" s="20">
        <v>111.39230000000001</v>
      </c>
    </row>
    <row r="1225" spans="2:3" x14ac:dyDescent="0.25">
      <c r="B1225" s="18">
        <v>44364</v>
      </c>
      <c r="C1225" s="20">
        <v>112.86499999999999</v>
      </c>
    </row>
    <row r="1226" spans="2:3" x14ac:dyDescent="0.25">
      <c r="B1226" s="18">
        <v>44365</v>
      </c>
      <c r="C1226" s="20">
        <v>113.3338</v>
      </c>
    </row>
    <row r="1227" spans="2:3" x14ac:dyDescent="0.25">
      <c r="B1227" s="18">
        <v>44368</v>
      </c>
      <c r="C1227" s="20">
        <v>113.1156</v>
      </c>
    </row>
    <row r="1228" spans="2:3" x14ac:dyDescent="0.25">
      <c r="B1228" s="18">
        <v>44369</v>
      </c>
      <c r="C1228" s="20">
        <v>113.18980000000001</v>
      </c>
    </row>
    <row r="1229" spans="2:3" x14ac:dyDescent="0.25">
      <c r="B1229" s="18">
        <v>44370</v>
      </c>
      <c r="C1229" s="20">
        <v>112.64830000000001</v>
      </c>
    </row>
    <row r="1230" spans="2:3" x14ac:dyDescent="0.25">
      <c r="B1230" s="18">
        <v>44371</v>
      </c>
      <c r="C1230" s="20">
        <v>112.5972</v>
      </c>
    </row>
    <row r="1231" spans="2:3" x14ac:dyDescent="0.25">
      <c r="B1231" s="18">
        <v>44372</v>
      </c>
      <c r="C1231" s="20">
        <v>112.2401</v>
      </c>
    </row>
    <row r="1232" spans="2:3" x14ac:dyDescent="0.25">
      <c r="B1232" s="18">
        <v>44375</v>
      </c>
      <c r="C1232" s="20">
        <v>112.29770000000001</v>
      </c>
    </row>
    <row r="1233" spans="2:3" x14ac:dyDescent="0.25">
      <c r="B1233" s="18">
        <v>44376</v>
      </c>
      <c r="C1233" s="20">
        <v>112.5359</v>
      </c>
    </row>
    <row r="1234" spans="2:3" x14ac:dyDescent="0.25">
      <c r="B1234" s="18">
        <v>44377</v>
      </c>
      <c r="C1234" s="20">
        <v>112.8458</v>
      </c>
    </row>
    <row r="1235" spans="2:3" x14ac:dyDescent="0.25">
      <c r="B1235" s="18">
        <v>44378</v>
      </c>
      <c r="C1235" s="20">
        <v>113.0361</v>
      </c>
    </row>
    <row r="1236" spans="2:3" x14ac:dyDescent="0.25">
      <c r="B1236" s="18">
        <v>44379</v>
      </c>
      <c r="C1236" s="20">
        <v>112.8352</v>
      </c>
    </row>
    <row r="1237" spans="2:3" x14ac:dyDescent="0.25">
      <c r="B1237" s="18">
        <v>44382</v>
      </c>
      <c r="C1237" s="19">
        <v>0</v>
      </c>
    </row>
    <row r="1238" spans="2:3" x14ac:dyDescent="0.25">
      <c r="B1238" s="18">
        <v>44383</v>
      </c>
      <c r="C1238" s="20">
        <v>113.24469999999999</v>
      </c>
    </row>
    <row r="1239" spans="2:3" x14ac:dyDescent="0.25">
      <c r="B1239" s="18">
        <v>44384</v>
      </c>
      <c r="C1239" s="20">
        <v>113.4002</v>
      </c>
    </row>
    <row r="1240" spans="2:3" x14ac:dyDescent="0.25">
      <c r="B1240" s="18">
        <v>44385</v>
      </c>
      <c r="C1240" s="20">
        <v>113.36020000000001</v>
      </c>
    </row>
    <row r="1241" spans="2:3" x14ac:dyDescent="0.25">
      <c r="B1241" s="18">
        <v>44386</v>
      </c>
      <c r="C1241" s="20">
        <v>113.12</v>
      </c>
    </row>
    <row r="1242" spans="2:3" x14ac:dyDescent="0.25">
      <c r="B1242" s="18">
        <v>44389</v>
      </c>
      <c r="C1242" s="20">
        <v>113.0385</v>
      </c>
    </row>
    <row r="1243" spans="2:3" x14ac:dyDescent="0.25">
      <c r="B1243" s="18">
        <v>44390</v>
      </c>
      <c r="C1243" s="20">
        <v>113.2899</v>
      </c>
    </row>
    <row r="1244" spans="2:3" x14ac:dyDescent="0.25">
      <c r="B1244" s="18">
        <v>44391</v>
      </c>
      <c r="C1244" s="20">
        <v>113.1537</v>
      </c>
    </row>
    <row r="1245" spans="2:3" x14ac:dyDescent="0.25">
      <c r="B1245" s="18">
        <v>44392</v>
      </c>
      <c r="C1245" s="20">
        <v>113.2859</v>
      </c>
    </row>
    <row r="1246" spans="2:3" x14ac:dyDescent="0.25">
      <c r="B1246" s="18">
        <v>44393</v>
      </c>
      <c r="C1246" s="20">
        <v>113.3233</v>
      </c>
    </row>
    <row r="1247" spans="2:3" x14ac:dyDescent="0.25">
      <c r="B1247" s="18">
        <v>44396</v>
      </c>
      <c r="C1247" s="20">
        <v>113.8301</v>
      </c>
    </row>
    <row r="1248" spans="2:3" x14ac:dyDescent="0.25">
      <c r="B1248" s="18">
        <v>44397</v>
      </c>
      <c r="C1248" s="20">
        <v>114.0437</v>
      </c>
    </row>
    <row r="1249" spans="2:3" x14ac:dyDescent="0.25">
      <c r="B1249" s="18">
        <v>44398</v>
      </c>
      <c r="C1249" s="20">
        <v>113.68259999999999</v>
      </c>
    </row>
    <row r="1250" spans="2:3" x14ac:dyDescent="0.25">
      <c r="B1250" s="18">
        <v>44399</v>
      </c>
      <c r="C1250" s="20">
        <v>113.75830000000001</v>
      </c>
    </row>
    <row r="1251" spans="2:3" x14ac:dyDescent="0.25">
      <c r="B1251" s="18">
        <v>44400</v>
      </c>
      <c r="C1251" s="20">
        <v>113.7272</v>
      </c>
    </row>
    <row r="1252" spans="2:3" x14ac:dyDescent="0.25">
      <c r="B1252" s="18">
        <v>44403</v>
      </c>
      <c r="C1252" s="20">
        <v>113.499</v>
      </c>
    </row>
    <row r="1253" spans="2:3" x14ac:dyDescent="0.25">
      <c r="B1253" s="18">
        <v>44404</v>
      </c>
      <c r="C1253" s="20">
        <v>113.4836</v>
      </c>
    </row>
    <row r="1254" spans="2:3" x14ac:dyDescent="0.25">
      <c r="B1254" s="18">
        <v>44405</v>
      </c>
      <c r="C1254" s="20">
        <v>113.45140000000001</v>
      </c>
    </row>
    <row r="1255" spans="2:3" x14ac:dyDescent="0.25">
      <c r="B1255" s="18">
        <v>44406</v>
      </c>
      <c r="C1255" s="20">
        <v>112.74460000000001</v>
      </c>
    </row>
    <row r="1256" spans="2:3" x14ac:dyDescent="0.25">
      <c r="B1256" s="18">
        <v>44407</v>
      </c>
      <c r="C1256" s="20">
        <v>112.9415</v>
      </c>
    </row>
    <row r="1257" spans="2:3" x14ac:dyDescent="0.25">
      <c r="B1257" s="18">
        <v>44410</v>
      </c>
      <c r="C1257" s="20">
        <v>112.9353</v>
      </c>
    </row>
    <row r="1258" spans="2:3" x14ac:dyDescent="0.25">
      <c r="B1258" s="18">
        <v>44411</v>
      </c>
      <c r="C1258" s="20">
        <v>113.09269999999999</v>
      </c>
    </row>
    <row r="1259" spans="2:3" x14ac:dyDescent="0.25">
      <c r="B1259" s="18">
        <v>44412</v>
      </c>
      <c r="C1259" s="20">
        <v>113.1738</v>
      </c>
    </row>
    <row r="1260" spans="2:3" x14ac:dyDescent="0.25">
      <c r="B1260" s="18">
        <v>44413</v>
      </c>
      <c r="C1260" s="20">
        <v>113.0441</v>
      </c>
    </row>
    <row r="1261" spans="2:3" x14ac:dyDescent="0.25">
      <c r="B1261" s="18">
        <v>44414</v>
      </c>
      <c r="C1261" s="20">
        <v>113.59399999999999</v>
      </c>
    </row>
    <row r="1262" spans="2:3" x14ac:dyDescent="0.25">
      <c r="B1262" s="18">
        <v>44417</v>
      </c>
      <c r="C1262" s="20">
        <v>113.74120000000001</v>
      </c>
    </row>
    <row r="1263" spans="2:3" x14ac:dyDescent="0.25">
      <c r="B1263" s="18">
        <v>44418</v>
      </c>
      <c r="C1263" s="20">
        <v>113.7842</v>
      </c>
    </row>
    <row r="1264" spans="2:3" x14ac:dyDescent="0.25">
      <c r="B1264" s="18">
        <v>44419</v>
      </c>
      <c r="C1264" s="20">
        <v>113.5692</v>
      </c>
    </row>
    <row r="1265" spans="2:3" x14ac:dyDescent="0.25">
      <c r="B1265" s="18">
        <v>44420</v>
      </c>
      <c r="C1265" s="20">
        <v>113.5594</v>
      </c>
    </row>
    <row r="1266" spans="2:3" x14ac:dyDescent="0.25">
      <c r="B1266" s="18">
        <v>44421</v>
      </c>
      <c r="C1266" s="20">
        <v>113.337</v>
      </c>
    </row>
    <row r="1267" spans="2:3" x14ac:dyDescent="0.25">
      <c r="B1267" s="18">
        <v>44424</v>
      </c>
      <c r="C1267" s="20">
        <v>113.4456</v>
      </c>
    </row>
    <row r="1268" spans="2:3" x14ac:dyDescent="0.25">
      <c r="B1268" s="18">
        <v>44425</v>
      </c>
      <c r="C1268" s="20">
        <v>113.90519999999999</v>
      </c>
    </row>
    <row r="1269" spans="2:3" x14ac:dyDescent="0.25">
      <c r="B1269" s="18">
        <v>44426</v>
      </c>
      <c r="C1269" s="20">
        <v>113.99509999999999</v>
      </c>
    </row>
    <row r="1270" spans="2:3" x14ac:dyDescent="0.25">
      <c r="B1270" s="18">
        <v>44427</v>
      </c>
      <c r="C1270" s="20">
        <v>114.4147</v>
      </c>
    </row>
    <row r="1271" spans="2:3" x14ac:dyDescent="0.25">
      <c r="B1271" s="18">
        <v>44428</v>
      </c>
      <c r="C1271" s="20">
        <v>114.8068</v>
      </c>
    </row>
    <row r="1272" spans="2:3" x14ac:dyDescent="0.25">
      <c r="B1272" s="18">
        <v>44431</v>
      </c>
      <c r="C1272" s="20">
        <v>114.2443</v>
      </c>
    </row>
    <row r="1273" spans="2:3" x14ac:dyDescent="0.25">
      <c r="B1273" s="18">
        <v>44432</v>
      </c>
      <c r="C1273" s="20">
        <v>113.97920000000001</v>
      </c>
    </row>
    <row r="1274" spans="2:3" x14ac:dyDescent="0.25">
      <c r="B1274" s="18">
        <v>44433</v>
      </c>
      <c r="C1274" s="20">
        <v>113.9342</v>
      </c>
    </row>
    <row r="1275" spans="2:3" x14ac:dyDescent="0.25">
      <c r="B1275" s="18">
        <v>44434</v>
      </c>
      <c r="C1275" s="20">
        <v>114.0895</v>
      </c>
    </row>
    <row r="1276" spans="2:3" x14ac:dyDescent="0.25">
      <c r="B1276" s="18">
        <v>44435</v>
      </c>
      <c r="C1276" s="20">
        <v>113.6387</v>
      </c>
    </row>
    <row r="1277" spans="2:3" x14ac:dyDescent="0.25">
      <c r="B1277" s="18">
        <v>44438</v>
      </c>
      <c r="C1277" s="20">
        <v>113.54949999999999</v>
      </c>
    </row>
    <row r="1278" spans="2:3" x14ac:dyDescent="0.25">
      <c r="B1278" s="18">
        <v>44439</v>
      </c>
      <c r="C1278" s="20">
        <v>113.41800000000001</v>
      </c>
    </row>
    <row r="1279" spans="2:3" x14ac:dyDescent="0.25">
      <c r="B1279" s="18">
        <v>44440</v>
      </c>
      <c r="C1279" s="20">
        <v>113.17959999999999</v>
      </c>
    </row>
    <row r="1280" spans="2:3" x14ac:dyDescent="0.25">
      <c r="B1280" s="18">
        <v>44441</v>
      </c>
      <c r="C1280" s="20">
        <v>113.0849</v>
      </c>
    </row>
    <row r="1281" spans="2:3" x14ac:dyDescent="0.25">
      <c r="B1281" s="18">
        <v>44442</v>
      </c>
      <c r="C1281" s="20">
        <v>112.8415</v>
      </c>
    </row>
    <row r="1282" spans="2:3" x14ac:dyDescent="0.25">
      <c r="B1282" s="18">
        <v>44445</v>
      </c>
      <c r="C1282" s="19">
        <v>0</v>
      </c>
    </row>
    <row r="1283" spans="2:3" x14ac:dyDescent="0.25">
      <c r="B1283" s="18">
        <v>44446</v>
      </c>
      <c r="C1283" s="20">
        <v>113.2783</v>
      </c>
    </row>
    <row r="1284" spans="2:3" x14ac:dyDescent="0.25">
      <c r="B1284" s="18">
        <v>44447</v>
      </c>
      <c r="C1284" s="20">
        <v>113.5378</v>
      </c>
    </row>
    <row r="1285" spans="2:3" x14ac:dyDescent="0.25">
      <c r="B1285" s="18">
        <v>44448</v>
      </c>
      <c r="C1285" s="20">
        <v>113.3395</v>
      </c>
    </row>
    <row r="1286" spans="2:3" x14ac:dyDescent="0.25">
      <c r="B1286" s="18">
        <v>44449</v>
      </c>
      <c r="C1286" s="20">
        <v>113.24209999999999</v>
      </c>
    </row>
    <row r="1287" spans="2:3" x14ac:dyDescent="0.25">
      <c r="B1287" s="18">
        <v>44452</v>
      </c>
      <c r="C1287" s="20">
        <v>113.3292</v>
      </c>
    </row>
    <row r="1288" spans="2:3" x14ac:dyDescent="0.25">
      <c r="B1288" s="18">
        <v>44453</v>
      </c>
      <c r="C1288" s="20">
        <v>113.3008</v>
      </c>
    </row>
    <row r="1289" spans="2:3" x14ac:dyDescent="0.25">
      <c r="B1289" s="18">
        <v>44454</v>
      </c>
      <c r="C1289" s="20">
        <v>113.2758</v>
      </c>
    </row>
    <row r="1290" spans="2:3" x14ac:dyDescent="0.25">
      <c r="B1290" s="18">
        <v>44455</v>
      </c>
      <c r="C1290" s="20">
        <v>113.60339999999999</v>
      </c>
    </row>
    <row r="1291" spans="2:3" x14ac:dyDescent="0.25">
      <c r="B1291" s="18">
        <v>44456</v>
      </c>
      <c r="C1291" s="20">
        <v>113.901</v>
      </c>
    </row>
    <row r="1292" spans="2:3" x14ac:dyDescent="0.25">
      <c r="B1292" s="18">
        <v>44459</v>
      </c>
      <c r="C1292" s="20">
        <v>114.2439</v>
      </c>
    </row>
    <row r="1293" spans="2:3" x14ac:dyDescent="0.25">
      <c r="B1293" s="18">
        <v>44460</v>
      </c>
      <c r="C1293" s="20">
        <v>114.1207</v>
      </c>
    </row>
    <row r="1294" spans="2:3" x14ac:dyDescent="0.25">
      <c r="B1294" s="18">
        <v>44461</v>
      </c>
      <c r="C1294" s="20">
        <v>113.92449999999999</v>
      </c>
    </row>
    <row r="1295" spans="2:3" x14ac:dyDescent="0.25">
      <c r="B1295" s="18">
        <v>44462</v>
      </c>
      <c r="C1295" s="20">
        <v>113.8194</v>
      </c>
    </row>
    <row r="1296" spans="2:3" x14ac:dyDescent="0.25">
      <c r="B1296" s="18">
        <v>44463</v>
      </c>
      <c r="C1296" s="20">
        <v>114.0776</v>
      </c>
    </row>
    <row r="1297" spans="2:3" x14ac:dyDescent="0.25">
      <c r="B1297" s="18">
        <v>44466</v>
      </c>
      <c r="C1297" s="20">
        <v>114.0633</v>
      </c>
    </row>
    <row r="1298" spans="2:3" x14ac:dyDescent="0.25">
      <c r="B1298" s="18">
        <v>44467</v>
      </c>
      <c r="C1298" s="20">
        <v>114.58199999999999</v>
      </c>
    </row>
    <row r="1299" spans="2:3" x14ac:dyDescent="0.25">
      <c r="B1299" s="18">
        <v>44468</v>
      </c>
      <c r="C1299" s="20">
        <v>115.05629999999999</v>
      </c>
    </row>
    <row r="1300" spans="2:3" x14ac:dyDescent="0.25">
      <c r="B1300" s="18">
        <v>44469</v>
      </c>
      <c r="C1300" s="20">
        <v>114.99</v>
      </c>
    </row>
    <row r="1301" spans="2:3" x14ac:dyDescent="0.25">
      <c r="B1301" s="18">
        <v>44470</v>
      </c>
      <c r="C1301" s="20">
        <v>114.71259999999999</v>
      </c>
    </row>
    <row r="1302" spans="2:3" x14ac:dyDescent="0.25">
      <c r="B1302" s="18">
        <v>44473</v>
      </c>
      <c r="C1302" s="20">
        <v>114.6048</v>
      </c>
    </row>
    <row r="1303" spans="2:3" x14ac:dyDescent="0.25">
      <c r="B1303" s="18">
        <v>44474</v>
      </c>
      <c r="C1303" s="20">
        <v>114.6972</v>
      </c>
    </row>
    <row r="1304" spans="2:3" x14ac:dyDescent="0.25">
      <c r="B1304" s="18">
        <v>44475</v>
      </c>
      <c r="C1304" s="20">
        <v>115.05970000000001</v>
      </c>
    </row>
    <row r="1305" spans="2:3" x14ac:dyDescent="0.25">
      <c r="B1305" s="18">
        <v>44476</v>
      </c>
      <c r="C1305" s="20">
        <v>114.84</v>
      </c>
    </row>
    <row r="1306" spans="2:3" x14ac:dyDescent="0.25">
      <c r="B1306" s="18">
        <v>44477</v>
      </c>
      <c r="C1306" s="20">
        <v>114.93640000000001</v>
      </c>
    </row>
    <row r="1307" spans="2:3" x14ac:dyDescent="0.25">
      <c r="B1307" s="18">
        <v>44480</v>
      </c>
      <c r="C1307" s="19">
        <v>0</v>
      </c>
    </row>
    <row r="1308" spans="2:3" x14ac:dyDescent="0.25">
      <c r="B1308" s="18">
        <v>44481</v>
      </c>
      <c r="C1308" s="20">
        <v>115.10980000000001</v>
      </c>
    </row>
    <row r="1309" spans="2:3" x14ac:dyDescent="0.25">
      <c r="B1309" s="18">
        <v>44482</v>
      </c>
      <c r="C1309" s="20">
        <v>114.8292</v>
      </c>
    </row>
    <row r="1310" spans="2:3" x14ac:dyDescent="0.25">
      <c r="B1310" s="18">
        <v>44483</v>
      </c>
      <c r="C1310" s="20">
        <v>114.55970000000001</v>
      </c>
    </row>
    <row r="1311" spans="2:3" x14ac:dyDescent="0.25">
      <c r="B1311" s="18">
        <v>44484</v>
      </c>
      <c r="C1311" s="20">
        <v>114.4451</v>
      </c>
    </row>
    <row r="1312" spans="2:3" x14ac:dyDescent="0.25">
      <c r="B1312" s="18">
        <v>44487</v>
      </c>
      <c r="C1312" s="20">
        <v>114.34480000000001</v>
      </c>
    </row>
    <row r="1313" spans="2:3" x14ac:dyDescent="0.25">
      <c r="B1313" s="18">
        <v>44488</v>
      </c>
      <c r="C1313" s="20">
        <v>114.0104</v>
      </c>
    </row>
    <row r="1314" spans="2:3" x14ac:dyDescent="0.25">
      <c r="B1314" s="18">
        <v>44489</v>
      </c>
      <c r="C1314" s="20">
        <v>113.86799999999999</v>
      </c>
    </row>
    <row r="1315" spans="2:3" x14ac:dyDescent="0.25">
      <c r="B1315" s="18">
        <v>44490</v>
      </c>
      <c r="C1315" s="20">
        <v>113.98009999999999</v>
      </c>
    </row>
    <row r="1316" spans="2:3" x14ac:dyDescent="0.25">
      <c r="B1316" s="18">
        <v>44491</v>
      </c>
      <c r="C1316" s="20">
        <v>114.04130000000001</v>
      </c>
    </row>
    <row r="1317" spans="2:3" x14ac:dyDescent="0.25">
      <c r="B1317" s="18">
        <v>44494</v>
      </c>
      <c r="C1317" s="20">
        <v>113.9752</v>
      </c>
    </row>
    <row r="1318" spans="2:3" x14ac:dyDescent="0.25">
      <c r="B1318" s="18">
        <v>44495</v>
      </c>
      <c r="C1318" s="20">
        <v>114.0509</v>
      </c>
    </row>
    <row r="1319" spans="2:3" x14ac:dyDescent="0.25">
      <c r="B1319" s="18">
        <v>44496</v>
      </c>
      <c r="C1319" s="20">
        <v>113.99039999999999</v>
      </c>
    </row>
    <row r="1320" spans="2:3" x14ac:dyDescent="0.25">
      <c r="B1320" s="18">
        <v>44497</v>
      </c>
      <c r="C1320" s="20">
        <v>113.8</v>
      </c>
    </row>
    <row r="1321" spans="2:3" x14ac:dyDescent="0.25">
      <c r="B1321" s="18">
        <v>44498</v>
      </c>
      <c r="C1321" s="20">
        <v>114.5145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88"/>
  <sheetViews>
    <sheetView workbookViewId="0">
      <selection activeCell="D81" sqref="D81"/>
    </sheetView>
  </sheetViews>
  <sheetFormatPr defaultRowHeight="15" x14ac:dyDescent="0.25"/>
  <cols>
    <col min="3" max="3" width="14.140625" customWidth="1"/>
  </cols>
  <sheetData>
    <row r="1" spans="1:4" x14ac:dyDescent="0.25">
      <c r="A1" t="s">
        <v>32</v>
      </c>
    </row>
    <row r="3" spans="1:4" x14ac:dyDescent="0.25">
      <c r="C3" s="32" t="s">
        <v>3</v>
      </c>
      <c r="D3" s="32"/>
    </row>
    <row r="4" spans="1:4" x14ac:dyDescent="0.25">
      <c r="C4" s="32" t="s">
        <v>4</v>
      </c>
      <c r="D4" s="32"/>
    </row>
    <row r="5" spans="1:4" x14ac:dyDescent="0.25">
      <c r="C5" s="32" t="s">
        <v>5</v>
      </c>
      <c r="D5" s="32"/>
    </row>
    <row r="6" spans="1:4" x14ac:dyDescent="0.25">
      <c r="C6" s="32" t="s">
        <v>6</v>
      </c>
      <c r="D6" s="32"/>
    </row>
    <row r="7" spans="1:4" x14ac:dyDescent="0.25">
      <c r="C7" s="32" t="s">
        <v>7</v>
      </c>
      <c r="D7" s="32"/>
    </row>
    <row r="8" spans="1:4" x14ac:dyDescent="0.25">
      <c r="C8" s="32" t="s">
        <v>8</v>
      </c>
      <c r="D8" s="32"/>
    </row>
    <row r="9" spans="1:4" x14ac:dyDescent="0.25">
      <c r="C9" s="16" t="s">
        <v>33</v>
      </c>
    </row>
    <row r="10" spans="1:4" x14ac:dyDescent="0.25">
      <c r="C10" s="32" t="s">
        <v>30</v>
      </c>
      <c r="D10" s="32" t="s">
        <v>31</v>
      </c>
    </row>
    <row r="12" spans="1:4" x14ac:dyDescent="0.25">
      <c r="C12" s="32" t="s">
        <v>11</v>
      </c>
      <c r="D12" s="32"/>
    </row>
    <row r="13" spans="1:4" x14ac:dyDescent="0.25">
      <c r="C13" s="32" t="s">
        <v>12</v>
      </c>
      <c r="D13" s="32" t="s">
        <v>30</v>
      </c>
    </row>
    <row r="14" spans="1:4" x14ac:dyDescent="0.25">
      <c r="C14" s="33">
        <v>37622</v>
      </c>
      <c r="D14" s="34">
        <v>47027</v>
      </c>
    </row>
    <row r="15" spans="1:4" x14ac:dyDescent="0.25">
      <c r="C15" s="33">
        <v>37712</v>
      </c>
      <c r="D15" s="34">
        <v>47342</v>
      </c>
    </row>
    <row r="16" spans="1:4" x14ac:dyDescent="0.25">
      <c r="C16" s="33">
        <v>37803</v>
      </c>
      <c r="D16" s="34">
        <v>48012</v>
      </c>
    </row>
    <row r="17" spans="3:4" x14ac:dyDescent="0.25">
      <c r="C17" s="33">
        <v>37895</v>
      </c>
      <c r="D17" s="34">
        <v>48450</v>
      </c>
    </row>
    <row r="18" spans="3:4" x14ac:dyDescent="0.25">
      <c r="C18" s="33">
        <v>37987</v>
      </c>
      <c r="D18" s="34">
        <v>48633</v>
      </c>
    </row>
    <row r="19" spans="3:4" x14ac:dyDescent="0.25">
      <c r="C19" s="33">
        <v>38078</v>
      </c>
      <c r="D19" s="34">
        <v>48905</v>
      </c>
    </row>
    <row r="20" spans="3:4" x14ac:dyDescent="0.25">
      <c r="C20" s="33">
        <v>38169</v>
      </c>
      <c r="D20" s="34">
        <v>49243</v>
      </c>
    </row>
    <row r="21" spans="3:4" x14ac:dyDescent="0.25">
      <c r="C21" s="33">
        <v>38261</v>
      </c>
      <c r="D21" s="34">
        <v>49623</v>
      </c>
    </row>
    <row r="22" spans="3:4" x14ac:dyDescent="0.25">
      <c r="C22" s="33">
        <v>38353</v>
      </c>
      <c r="D22" s="34">
        <v>50068</v>
      </c>
    </row>
    <row r="23" spans="3:4" x14ac:dyDescent="0.25">
      <c r="C23" s="33">
        <v>38443</v>
      </c>
      <c r="D23" s="34">
        <v>50204</v>
      </c>
    </row>
    <row r="24" spans="3:4" x14ac:dyDescent="0.25">
      <c r="C24" s="33">
        <v>38534</v>
      </c>
      <c r="D24" s="34">
        <v>50470</v>
      </c>
    </row>
    <row r="25" spans="3:4" x14ac:dyDescent="0.25">
      <c r="C25" s="33">
        <v>38626</v>
      </c>
      <c r="D25" s="34">
        <v>50629</v>
      </c>
    </row>
    <row r="26" spans="3:4" x14ac:dyDescent="0.25">
      <c r="C26" s="33">
        <v>38718</v>
      </c>
      <c r="D26" s="34">
        <v>51200</v>
      </c>
    </row>
    <row r="27" spans="3:4" x14ac:dyDescent="0.25">
      <c r="C27" s="33">
        <v>38808</v>
      </c>
      <c r="D27" s="34">
        <v>51210</v>
      </c>
    </row>
    <row r="28" spans="3:4" x14ac:dyDescent="0.25">
      <c r="C28" s="33">
        <v>38899</v>
      </c>
      <c r="D28" s="34">
        <v>51155</v>
      </c>
    </row>
    <row r="29" spans="3:4" x14ac:dyDescent="0.25">
      <c r="C29" s="33">
        <v>38991</v>
      </c>
      <c r="D29" s="34">
        <v>51455</v>
      </c>
    </row>
    <row r="30" spans="3:4" x14ac:dyDescent="0.25">
      <c r="C30" s="33">
        <v>39083</v>
      </c>
      <c r="D30" s="34">
        <v>51492</v>
      </c>
    </row>
    <row r="31" spans="3:4" x14ac:dyDescent="0.25">
      <c r="C31" s="33">
        <v>39173</v>
      </c>
      <c r="D31" s="34">
        <v>51705</v>
      </c>
    </row>
    <row r="32" spans="3:4" x14ac:dyDescent="0.25">
      <c r="C32" s="33">
        <v>39264</v>
      </c>
      <c r="D32" s="34">
        <v>51882</v>
      </c>
    </row>
    <row r="33" spans="3:4" x14ac:dyDescent="0.25">
      <c r="C33" s="33">
        <v>39356</v>
      </c>
      <c r="D33" s="34">
        <v>52066</v>
      </c>
    </row>
    <row r="34" spans="3:4" x14ac:dyDescent="0.25">
      <c r="C34" s="33">
        <v>39448</v>
      </c>
      <c r="D34" s="34">
        <v>51740</v>
      </c>
    </row>
    <row r="35" spans="3:4" x14ac:dyDescent="0.25">
      <c r="C35" s="33">
        <v>39539</v>
      </c>
      <c r="D35" s="34">
        <v>51923</v>
      </c>
    </row>
    <row r="36" spans="3:4" x14ac:dyDescent="0.25">
      <c r="C36" s="33">
        <v>39630</v>
      </c>
      <c r="D36" s="34">
        <v>51523</v>
      </c>
    </row>
    <row r="37" spans="3:4" x14ac:dyDescent="0.25">
      <c r="C37" s="33">
        <v>39722</v>
      </c>
      <c r="D37" s="34">
        <v>50281</v>
      </c>
    </row>
    <row r="38" spans="3:4" x14ac:dyDescent="0.25">
      <c r="C38" s="33">
        <v>39814</v>
      </c>
      <c r="D38" s="34">
        <v>49594</v>
      </c>
    </row>
    <row r="39" spans="3:4" x14ac:dyDescent="0.25">
      <c r="C39" s="33">
        <v>39904</v>
      </c>
      <c r="D39" s="34">
        <v>49408</v>
      </c>
    </row>
    <row r="40" spans="3:4" x14ac:dyDescent="0.25">
      <c r="C40" s="33">
        <v>39995</v>
      </c>
      <c r="D40" s="34">
        <v>49473</v>
      </c>
    </row>
    <row r="41" spans="3:4" x14ac:dyDescent="0.25">
      <c r="C41" s="33">
        <v>40087</v>
      </c>
      <c r="D41" s="34">
        <v>49886</v>
      </c>
    </row>
    <row r="42" spans="3:4" x14ac:dyDescent="0.25">
      <c r="C42" s="33">
        <v>40179</v>
      </c>
      <c r="D42" s="34">
        <v>50036</v>
      </c>
    </row>
    <row r="43" spans="3:4" x14ac:dyDescent="0.25">
      <c r="C43" s="33">
        <v>40269</v>
      </c>
      <c r="D43" s="34">
        <v>50429</v>
      </c>
    </row>
    <row r="44" spans="3:4" x14ac:dyDescent="0.25">
      <c r="C44" s="33">
        <v>40360</v>
      </c>
      <c r="D44" s="34">
        <v>50720</v>
      </c>
    </row>
    <row r="45" spans="3:4" x14ac:dyDescent="0.25">
      <c r="C45" s="33">
        <v>40452</v>
      </c>
      <c r="D45" s="34">
        <v>50883</v>
      </c>
    </row>
    <row r="46" spans="3:4" x14ac:dyDescent="0.25">
      <c r="C46" s="33">
        <v>40544</v>
      </c>
      <c r="D46" s="34">
        <v>50678</v>
      </c>
    </row>
    <row r="47" spans="3:4" x14ac:dyDescent="0.25">
      <c r="C47" s="33">
        <v>40634</v>
      </c>
      <c r="D47" s="34">
        <v>50939</v>
      </c>
    </row>
    <row r="48" spans="3:4" x14ac:dyDescent="0.25">
      <c r="C48" s="33">
        <v>40725</v>
      </c>
      <c r="D48" s="34">
        <v>50820</v>
      </c>
    </row>
    <row r="49" spans="3:4" x14ac:dyDescent="0.25">
      <c r="C49" s="33">
        <v>40817</v>
      </c>
      <c r="D49" s="34">
        <v>51292</v>
      </c>
    </row>
    <row r="50" spans="3:4" x14ac:dyDescent="0.25">
      <c r="C50" s="33">
        <v>40909</v>
      </c>
      <c r="D50" s="34">
        <v>51630</v>
      </c>
    </row>
    <row r="51" spans="3:4" x14ac:dyDescent="0.25">
      <c r="C51" s="33">
        <v>41000</v>
      </c>
      <c r="D51" s="34">
        <v>51782</v>
      </c>
    </row>
    <row r="52" spans="3:4" x14ac:dyDescent="0.25">
      <c r="C52" s="33">
        <v>41091</v>
      </c>
      <c r="D52" s="34">
        <v>51774</v>
      </c>
    </row>
    <row r="53" spans="3:4" x14ac:dyDescent="0.25">
      <c r="C53" s="33">
        <v>41183</v>
      </c>
      <c r="D53" s="34">
        <v>51732</v>
      </c>
    </row>
    <row r="54" spans="3:4" x14ac:dyDescent="0.25">
      <c r="C54" s="33">
        <v>41275</v>
      </c>
      <c r="D54" s="34">
        <v>52106</v>
      </c>
    </row>
    <row r="55" spans="3:4" x14ac:dyDescent="0.25">
      <c r="C55" s="33">
        <v>41365</v>
      </c>
      <c r="D55" s="34">
        <v>52099</v>
      </c>
    </row>
    <row r="56" spans="3:4" x14ac:dyDescent="0.25">
      <c r="C56" s="33">
        <v>41456</v>
      </c>
      <c r="D56" s="34">
        <v>52411</v>
      </c>
    </row>
    <row r="57" spans="3:4" x14ac:dyDescent="0.25">
      <c r="C57" s="33">
        <v>41548</v>
      </c>
      <c r="D57" s="34">
        <v>52681</v>
      </c>
    </row>
    <row r="58" spans="3:4" x14ac:dyDescent="0.25">
      <c r="C58" s="33">
        <v>41640</v>
      </c>
      <c r="D58" s="34">
        <v>52411</v>
      </c>
    </row>
    <row r="59" spans="3:4" x14ac:dyDescent="0.25">
      <c r="C59" s="33">
        <v>41730</v>
      </c>
      <c r="D59" s="34">
        <v>52997</v>
      </c>
    </row>
    <row r="60" spans="3:4" x14ac:dyDescent="0.25">
      <c r="C60" s="33">
        <v>41821</v>
      </c>
      <c r="D60" s="34">
        <v>53507</v>
      </c>
    </row>
    <row r="61" spans="3:4" x14ac:dyDescent="0.25">
      <c r="C61" s="33">
        <v>41913</v>
      </c>
      <c r="D61" s="34">
        <v>53641</v>
      </c>
    </row>
    <row r="62" spans="3:4" x14ac:dyDescent="0.25">
      <c r="C62" s="33">
        <v>42005</v>
      </c>
      <c r="D62" s="34">
        <v>53992</v>
      </c>
    </row>
    <row r="63" spans="3:4" x14ac:dyDescent="0.25">
      <c r="C63" s="33">
        <v>42095</v>
      </c>
      <c r="D63" s="34">
        <v>54217</v>
      </c>
    </row>
    <row r="64" spans="3:4" x14ac:dyDescent="0.25">
      <c r="C64" s="33">
        <v>42186</v>
      </c>
      <c r="D64" s="34">
        <v>54286</v>
      </c>
    </row>
    <row r="65" spans="3:4" x14ac:dyDescent="0.25">
      <c r="C65" s="33">
        <v>42278</v>
      </c>
      <c r="D65" s="34">
        <v>54260</v>
      </c>
    </row>
    <row r="66" spans="3:4" x14ac:dyDescent="0.25">
      <c r="C66" s="33">
        <v>42370</v>
      </c>
      <c r="D66" s="34">
        <v>54491</v>
      </c>
    </row>
    <row r="67" spans="3:4" x14ac:dyDescent="0.25">
      <c r="C67" s="33">
        <v>42461</v>
      </c>
      <c r="D67" s="34">
        <v>54568</v>
      </c>
    </row>
    <row r="68" spans="3:4" x14ac:dyDescent="0.25">
      <c r="C68" s="33">
        <v>42552</v>
      </c>
      <c r="D68" s="34">
        <v>54794</v>
      </c>
    </row>
    <row r="69" spans="3:4" x14ac:dyDescent="0.25">
      <c r="C69" s="33">
        <v>42644</v>
      </c>
      <c r="D69" s="34">
        <v>54969</v>
      </c>
    </row>
    <row r="70" spans="3:4" x14ac:dyDescent="0.25">
      <c r="C70" s="33">
        <v>42736</v>
      </c>
      <c r="D70" s="34">
        <v>55152</v>
      </c>
    </row>
    <row r="71" spans="3:4" x14ac:dyDescent="0.25">
      <c r="C71" s="33">
        <v>42826</v>
      </c>
      <c r="D71" s="34">
        <v>55384</v>
      </c>
    </row>
    <row r="72" spans="3:4" x14ac:dyDescent="0.25">
      <c r="C72" s="33">
        <v>42917</v>
      </c>
      <c r="D72" s="34">
        <v>55692</v>
      </c>
    </row>
    <row r="73" spans="3:4" x14ac:dyDescent="0.25">
      <c r="C73" s="33">
        <v>43009</v>
      </c>
      <c r="D73" s="34">
        <v>56131</v>
      </c>
    </row>
    <row r="74" spans="3:4" x14ac:dyDescent="0.25">
      <c r="C74" s="33">
        <v>43101</v>
      </c>
      <c r="D74" s="34">
        <v>56497</v>
      </c>
    </row>
    <row r="75" spans="3:4" x14ac:dyDescent="0.25">
      <c r="C75" s="33">
        <v>43191</v>
      </c>
      <c r="D75" s="34">
        <v>56902</v>
      </c>
    </row>
    <row r="76" spans="3:4" x14ac:dyDescent="0.25">
      <c r="C76" s="33">
        <v>43282</v>
      </c>
      <c r="D76" s="34">
        <v>57095</v>
      </c>
    </row>
    <row r="77" spans="3:4" x14ac:dyDescent="0.25">
      <c r="C77" s="33">
        <v>43374</v>
      </c>
      <c r="D77" s="34">
        <v>57146</v>
      </c>
    </row>
    <row r="78" spans="3:4" x14ac:dyDescent="0.25">
      <c r="C78" s="33">
        <v>43466</v>
      </c>
      <c r="D78" s="34">
        <v>57432</v>
      </c>
    </row>
    <row r="79" spans="3:4" x14ac:dyDescent="0.25">
      <c r="C79" s="33">
        <v>43556</v>
      </c>
      <c r="D79" s="34">
        <v>57826</v>
      </c>
    </row>
    <row r="80" spans="3:4" x14ac:dyDescent="0.25">
      <c r="C80" s="33">
        <v>43647</v>
      </c>
      <c r="D80" s="34">
        <v>58141</v>
      </c>
    </row>
    <row r="81" spans="3:4" x14ac:dyDescent="0.25">
      <c r="C81" s="33">
        <v>43739</v>
      </c>
      <c r="D81" s="57">
        <v>58333</v>
      </c>
    </row>
    <row r="82" spans="3:4" x14ac:dyDescent="0.25">
      <c r="C82" s="33">
        <v>43831</v>
      </c>
      <c r="D82" s="34">
        <v>57512</v>
      </c>
    </row>
    <row r="83" spans="3:4" x14ac:dyDescent="0.25">
      <c r="C83" s="33">
        <v>43922</v>
      </c>
      <c r="D83" s="34">
        <v>52314</v>
      </c>
    </row>
    <row r="84" spans="3:4" x14ac:dyDescent="0.25">
      <c r="C84" s="33">
        <v>44013</v>
      </c>
      <c r="D84" s="34">
        <v>56182</v>
      </c>
    </row>
    <row r="85" spans="3:4" x14ac:dyDescent="0.25">
      <c r="C85" s="33">
        <v>44105</v>
      </c>
      <c r="D85" s="34">
        <v>56732</v>
      </c>
    </row>
    <row r="86" spans="3:4" x14ac:dyDescent="0.25">
      <c r="C86" s="33">
        <v>44197</v>
      </c>
      <c r="D86" s="34">
        <v>57568</v>
      </c>
    </row>
    <row r="87" spans="3:4" x14ac:dyDescent="0.25">
      <c r="C87" s="33">
        <v>44287</v>
      </c>
      <c r="D87" s="34">
        <v>58478</v>
      </c>
    </row>
    <row r="88" spans="3:4" x14ac:dyDescent="0.25">
      <c r="C88" s="33">
        <v>44378</v>
      </c>
      <c r="D88" s="34">
        <v>58717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B0C6-0D3D-4F8E-9CDC-308F3B9D44FD}">
  <dimension ref="A1:AH200"/>
  <sheetViews>
    <sheetView topLeftCell="A7" workbookViewId="0">
      <selection activeCell="AA18" sqref="AA18"/>
    </sheetView>
  </sheetViews>
  <sheetFormatPr defaultRowHeight="15" x14ac:dyDescent="0.25"/>
  <sheetData>
    <row r="1" spans="1:34" x14ac:dyDescent="0.25">
      <c r="A1" s="78" t="s">
        <v>1315</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row>
    <row r="2" spans="1:34" x14ac:dyDescent="0.25">
      <c r="A2" s="78"/>
      <c r="B2" s="158" t="s">
        <v>1316</v>
      </c>
      <c r="C2" s="78"/>
      <c r="D2" s="78"/>
      <c r="E2" s="78"/>
      <c r="F2" s="78"/>
      <c r="G2" s="78"/>
      <c r="H2" s="78"/>
      <c r="I2" s="78"/>
      <c r="J2" s="78"/>
      <c r="K2" s="78"/>
      <c r="L2" s="78"/>
      <c r="M2" s="56"/>
      <c r="N2" s="78"/>
      <c r="O2" s="78"/>
      <c r="P2" s="78"/>
      <c r="Q2" s="78"/>
      <c r="R2" s="78"/>
      <c r="S2" s="78"/>
      <c r="T2" s="78"/>
      <c r="U2" s="78"/>
      <c r="V2" s="78"/>
      <c r="W2" s="78"/>
      <c r="X2" s="78"/>
      <c r="Y2" s="78"/>
      <c r="Z2" s="78"/>
      <c r="AA2" s="78"/>
      <c r="AB2" s="78"/>
      <c r="AC2" s="78"/>
      <c r="AD2" s="78"/>
      <c r="AE2" s="78"/>
      <c r="AF2" s="78"/>
      <c r="AG2" s="78"/>
      <c r="AH2" s="78"/>
    </row>
    <row r="3" spans="1:34" x14ac:dyDescent="0.25">
      <c r="A3" s="78"/>
      <c r="B3" s="158" t="s">
        <v>1317</v>
      </c>
      <c r="C3" s="78"/>
      <c r="D3" s="78"/>
      <c r="E3" s="78"/>
      <c r="F3" s="78"/>
      <c r="G3" s="78"/>
      <c r="H3" s="78"/>
      <c r="I3" s="78"/>
      <c r="J3" s="78"/>
      <c r="K3" s="78"/>
      <c r="L3" s="78"/>
      <c r="M3" s="56"/>
      <c r="N3" s="78"/>
      <c r="O3" s="78"/>
      <c r="P3" s="78"/>
      <c r="Q3" s="78"/>
      <c r="R3" s="78"/>
      <c r="S3" s="78"/>
      <c r="T3" s="78"/>
      <c r="U3" s="78"/>
      <c r="V3" s="78"/>
      <c r="W3" s="78"/>
      <c r="X3" s="78"/>
      <c r="Y3" s="78"/>
      <c r="Z3" s="78"/>
      <c r="AA3" s="78"/>
      <c r="AB3" s="78"/>
      <c r="AC3" s="78"/>
      <c r="AD3" s="78"/>
      <c r="AE3" s="78"/>
      <c r="AF3" s="78"/>
      <c r="AG3" s="78"/>
      <c r="AH3" s="78"/>
    </row>
    <row r="4" spans="1:34" x14ac:dyDescent="0.25">
      <c r="A4" s="78"/>
      <c r="B4" s="78" t="s">
        <v>17</v>
      </c>
      <c r="C4" s="78"/>
      <c r="D4" s="78"/>
      <c r="E4" s="78"/>
      <c r="F4" s="78"/>
      <c r="G4" s="78"/>
      <c r="H4" s="78"/>
      <c r="I4" s="78"/>
      <c r="J4" s="78"/>
      <c r="K4" s="78"/>
      <c r="L4" s="78"/>
      <c r="M4" s="56"/>
      <c r="N4" s="78"/>
      <c r="O4" s="78"/>
      <c r="P4" s="78"/>
      <c r="Q4" s="78"/>
      <c r="R4" s="78"/>
      <c r="S4" s="78"/>
      <c r="T4" s="78"/>
      <c r="U4" s="78"/>
      <c r="V4" s="78"/>
      <c r="W4" s="78"/>
      <c r="X4" s="78"/>
      <c r="Y4" s="78"/>
      <c r="Z4" s="78"/>
      <c r="AA4" s="78"/>
      <c r="AB4" s="78"/>
      <c r="AC4" s="78"/>
      <c r="AD4" s="78"/>
      <c r="AE4" s="78"/>
      <c r="AF4" s="78"/>
      <c r="AG4" s="78"/>
      <c r="AH4" s="78"/>
    </row>
    <row r="5" spans="1:34" x14ac:dyDescent="0.25">
      <c r="A5" s="78"/>
      <c r="B5" s="78" t="s">
        <v>1318</v>
      </c>
      <c r="C5" s="78"/>
      <c r="D5" s="78"/>
      <c r="E5" s="78"/>
      <c r="F5" s="78"/>
      <c r="G5" s="78"/>
      <c r="H5" s="78"/>
      <c r="I5" s="78"/>
      <c r="J5" s="78"/>
      <c r="K5" s="78"/>
      <c r="L5" s="78"/>
      <c r="M5" s="56"/>
      <c r="N5" s="78"/>
      <c r="O5" s="78"/>
      <c r="P5" s="78"/>
      <c r="Q5" s="78"/>
      <c r="R5" s="78"/>
      <c r="S5" s="78"/>
      <c r="T5" s="78"/>
      <c r="U5" s="78"/>
      <c r="V5" s="78"/>
      <c r="W5" s="78"/>
      <c r="X5" s="78"/>
      <c r="Y5" s="78"/>
      <c r="Z5" s="78"/>
      <c r="AA5" s="78"/>
      <c r="AB5" s="78"/>
      <c r="AC5" s="78"/>
      <c r="AD5" s="78"/>
      <c r="AE5" s="78"/>
      <c r="AF5" s="78"/>
      <c r="AG5" s="78"/>
      <c r="AH5" s="78"/>
    </row>
    <row r="6" spans="1:34" x14ac:dyDescent="0.25">
      <c r="A6" s="78"/>
      <c r="B6" s="78" t="s">
        <v>1319</v>
      </c>
      <c r="C6" s="78"/>
      <c r="D6" s="78"/>
      <c r="E6" s="78"/>
      <c r="F6" s="78"/>
      <c r="G6" s="78"/>
      <c r="H6" s="78"/>
      <c r="I6" s="78"/>
      <c r="J6" s="78"/>
      <c r="K6" s="78"/>
      <c r="L6" s="78"/>
      <c r="M6" s="56"/>
      <c r="N6" s="78"/>
      <c r="O6" s="78"/>
      <c r="P6" s="78"/>
      <c r="Q6" s="78"/>
      <c r="R6" s="78"/>
      <c r="S6" s="78"/>
      <c r="T6" s="78"/>
      <c r="U6" s="78"/>
      <c r="V6" s="78"/>
      <c r="W6" s="78"/>
      <c r="X6" s="78"/>
      <c r="Y6" s="78"/>
      <c r="Z6" s="78"/>
      <c r="AA6" s="78"/>
      <c r="AB6" s="78"/>
      <c r="AC6" s="78"/>
      <c r="AD6" s="78"/>
      <c r="AE6" s="78"/>
      <c r="AF6" s="78"/>
      <c r="AG6" s="78"/>
      <c r="AH6" s="78"/>
    </row>
    <row r="7" spans="1:34" x14ac:dyDescent="0.25">
      <c r="A7" s="78"/>
      <c r="B7" s="78" t="s">
        <v>1320</v>
      </c>
      <c r="C7" s="78"/>
      <c r="D7" s="78"/>
      <c r="E7" s="78"/>
      <c r="F7" s="78"/>
      <c r="G7" s="78"/>
      <c r="H7" s="78"/>
      <c r="I7" s="78"/>
      <c r="J7" s="78"/>
      <c r="K7" s="78"/>
      <c r="L7" s="78"/>
      <c r="M7" s="56"/>
      <c r="N7" s="78"/>
      <c r="O7" s="78"/>
      <c r="P7" s="78"/>
      <c r="Q7" s="78"/>
      <c r="R7" s="78"/>
      <c r="S7" s="78"/>
      <c r="T7" s="78"/>
      <c r="U7" s="78"/>
      <c r="V7" s="78"/>
      <c r="W7" s="78"/>
      <c r="X7" s="78"/>
      <c r="Y7" s="78"/>
      <c r="Z7" s="78"/>
      <c r="AA7" s="78"/>
      <c r="AB7" s="78"/>
      <c r="AC7" s="78"/>
      <c r="AD7" s="78"/>
      <c r="AE7" s="78"/>
      <c r="AF7" s="78"/>
      <c r="AG7" s="78"/>
      <c r="AH7" s="78"/>
    </row>
    <row r="8" spans="1:34" x14ac:dyDescent="0.25">
      <c r="A8" s="78"/>
      <c r="B8" s="78"/>
      <c r="C8" s="78"/>
      <c r="D8" s="78"/>
      <c r="E8" s="78"/>
      <c r="F8" s="78"/>
      <c r="G8" s="78"/>
      <c r="H8" s="78"/>
      <c r="I8" s="78"/>
      <c r="J8" s="78"/>
      <c r="K8" s="78"/>
      <c r="L8" s="78"/>
      <c r="M8" s="56"/>
      <c r="N8" s="78"/>
      <c r="O8" s="78"/>
      <c r="P8" s="78"/>
      <c r="Q8" s="78"/>
      <c r="R8" s="78"/>
      <c r="S8" s="78"/>
      <c r="T8" s="78"/>
      <c r="U8" s="78"/>
      <c r="V8" s="78"/>
      <c r="W8" s="78"/>
      <c r="X8" s="78"/>
      <c r="Y8" s="78"/>
      <c r="Z8" s="78"/>
      <c r="AA8" s="78"/>
      <c r="AB8" s="78"/>
      <c r="AC8" s="78"/>
      <c r="AD8" s="78"/>
      <c r="AE8" s="78"/>
      <c r="AF8" s="78"/>
      <c r="AG8" s="78"/>
      <c r="AH8" s="78"/>
    </row>
    <row r="9" spans="1:34" x14ac:dyDescent="0.25">
      <c r="A9" s="78"/>
      <c r="B9" s="78"/>
      <c r="C9" s="78"/>
      <c r="D9" s="78"/>
      <c r="E9" s="78"/>
      <c r="F9" s="78"/>
      <c r="G9" s="78"/>
      <c r="H9" s="78"/>
      <c r="I9" s="78"/>
      <c r="J9" s="78"/>
      <c r="K9" s="78"/>
      <c r="L9" s="78"/>
      <c r="M9" s="56"/>
      <c r="N9" s="78"/>
      <c r="O9" s="78"/>
      <c r="P9" s="78"/>
      <c r="Q9" s="78"/>
      <c r="R9" s="78"/>
      <c r="S9" s="78"/>
      <c r="T9" s="78"/>
      <c r="U9" s="78"/>
      <c r="V9" s="78"/>
      <c r="W9" s="78"/>
      <c r="X9" s="78"/>
      <c r="Y9" s="78"/>
      <c r="Z9" s="78"/>
      <c r="AA9" s="78"/>
      <c r="AB9" s="78"/>
      <c r="AC9" s="78"/>
      <c r="AD9" s="78"/>
      <c r="AE9" s="78"/>
      <c r="AF9" s="78"/>
      <c r="AG9" s="78"/>
      <c r="AH9" s="78"/>
    </row>
    <row r="10" spans="1:34" ht="90" x14ac:dyDescent="0.25">
      <c r="A10" s="78"/>
      <c r="B10" s="78"/>
      <c r="C10" s="158"/>
      <c r="D10" s="159" t="s">
        <v>1321</v>
      </c>
      <c r="E10" s="160" t="s">
        <v>1322</v>
      </c>
      <c r="F10" s="72" t="s">
        <v>1323</v>
      </c>
      <c r="G10" s="72" t="s">
        <v>1324</v>
      </c>
      <c r="H10" s="72" t="s">
        <v>1325</v>
      </c>
      <c r="I10" s="72" t="s">
        <v>1326</v>
      </c>
      <c r="J10" s="72" t="s">
        <v>1327</v>
      </c>
      <c r="K10" s="72" t="s">
        <v>1328</v>
      </c>
      <c r="L10" s="78"/>
      <c r="M10" s="56"/>
      <c r="N10" s="78"/>
      <c r="O10" s="78"/>
      <c r="P10" s="78"/>
      <c r="Q10" s="78"/>
      <c r="R10" s="78"/>
      <c r="S10" s="78"/>
      <c r="T10" s="78"/>
      <c r="U10" s="78"/>
      <c r="V10" s="78"/>
      <c r="W10" s="78"/>
      <c r="X10" s="78"/>
      <c r="Y10" s="78"/>
      <c r="Z10" s="78"/>
      <c r="AA10" s="78"/>
      <c r="AB10" s="78"/>
      <c r="AC10" s="78"/>
      <c r="AD10" s="78"/>
      <c r="AE10" s="78"/>
      <c r="AF10" s="78"/>
      <c r="AG10" s="78"/>
      <c r="AH10" s="78"/>
    </row>
    <row r="11" spans="1:34" x14ac:dyDescent="0.25">
      <c r="A11" s="78"/>
      <c r="B11" s="78"/>
      <c r="C11" s="158" t="s">
        <v>1329</v>
      </c>
      <c r="D11" s="161"/>
      <c r="E11" s="158"/>
      <c r="F11" s="78"/>
      <c r="G11" s="78"/>
      <c r="H11" s="57">
        <v>58333</v>
      </c>
      <c r="I11" s="35">
        <v>0</v>
      </c>
      <c r="J11" s="56">
        <v>0</v>
      </c>
      <c r="K11" s="78">
        <v>0</v>
      </c>
      <c r="L11" s="78"/>
      <c r="M11" s="56"/>
      <c r="N11" s="78"/>
      <c r="O11" s="78"/>
      <c r="P11" s="78"/>
      <c r="Q11" s="78"/>
      <c r="R11" s="78"/>
      <c r="S11" s="78"/>
      <c r="T11" s="78"/>
      <c r="U11" s="78"/>
      <c r="V11" s="78"/>
      <c r="W11" s="78"/>
      <c r="X11" s="78"/>
      <c r="Y11" s="78"/>
      <c r="Z11" s="78"/>
      <c r="AA11" s="78"/>
      <c r="AB11" s="78"/>
      <c r="AC11" s="78"/>
      <c r="AD11" s="78"/>
      <c r="AE11" s="78"/>
      <c r="AF11" s="78"/>
      <c r="AG11" s="78"/>
      <c r="AH11" s="78"/>
    </row>
    <row r="12" spans="1:34" x14ac:dyDescent="0.25">
      <c r="A12" s="78"/>
      <c r="B12" s="78"/>
      <c r="C12" s="158" t="s">
        <v>1330</v>
      </c>
      <c r="D12" s="161"/>
      <c r="E12" s="158"/>
      <c r="F12" s="78"/>
      <c r="G12" s="78"/>
      <c r="H12" s="34"/>
      <c r="I12" s="78"/>
      <c r="J12" s="56">
        <v>0</v>
      </c>
      <c r="K12" s="78">
        <v>0</v>
      </c>
      <c r="L12" s="78"/>
      <c r="M12" s="56"/>
      <c r="N12" s="78"/>
      <c r="O12" s="78"/>
      <c r="P12" s="78"/>
      <c r="Q12" s="78"/>
      <c r="R12" s="78"/>
      <c r="S12" s="78"/>
      <c r="T12" s="78"/>
      <c r="U12" s="78"/>
      <c r="V12" s="78"/>
      <c r="W12" s="78"/>
      <c r="X12" s="78"/>
      <c r="Y12" s="78"/>
      <c r="Z12" s="78"/>
      <c r="AA12" s="78"/>
      <c r="AB12" s="78"/>
      <c r="AC12" s="78"/>
      <c r="AD12" s="78"/>
      <c r="AE12" s="78"/>
      <c r="AF12" s="78"/>
      <c r="AG12" s="78"/>
      <c r="AH12" s="78"/>
    </row>
    <row r="13" spans="1:34" x14ac:dyDescent="0.25">
      <c r="A13" s="78"/>
      <c r="B13" s="78"/>
      <c r="C13" s="158" t="s">
        <v>1331</v>
      </c>
      <c r="D13" s="161"/>
      <c r="E13" s="158"/>
      <c r="F13" s="78"/>
      <c r="G13" s="78"/>
      <c r="H13" s="78"/>
      <c r="I13" s="78"/>
      <c r="J13" s="56">
        <v>0</v>
      </c>
      <c r="K13" s="78">
        <v>0</v>
      </c>
      <c r="L13" s="78"/>
      <c r="M13" s="56"/>
      <c r="N13" s="78"/>
      <c r="O13" s="78"/>
      <c r="P13" s="78"/>
      <c r="Q13" s="78"/>
      <c r="R13" s="78"/>
      <c r="S13" s="78"/>
      <c r="T13" s="78"/>
      <c r="U13" s="78"/>
      <c r="V13" s="78"/>
      <c r="W13" s="78"/>
      <c r="X13" s="78"/>
      <c r="Y13" s="78"/>
      <c r="Z13" s="78"/>
      <c r="AA13" s="78"/>
      <c r="AB13" s="78"/>
      <c r="AC13" s="78"/>
      <c r="AD13" s="78"/>
      <c r="AE13" s="78"/>
      <c r="AF13" s="78"/>
      <c r="AG13" s="78"/>
      <c r="AH13" s="78"/>
    </row>
    <row r="14" spans="1:34" x14ac:dyDescent="0.25">
      <c r="A14" s="78"/>
      <c r="B14" s="78"/>
      <c r="C14" s="158" t="s">
        <v>1332</v>
      </c>
      <c r="D14" s="161"/>
      <c r="E14" s="158"/>
      <c r="F14" s="78"/>
      <c r="G14" s="78"/>
      <c r="H14" s="34">
        <v>57512</v>
      </c>
      <c r="I14" s="35">
        <v>-1.4074366139235073E-2</v>
      </c>
      <c r="J14" s="56">
        <v>0</v>
      </c>
      <c r="K14" s="78">
        <v>0</v>
      </c>
      <c r="L14" s="78"/>
      <c r="M14" s="56"/>
      <c r="N14" s="78"/>
      <c r="O14" s="78"/>
      <c r="P14" s="78"/>
      <c r="Q14" s="78"/>
      <c r="R14" s="78"/>
      <c r="S14" s="78"/>
      <c r="T14" s="78"/>
      <c r="U14" s="78"/>
      <c r="V14" s="78"/>
      <c r="W14" s="78"/>
      <c r="X14" s="78"/>
      <c r="Y14" s="78"/>
      <c r="Z14" s="78"/>
      <c r="AA14" s="78"/>
      <c r="AB14" s="78"/>
      <c r="AC14" s="78"/>
      <c r="AD14" s="78"/>
      <c r="AE14" s="78"/>
      <c r="AF14" s="78"/>
      <c r="AG14" s="78"/>
      <c r="AH14" s="78"/>
    </row>
    <row r="15" spans="1:34" ht="15.75" thickBot="1" x14ac:dyDescent="0.3">
      <c r="A15" s="78"/>
      <c r="B15" s="78"/>
      <c r="C15" s="158" t="s">
        <v>1333</v>
      </c>
      <c r="D15" s="161">
        <v>152128</v>
      </c>
      <c r="E15" s="158"/>
      <c r="F15" s="78"/>
      <c r="G15" s="78"/>
      <c r="H15" s="78"/>
      <c r="I15" s="99">
        <v>-1.4074366139235073E-2</v>
      </c>
      <c r="J15" s="56">
        <v>6</v>
      </c>
      <c r="K15" s="78">
        <v>0</v>
      </c>
      <c r="L15" s="78"/>
      <c r="M15" s="56"/>
      <c r="N15" s="78"/>
      <c r="O15" s="78"/>
      <c r="P15" s="78"/>
      <c r="Q15" s="78"/>
      <c r="R15" s="78"/>
      <c r="S15" s="78"/>
      <c r="T15" s="78"/>
      <c r="U15" s="78"/>
      <c r="V15" s="78"/>
      <c r="W15" s="78"/>
      <c r="X15" s="78"/>
      <c r="Y15" s="78"/>
      <c r="Z15" s="78"/>
      <c r="AA15" s="78"/>
      <c r="AB15" s="78"/>
      <c r="AC15" s="78"/>
      <c r="AD15" s="78"/>
      <c r="AE15" s="78"/>
      <c r="AF15" s="78"/>
      <c r="AG15" s="78"/>
      <c r="AH15" s="78"/>
    </row>
    <row r="16" spans="1:34" ht="15.75" thickBot="1" x14ac:dyDescent="0.3">
      <c r="A16" s="78"/>
      <c r="B16" s="78"/>
      <c r="C16" s="158" t="s">
        <v>1334</v>
      </c>
      <c r="D16" s="161">
        <v>152504</v>
      </c>
      <c r="E16" s="162">
        <v>0</v>
      </c>
      <c r="F16" s="37">
        <v>3386.15</v>
      </c>
      <c r="G16" s="35">
        <v>0</v>
      </c>
      <c r="H16" s="78"/>
      <c r="I16" s="99">
        <v>-1.4074366139235073E-2</v>
      </c>
      <c r="J16" s="56">
        <v>25</v>
      </c>
      <c r="K16" s="78">
        <v>120000</v>
      </c>
      <c r="L16" s="78"/>
      <c r="M16" s="56"/>
      <c r="N16" s="78"/>
      <c r="O16" s="78"/>
      <c r="P16" s="78"/>
      <c r="Q16" s="78"/>
      <c r="R16" s="78"/>
      <c r="S16" s="78"/>
      <c r="T16" s="78"/>
      <c r="U16" s="78"/>
      <c r="V16" s="78"/>
      <c r="W16" s="78"/>
      <c r="X16" s="78"/>
      <c r="Y16" s="78"/>
      <c r="Z16" s="78"/>
      <c r="AA16" s="78"/>
      <c r="AB16" s="78"/>
      <c r="AC16" s="78"/>
      <c r="AD16" s="78"/>
      <c r="AE16" s="78"/>
      <c r="AF16" s="78"/>
      <c r="AG16" s="78"/>
      <c r="AH16" s="78"/>
    </row>
    <row r="17" spans="1:34" ht="15.75" thickBot="1" x14ac:dyDescent="0.3">
      <c r="A17" s="78"/>
      <c r="B17" s="78"/>
      <c r="C17" s="158" t="s">
        <v>1335</v>
      </c>
      <c r="D17" s="161">
        <v>151006</v>
      </c>
      <c r="E17" s="162">
        <v>-9.8226931752609763E-3</v>
      </c>
      <c r="F17" s="7">
        <v>2237.4</v>
      </c>
      <c r="G17" s="35">
        <v>-0.33924959024260593</v>
      </c>
      <c r="H17" s="34">
        <v>52314</v>
      </c>
      <c r="I17" s="35">
        <v>-0.10318344676255298</v>
      </c>
      <c r="J17" s="56">
        <v>3912</v>
      </c>
      <c r="K17" s="78">
        <v>120000</v>
      </c>
      <c r="L17" s="78"/>
      <c r="M17" s="56"/>
      <c r="N17" s="78"/>
      <c r="O17" s="78"/>
      <c r="P17" s="78"/>
      <c r="Q17" s="78"/>
      <c r="R17" s="78"/>
      <c r="S17" s="78"/>
      <c r="T17" s="78"/>
      <c r="U17" s="78"/>
      <c r="V17" s="78"/>
      <c r="W17" s="78"/>
      <c r="X17" s="78"/>
      <c r="Y17" s="78"/>
      <c r="Z17" s="78"/>
      <c r="AA17" s="78"/>
      <c r="AB17" s="78"/>
      <c r="AC17" s="78"/>
      <c r="AD17" s="78"/>
      <c r="AE17" s="78"/>
      <c r="AF17" s="78"/>
      <c r="AG17" s="78"/>
      <c r="AH17" s="78"/>
    </row>
    <row r="18" spans="1:34" ht="15.75" thickBot="1" x14ac:dyDescent="0.3">
      <c r="A18" s="78"/>
      <c r="B18" s="78"/>
      <c r="C18" s="158" t="s">
        <v>1336</v>
      </c>
      <c r="D18" s="161">
        <v>130513</v>
      </c>
      <c r="E18" s="162">
        <v>-0.14419949640665164</v>
      </c>
      <c r="F18" s="7">
        <v>2912.43</v>
      </c>
      <c r="G18" s="35">
        <v>-0.13989929566026321</v>
      </c>
      <c r="H18" s="78"/>
      <c r="I18" s="99">
        <v>-0.10318344676255298</v>
      </c>
      <c r="J18" s="56">
        <v>58266</v>
      </c>
      <c r="K18" s="78">
        <v>120000</v>
      </c>
      <c r="L18" s="78"/>
      <c r="M18" s="56"/>
      <c r="N18" s="78"/>
      <c r="O18" s="78"/>
      <c r="P18" s="78"/>
      <c r="Q18" s="78"/>
      <c r="R18" s="78"/>
      <c r="S18" s="78"/>
      <c r="T18" s="78"/>
      <c r="U18" s="78"/>
      <c r="V18" s="78"/>
      <c r="W18" s="78"/>
      <c r="X18" s="78"/>
      <c r="Y18" s="78"/>
      <c r="Z18" s="78"/>
      <c r="AA18" s="78"/>
      <c r="AB18" s="78"/>
      <c r="AC18" s="78"/>
      <c r="AD18" s="78"/>
      <c r="AE18" s="78"/>
      <c r="AF18" s="78"/>
      <c r="AG18" s="78"/>
      <c r="AH18" s="78"/>
    </row>
    <row r="19" spans="1:34" ht="15.75" thickBot="1" x14ac:dyDescent="0.3">
      <c r="A19" s="78"/>
      <c r="B19" s="78"/>
      <c r="C19" s="158" t="s">
        <v>1337</v>
      </c>
      <c r="D19" s="161">
        <v>133155</v>
      </c>
      <c r="E19" s="162">
        <v>-0.12687536064627813</v>
      </c>
      <c r="F19" s="7">
        <v>3044.31</v>
      </c>
      <c r="G19" s="35">
        <v>-0.10095240907815665</v>
      </c>
      <c r="H19" s="78"/>
      <c r="I19" s="99">
        <v>-0.10318344676255298</v>
      </c>
      <c r="J19" s="56">
        <v>33907</v>
      </c>
      <c r="K19" s="78">
        <v>0</v>
      </c>
      <c r="L19" s="78"/>
      <c r="M19" s="56"/>
      <c r="N19" s="78"/>
      <c r="O19" s="78"/>
      <c r="P19" s="78"/>
      <c r="Q19" s="78"/>
      <c r="R19" s="78"/>
      <c r="S19" s="78"/>
      <c r="T19" s="78"/>
      <c r="U19" s="78"/>
      <c r="V19" s="78"/>
      <c r="W19" s="78"/>
      <c r="X19" s="78"/>
      <c r="Y19" s="78"/>
      <c r="Z19" s="78"/>
      <c r="AA19" s="78"/>
      <c r="AB19" s="78"/>
      <c r="AC19" s="78"/>
      <c r="AD19" s="78"/>
      <c r="AE19" s="78"/>
      <c r="AF19" s="78"/>
      <c r="AG19" s="78"/>
      <c r="AH19" s="78"/>
    </row>
    <row r="20" spans="1:34" ht="15.75" thickBot="1" x14ac:dyDescent="0.3">
      <c r="A20" s="78"/>
      <c r="B20" s="78"/>
      <c r="C20" s="158" t="s">
        <v>1338</v>
      </c>
      <c r="D20" s="161">
        <v>137660</v>
      </c>
      <c r="E20" s="162">
        <v>-9.7335151864869116E-2</v>
      </c>
      <c r="F20" s="7">
        <v>3100.29</v>
      </c>
      <c r="G20" s="35">
        <v>-8.4420359405224257E-2</v>
      </c>
      <c r="H20" s="34">
        <v>56182</v>
      </c>
      <c r="I20" s="35">
        <v>-3.6874496425693848E-2</v>
      </c>
      <c r="J20" s="56">
        <v>16911</v>
      </c>
      <c r="K20" s="78">
        <v>0</v>
      </c>
      <c r="L20" s="78"/>
      <c r="M20" s="56"/>
      <c r="N20" s="78"/>
      <c r="O20" s="78"/>
      <c r="P20" s="78"/>
      <c r="Q20" s="78"/>
      <c r="R20" s="78"/>
      <c r="S20" s="78"/>
      <c r="T20" s="78"/>
      <c r="U20" s="78"/>
      <c r="V20" s="78"/>
      <c r="W20" s="78"/>
      <c r="X20" s="78"/>
      <c r="Y20" s="78"/>
      <c r="Z20" s="78"/>
      <c r="AA20" s="78"/>
      <c r="AB20" s="78"/>
      <c r="AC20" s="78"/>
      <c r="AD20" s="78"/>
      <c r="AE20" s="78"/>
      <c r="AF20" s="78"/>
      <c r="AG20" s="78"/>
      <c r="AH20" s="78"/>
    </row>
    <row r="21" spans="1:34" ht="15.75" thickBot="1" x14ac:dyDescent="0.3">
      <c r="A21" s="78"/>
      <c r="B21" s="78"/>
      <c r="C21" s="158" t="s">
        <v>1339</v>
      </c>
      <c r="D21" s="161">
        <v>139048</v>
      </c>
      <c r="E21" s="162">
        <v>-8.8233751245868963E-2</v>
      </c>
      <c r="F21" s="7">
        <v>3271.12</v>
      </c>
      <c r="G21" s="35">
        <v>-3.3970733724141042E-2</v>
      </c>
      <c r="H21" s="78"/>
      <c r="I21" s="99">
        <v>-3.6874496425693848E-2</v>
      </c>
      <c r="J21" s="56">
        <v>25791</v>
      </c>
      <c r="K21" s="78">
        <v>0</v>
      </c>
      <c r="L21" s="78"/>
      <c r="M21" s="56"/>
      <c r="N21" s="78"/>
      <c r="O21" s="78"/>
      <c r="P21" s="78"/>
      <c r="Q21" s="78"/>
      <c r="R21" s="78"/>
      <c r="S21" s="78"/>
      <c r="T21" s="78"/>
      <c r="U21" s="78"/>
      <c r="V21" s="78"/>
      <c r="W21" s="78"/>
      <c r="X21" s="78"/>
      <c r="Y21" s="78"/>
      <c r="Z21" s="78"/>
      <c r="AA21" s="78"/>
      <c r="AB21" s="78"/>
      <c r="AC21" s="78"/>
      <c r="AD21" s="78"/>
      <c r="AE21" s="78"/>
      <c r="AF21" s="78"/>
      <c r="AG21" s="78"/>
      <c r="AH21" s="78"/>
    </row>
    <row r="22" spans="1:34" ht="15.75" thickBot="1" x14ac:dyDescent="0.3">
      <c r="A22" s="78"/>
      <c r="B22" s="78"/>
      <c r="C22" s="158" t="s">
        <v>1340</v>
      </c>
      <c r="D22" s="161">
        <v>140713</v>
      </c>
      <c r="E22" s="162">
        <v>-7.7316004826102916E-2</v>
      </c>
      <c r="F22" s="7">
        <v>3500.31</v>
      </c>
      <c r="G22" s="35">
        <v>3.3713804763521947E-2</v>
      </c>
      <c r="H22" s="78"/>
      <c r="I22" s="99">
        <v>-3.6874496425693848E-2</v>
      </c>
      <c r="J22" s="56">
        <v>27284</v>
      </c>
      <c r="K22" s="78">
        <v>0</v>
      </c>
      <c r="L22" s="78"/>
      <c r="M22" s="56"/>
      <c r="N22" s="78"/>
      <c r="O22" s="78"/>
      <c r="P22" s="78"/>
      <c r="Q22" s="78"/>
      <c r="R22" s="78"/>
      <c r="S22" s="78"/>
      <c r="T22" s="78"/>
      <c r="U22" s="78"/>
      <c r="V22" s="78"/>
      <c r="W22" s="78"/>
      <c r="X22" s="78"/>
      <c r="Y22" s="78"/>
      <c r="Z22" s="78"/>
      <c r="AA22" s="78"/>
      <c r="AB22" s="78"/>
      <c r="AC22" s="78"/>
      <c r="AD22" s="78"/>
      <c r="AE22" s="78"/>
      <c r="AF22" s="78"/>
      <c r="AG22" s="78"/>
      <c r="AH22" s="78"/>
    </row>
    <row r="23" spans="1:34" ht="15.75" thickBot="1" x14ac:dyDescent="0.3">
      <c r="A23" s="78"/>
      <c r="B23" s="78"/>
      <c r="C23" s="158" t="s">
        <v>1341</v>
      </c>
      <c r="D23" s="161">
        <v>141632</v>
      </c>
      <c r="E23" s="162">
        <v>-7.1289933378796619E-2</v>
      </c>
      <c r="F23" s="7">
        <v>3363</v>
      </c>
      <c r="G23" s="35">
        <v>-6.8366729176203333E-3</v>
      </c>
      <c r="H23" s="34">
        <v>56732</v>
      </c>
      <c r="I23" s="35">
        <v>-2.7445871119263554E-2</v>
      </c>
      <c r="J23" s="56">
        <v>18234</v>
      </c>
      <c r="K23" s="78">
        <v>0</v>
      </c>
      <c r="L23" s="78"/>
      <c r="M23" s="56"/>
      <c r="N23" s="78"/>
      <c r="O23" s="78"/>
      <c r="P23" s="78"/>
      <c r="Q23" s="78"/>
      <c r="R23" s="78"/>
      <c r="S23" s="78"/>
      <c r="T23" s="78"/>
      <c r="U23" s="78"/>
      <c r="V23" s="78"/>
      <c r="W23" s="78"/>
      <c r="X23" s="78"/>
      <c r="Y23" s="78"/>
      <c r="Z23" s="78"/>
      <c r="AA23" s="78"/>
      <c r="AB23" s="78"/>
      <c r="AC23" s="78"/>
      <c r="AD23" s="78"/>
      <c r="AE23" s="78"/>
      <c r="AF23" s="78"/>
      <c r="AG23" s="78"/>
      <c r="AH23" s="78"/>
    </row>
    <row r="24" spans="1:34" ht="15.75" thickBot="1" x14ac:dyDescent="0.3">
      <c r="A24" s="78"/>
      <c r="B24" s="78"/>
      <c r="C24" s="158" t="s">
        <v>1330</v>
      </c>
      <c r="D24" s="161">
        <v>142279</v>
      </c>
      <c r="E24" s="162">
        <v>-6.7047421706971616E-2</v>
      </c>
      <c r="F24" s="7">
        <v>3269.96</v>
      </c>
      <c r="G24" s="35">
        <v>-3.4313305671632988E-2</v>
      </c>
      <c r="H24" s="78"/>
      <c r="I24" s="99">
        <v>-2.7445871119263554E-2</v>
      </c>
      <c r="J24" s="56">
        <v>23058</v>
      </c>
      <c r="K24" s="78">
        <v>0</v>
      </c>
      <c r="L24" s="78"/>
      <c r="M24" s="56"/>
      <c r="N24" s="78"/>
      <c r="O24" s="78"/>
      <c r="P24" s="78"/>
      <c r="Q24" s="78"/>
      <c r="R24" s="78"/>
      <c r="S24" s="78"/>
      <c r="T24" s="78"/>
      <c r="U24" s="78"/>
      <c r="V24" s="78"/>
      <c r="W24" s="78"/>
      <c r="X24" s="78"/>
      <c r="Y24" s="78"/>
      <c r="Z24" s="78"/>
      <c r="AA24" s="78"/>
      <c r="AB24" s="78"/>
      <c r="AC24" s="78"/>
      <c r="AD24" s="78"/>
      <c r="AE24" s="78"/>
      <c r="AF24" s="78"/>
      <c r="AG24" s="78"/>
      <c r="AH24" s="78"/>
    </row>
    <row r="25" spans="1:34" x14ac:dyDescent="0.25">
      <c r="A25" s="78"/>
      <c r="B25" s="78"/>
      <c r="C25" s="158" t="s">
        <v>1331</v>
      </c>
      <c r="D25" s="161">
        <v>142612</v>
      </c>
      <c r="E25" s="162">
        <v>-6.4863872423018415E-2</v>
      </c>
      <c r="F25" s="7">
        <v>3621.63</v>
      </c>
      <c r="G25" s="35">
        <v>6.9542105340873864E-2</v>
      </c>
      <c r="H25" s="78"/>
      <c r="I25" s="99">
        <v>-2.7445871119263554E-2</v>
      </c>
      <c r="J25" s="56">
        <v>48413</v>
      </c>
      <c r="K25" s="78">
        <v>0</v>
      </c>
      <c r="L25" s="78"/>
      <c r="M25" s="56"/>
      <c r="N25" s="78"/>
      <c r="O25" s="78"/>
      <c r="P25" s="78"/>
      <c r="Q25" s="78"/>
      <c r="R25" s="78"/>
      <c r="S25" s="78"/>
      <c r="T25" s="78"/>
      <c r="U25" s="78"/>
      <c r="V25" s="78"/>
      <c r="W25" s="78"/>
      <c r="X25" s="78"/>
      <c r="Y25" s="78"/>
      <c r="Z25" s="78"/>
      <c r="AA25" s="78"/>
      <c r="AB25" s="78"/>
      <c r="AC25" s="78"/>
      <c r="AD25" s="78"/>
      <c r="AE25" s="78"/>
      <c r="AF25" s="78"/>
      <c r="AG25" s="78"/>
      <c r="AH25" s="78"/>
    </row>
    <row r="26" spans="1:34" x14ac:dyDescent="0.25">
      <c r="A26" s="78"/>
      <c r="B26" s="78"/>
      <c r="C26" s="158" t="s">
        <v>1332</v>
      </c>
      <c r="D26" s="161">
        <v>142497</v>
      </c>
      <c r="E26" s="162">
        <v>-6.5617951004563815E-2</v>
      </c>
      <c r="F26" s="78"/>
      <c r="G26" s="78"/>
      <c r="H26" s="34">
        <v>57568</v>
      </c>
      <c r="I26" s="35">
        <v>-1.3114360653489476E-2</v>
      </c>
      <c r="J26" s="56">
        <v>85259</v>
      </c>
      <c r="K26" s="78">
        <v>0</v>
      </c>
      <c r="L26" s="78"/>
      <c r="M26" s="56"/>
      <c r="N26" s="78"/>
      <c r="O26" s="78"/>
      <c r="P26" s="78"/>
      <c r="Q26" s="78"/>
      <c r="R26" s="78"/>
      <c r="S26" s="78"/>
      <c r="T26" s="78"/>
      <c r="U26" s="78"/>
      <c r="V26" s="78"/>
      <c r="W26" s="78"/>
      <c r="X26" s="78"/>
      <c r="Y26" s="78"/>
      <c r="Z26" s="78"/>
      <c r="AA26" s="78"/>
      <c r="AB26" s="78"/>
      <c r="AC26" s="78"/>
      <c r="AD26" s="78"/>
      <c r="AE26" s="78"/>
      <c r="AF26" s="78"/>
      <c r="AG26" s="78"/>
      <c r="AH26" s="78"/>
    </row>
    <row r="27" spans="1:34" x14ac:dyDescent="0.25">
      <c r="A27" s="78"/>
      <c r="B27" s="78"/>
      <c r="C27" s="158" t="s">
        <v>1342</v>
      </c>
      <c r="D27" s="161">
        <v>143017</v>
      </c>
      <c r="E27" s="162">
        <v>-6.2208204374967213E-2</v>
      </c>
      <c r="F27" s="78"/>
      <c r="G27" s="78"/>
      <c r="H27" s="78"/>
      <c r="I27" s="99">
        <v>-1.3114360653489476E-2</v>
      </c>
      <c r="J27" s="56">
        <v>95859</v>
      </c>
      <c r="K27" s="78">
        <v>0</v>
      </c>
      <c r="L27" s="78"/>
      <c r="M27" s="56"/>
      <c r="N27" s="78"/>
      <c r="O27" s="78"/>
      <c r="P27" s="78"/>
      <c r="Q27" s="78"/>
      <c r="R27" s="78"/>
      <c r="S27" s="78"/>
      <c r="T27" s="78"/>
      <c r="U27" s="78"/>
      <c r="V27" s="78"/>
      <c r="W27" s="78"/>
      <c r="X27" s="78"/>
      <c r="Y27" s="78"/>
      <c r="Z27" s="78"/>
      <c r="AA27" s="78"/>
      <c r="AB27" s="78"/>
      <c r="AC27" s="78"/>
      <c r="AD27" s="78"/>
      <c r="AE27" s="78"/>
      <c r="AF27" s="78"/>
      <c r="AG27" s="78"/>
      <c r="AH27" s="78"/>
    </row>
    <row r="28" spans="1:34" x14ac:dyDescent="0.25">
      <c r="A28" s="78"/>
      <c r="B28" s="78"/>
      <c r="C28" s="158" t="s">
        <v>1334</v>
      </c>
      <c r="D28" s="161">
        <v>143727</v>
      </c>
      <c r="E28" s="162">
        <v>-5.755258878455647E-2</v>
      </c>
      <c r="F28" s="78"/>
      <c r="G28" s="78"/>
      <c r="H28" s="78"/>
      <c r="I28" s="99">
        <v>-1.3114360653489476E-2</v>
      </c>
      <c r="J28" s="56">
        <v>50127</v>
      </c>
      <c r="K28" s="78">
        <v>0</v>
      </c>
      <c r="L28" s="78"/>
      <c r="M28" s="56"/>
      <c r="N28" s="78"/>
      <c r="O28" s="78"/>
      <c r="P28" s="78"/>
      <c r="Q28" s="78"/>
      <c r="R28" s="78"/>
      <c r="S28" s="78"/>
      <c r="T28" s="78"/>
      <c r="U28" s="78"/>
      <c r="V28" s="78"/>
      <c r="W28" s="78"/>
      <c r="X28" s="78"/>
      <c r="Y28" s="78"/>
      <c r="Z28" s="78"/>
      <c r="AA28" s="78"/>
      <c r="AB28" s="78"/>
      <c r="AC28" s="78"/>
      <c r="AD28" s="78"/>
      <c r="AE28" s="78"/>
      <c r="AF28" s="78"/>
      <c r="AG28" s="78"/>
      <c r="AH28" s="78"/>
    </row>
    <row r="29" spans="1:34" x14ac:dyDescent="0.25">
      <c r="A29" s="78"/>
      <c r="B29" s="78"/>
      <c r="C29" s="158" t="s">
        <v>1335</v>
      </c>
      <c r="D29" s="161">
        <v>144431</v>
      </c>
      <c r="E29" s="162">
        <v>-5.2936316424487227E-2</v>
      </c>
      <c r="F29" s="78"/>
      <c r="G29" s="78"/>
      <c r="H29" s="34">
        <v>58478</v>
      </c>
      <c r="I29" s="35">
        <v>2.4857284898771592E-3</v>
      </c>
      <c r="J29" s="56">
        <v>21850</v>
      </c>
      <c r="K29" s="78">
        <v>0</v>
      </c>
      <c r="L29" s="78"/>
      <c r="M29" s="56"/>
      <c r="N29" s="78"/>
      <c r="O29" s="78"/>
      <c r="P29" s="78"/>
      <c r="Q29" s="78"/>
      <c r="R29" s="78"/>
      <c r="S29" s="78"/>
      <c r="T29" s="78"/>
      <c r="U29" s="78"/>
      <c r="V29" s="78"/>
      <c r="W29" s="78"/>
      <c r="X29" s="78"/>
      <c r="Y29" s="78"/>
      <c r="Z29" s="78"/>
      <c r="AA29" s="78"/>
      <c r="AB29" s="78"/>
      <c r="AC29" s="78"/>
      <c r="AD29" s="78"/>
      <c r="AE29" s="78"/>
      <c r="AF29" s="78"/>
      <c r="AG29" s="78"/>
      <c r="AH29" s="78"/>
    </row>
    <row r="30" spans="1:34" x14ac:dyDescent="0.25">
      <c r="A30" s="78"/>
      <c r="B30" s="78"/>
      <c r="C30" s="158" t="s">
        <v>1336</v>
      </c>
      <c r="D30" s="161">
        <v>144694</v>
      </c>
      <c r="E30" s="162">
        <v>-5.121177149451818E-2</v>
      </c>
      <c r="F30" s="78"/>
      <c r="G30" s="78"/>
      <c r="H30" s="78"/>
      <c r="I30" s="78"/>
      <c r="J30" s="56">
        <v>17612</v>
      </c>
      <c r="K30" s="78">
        <v>0</v>
      </c>
      <c r="L30" s="78"/>
      <c r="M30" s="56"/>
      <c r="N30" s="78"/>
      <c r="O30" s="78"/>
      <c r="P30" s="78"/>
      <c r="Q30" s="78"/>
      <c r="R30" s="78"/>
      <c r="S30" s="78"/>
      <c r="T30" s="78"/>
      <c r="U30" s="78"/>
      <c r="V30" s="78"/>
      <c r="W30" s="78"/>
      <c r="X30" s="78"/>
      <c r="Y30" s="78"/>
      <c r="Z30" s="78"/>
      <c r="AA30" s="78"/>
      <c r="AB30" s="78"/>
      <c r="AC30" s="78"/>
      <c r="AD30" s="78"/>
      <c r="AE30" s="78"/>
      <c r="AF30" s="78"/>
      <c r="AG30" s="78"/>
      <c r="AH30" s="78"/>
    </row>
    <row r="31" spans="1:34" x14ac:dyDescent="0.25">
      <c r="A31" s="78"/>
      <c r="B31" s="78"/>
      <c r="C31" s="158" t="s">
        <v>1337</v>
      </c>
      <c r="D31" s="161">
        <v>145141</v>
      </c>
      <c r="E31" s="162">
        <v>-4.8280700834076484E-2</v>
      </c>
      <c r="F31" s="78"/>
      <c r="G31" s="78"/>
      <c r="H31" s="78"/>
      <c r="I31" s="78"/>
      <c r="J31" s="56">
        <v>13737</v>
      </c>
      <c r="K31" s="78">
        <v>0</v>
      </c>
      <c r="L31" s="78"/>
      <c r="M31" s="56"/>
      <c r="N31" s="78"/>
      <c r="O31" s="78"/>
      <c r="P31" s="78"/>
      <c r="Q31" s="78"/>
      <c r="R31" s="78"/>
      <c r="S31" s="78"/>
      <c r="T31" s="78"/>
      <c r="U31" s="78"/>
      <c r="V31" s="78"/>
      <c r="W31" s="78"/>
      <c r="X31" s="78"/>
      <c r="Y31" s="78"/>
      <c r="Z31" s="78"/>
      <c r="AA31" s="78"/>
      <c r="AB31" s="78"/>
      <c r="AC31" s="78"/>
      <c r="AD31" s="78"/>
      <c r="AE31" s="78"/>
      <c r="AF31" s="78"/>
      <c r="AG31" s="78"/>
      <c r="AH31" s="78"/>
    </row>
    <row r="32" spans="1:34" x14ac:dyDescent="0.25">
      <c r="A32" s="78"/>
      <c r="B32" s="78"/>
      <c r="C32" s="158" t="s">
        <v>1338</v>
      </c>
      <c r="D32" s="161">
        <v>145698</v>
      </c>
      <c r="E32" s="162">
        <v>-4.4628337617373968E-2</v>
      </c>
      <c r="F32" s="78"/>
      <c r="G32" s="78"/>
      <c r="H32" s="78"/>
      <c r="I32" s="78"/>
      <c r="J32" s="56">
        <v>7823</v>
      </c>
      <c r="K32" s="78">
        <v>0</v>
      </c>
      <c r="L32" s="78"/>
      <c r="M32" s="56"/>
      <c r="N32" s="78"/>
      <c r="O32" s="78"/>
      <c r="P32" s="78"/>
      <c r="Q32" s="78"/>
      <c r="R32" s="78"/>
      <c r="S32" s="78"/>
      <c r="T32" s="78"/>
      <c r="U32" s="78"/>
      <c r="V32" s="78"/>
      <c r="W32" s="78"/>
      <c r="X32" s="78"/>
      <c r="Y32" s="78"/>
      <c r="Z32" s="78"/>
      <c r="AA32" s="78"/>
      <c r="AB32" s="78"/>
      <c r="AC32" s="78"/>
      <c r="AD32" s="78"/>
      <c r="AE32" s="78"/>
      <c r="AF32" s="78"/>
      <c r="AG32" s="78"/>
      <c r="AH32" s="78"/>
    </row>
    <row r="33" spans="1:34" x14ac:dyDescent="0.25">
      <c r="A33" s="78"/>
      <c r="B33" s="78"/>
      <c r="C33" s="158" t="s">
        <v>1339</v>
      </c>
      <c r="D33" s="161">
        <v>146387</v>
      </c>
      <c r="E33" s="162">
        <v>-4.0110423333158472E-2</v>
      </c>
      <c r="F33" s="78"/>
      <c r="G33" s="78"/>
      <c r="H33" s="78"/>
      <c r="I33" s="78"/>
      <c r="J33" s="56">
        <v>10541</v>
      </c>
      <c r="K33" s="78">
        <v>0</v>
      </c>
      <c r="L33" s="78"/>
      <c r="M33" s="56"/>
      <c r="N33" s="78"/>
      <c r="O33" s="78"/>
      <c r="P33" s="78"/>
      <c r="Q33" s="78"/>
      <c r="R33" s="78"/>
      <c r="S33" s="78"/>
      <c r="T33" s="78"/>
      <c r="U33" s="78"/>
      <c r="V33" s="78"/>
      <c r="W33" s="78"/>
      <c r="X33" s="78"/>
      <c r="Y33" s="78"/>
      <c r="Z33" s="78"/>
      <c r="AA33" s="78"/>
      <c r="AB33" s="78"/>
      <c r="AC33" s="78"/>
      <c r="AD33" s="78"/>
      <c r="AE33" s="78"/>
      <c r="AF33" s="78"/>
      <c r="AG33" s="78"/>
      <c r="AH33" s="78"/>
    </row>
    <row r="34" spans="1:34" x14ac:dyDescent="0.25">
      <c r="A34" s="78"/>
      <c r="B34" s="78"/>
      <c r="C34" s="158" t="s">
        <v>1340</v>
      </c>
      <c r="D34" s="161">
        <v>146904</v>
      </c>
      <c r="E34" s="162">
        <v>-3.6720348318732624E-2</v>
      </c>
      <c r="F34" s="78"/>
      <c r="G34" s="78"/>
      <c r="H34" s="78"/>
      <c r="I34" s="78"/>
      <c r="J34" s="56">
        <v>42337</v>
      </c>
      <c r="K34" s="78">
        <v>0</v>
      </c>
      <c r="L34" s="78"/>
      <c r="M34" s="56"/>
      <c r="N34" s="78"/>
      <c r="O34" s="78"/>
      <c r="P34" s="78"/>
      <c r="Q34" s="78"/>
      <c r="R34" s="78"/>
      <c r="S34" s="78"/>
      <c r="T34" s="78"/>
      <c r="U34" s="78"/>
      <c r="V34" s="78"/>
      <c r="W34" s="78"/>
      <c r="X34" s="78"/>
      <c r="Y34" s="78"/>
      <c r="Z34" s="78"/>
      <c r="AA34" s="78"/>
      <c r="AB34" s="78"/>
      <c r="AC34" s="78"/>
      <c r="AD34" s="78"/>
      <c r="AE34" s="78"/>
      <c r="AF34" s="78"/>
      <c r="AG34" s="78"/>
      <c r="AH34" s="78"/>
    </row>
    <row r="35" spans="1:34" x14ac:dyDescent="0.25">
      <c r="A35" s="78"/>
      <c r="B35" s="78"/>
      <c r="C35" s="158" t="s">
        <v>1341</v>
      </c>
      <c r="D35" s="161">
        <v>147328</v>
      </c>
      <c r="E35" s="162">
        <v>-3.3940093374600008E-2</v>
      </c>
      <c r="F35" s="78"/>
      <c r="G35" s="78"/>
      <c r="H35" s="78"/>
      <c r="I35" s="78"/>
      <c r="J35" s="56">
        <v>60603</v>
      </c>
      <c r="K35" s="78">
        <v>0</v>
      </c>
      <c r="L35" s="78"/>
      <c r="M35" s="56"/>
      <c r="N35" s="78"/>
      <c r="O35" s="78"/>
      <c r="P35" s="78"/>
      <c r="Q35" s="78"/>
      <c r="R35" s="78"/>
      <c r="S35" s="78"/>
      <c r="T35" s="78"/>
      <c r="U35" s="78"/>
      <c r="V35" s="78"/>
      <c r="W35" s="78"/>
      <c r="X35" s="78"/>
      <c r="Y35" s="78"/>
      <c r="Z35" s="78"/>
      <c r="AA35" s="78"/>
      <c r="AB35" s="78"/>
      <c r="AC35" s="78"/>
      <c r="AD35" s="78"/>
      <c r="AE35" s="78"/>
      <c r="AF35" s="78"/>
      <c r="AG35" s="78"/>
      <c r="AH35" s="78"/>
    </row>
    <row r="36" spans="1:34" x14ac:dyDescent="0.25">
      <c r="A36" s="78"/>
      <c r="B36" s="78"/>
      <c r="C36" s="158" t="s">
        <v>1330</v>
      </c>
      <c r="D36" s="161">
        <v>148005</v>
      </c>
      <c r="E36" s="162">
        <v>-2.9500865551067512E-2</v>
      </c>
      <c r="F36" s="78"/>
      <c r="G36" s="78"/>
      <c r="H36" s="78"/>
      <c r="I36" s="78"/>
      <c r="J36" s="56">
        <v>38029</v>
      </c>
      <c r="K36" s="78">
        <v>0</v>
      </c>
      <c r="L36" s="78"/>
      <c r="M36" s="56"/>
      <c r="N36" s="78"/>
      <c r="O36" s="78"/>
      <c r="P36" s="78"/>
      <c r="Q36" s="78"/>
      <c r="R36" s="78"/>
      <c r="S36" s="78"/>
      <c r="T36" s="78"/>
      <c r="U36" s="78"/>
      <c r="V36" s="78"/>
      <c r="W36" s="78"/>
      <c r="X36" s="78"/>
      <c r="Y36" s="78"/>
      <c r="Z36" s="78"/>
      <c r="AA36" s="78"/>
      <c r="AB36" s="78"/>
      <c r="AC36" s="78"/>
      <c r="AD36" s="78"/>
      <c r="AE36" s="78"/>
      <c r="AF36" s="78"/>
      <c r="AG36" s="78"/>
      <c r="AH36" s="78"/>
    </row>
    <row r="37" spans="1:34" x14ac:dyDescent="0.25">
      <c r="A37" s="78"/>
      <c r="B37" s="78"/>
      <c r="C37" s="158" t="s">
        <v>1331</v>
      </c>
      <c r="D37" s="161">
        <v>148652</v>
      </c>
      <c r="E37" s="162">
        <v>-2.5258353879242513E-2</v>
      </c>
      <c r="F37" s="78"/>
      <c r="G37" s="78"/>
      <c r="H37" s="78"/>
      <c r="I37" s="78"/>
      <c r="J37" s="56">
        <v>29699</v>
      </c>
      <c r="K37" s="78">
        <v>0</v>
      </c>
      <c r="L37" s="78"/>
      <c r="M37" s="56"/>
      <c r="N37" s="78"/>
      <c r="O37" s="78"/>
      <c r="P37" s="78"/>
      <c r="Q37" s="78"/>
      <c r="R37" s="78"/>
      <c r="S37" s="78"/>
      <c r="T37" s="78"/>
      <c r="U37" s="78"/>
      <c r="V37" s="78"/>
      <c r="W37" s="78"/>
      <c r="X37" s="78"/>
      <c r="Y37" s="78"/>
      <c r="Z37" s="78"/>
      <c r="AA37" s="78"/>
      <c r="AB37" s="78"/>
      <c r="AC37" s="78"/>
      <c r="AD37" s="78"/>
      <c r="AE37" s="78"/>
      <c r="AF37" s="78"/>
      <c r="AG37" s="78"/>
      <c r="AH37" s="78"/>
    </row>
    <row r="38" spans="1:34" x14ac:dyDescent="0.25">
      <c r="A38" s="78"/>
      <c r="B38" s="78"/>
      <c r="C38" s="158" t="s">
        <v>1332</v>
      </c>
      <c r="D38" s="161">
        <v>149240</v>
      </c>
      <c r="E38" s="162">
        <v>-2.1402717305775587E-2</v>
      </c>
      <c r="F38" s="78"/>
      <c r="G38" s="78"/>
      <c r="H38" s="78"/>
      <c r="I38" s="78"/>
      <c r="J38" s="56">
        <v>39277</v>
      </c>
      <c r="K38" s="78">
        <v>0</v>
      </c>
      <c r="L38" s="78"/>
      <c r="M38" s="56"/>
      <c r="N38" s="78"/>
      <c r="O38" s="78"/>
      <c r="P38" s="78"/>
      <c r="Q38" s="78"/>
      <c r="R38" s="78"/>
      <c r="S38" s="78"/>
      <c r="T38" s="78"/>
      <c r="U38" s="78"/>
      <c r="V38" s="78"/>
      <c r="W38" s="78"/>
      <c r="X38" s="78"/>
      <c r="Y38" s="78"/>
      <c r="Z38" s="78"/>
      <c r="AA38" s="78"/>
      <c r="AB38" s="78"/>
      <c r="AC38" s="78"/>
      <c r="AD38" s="78"/>
      <c r="AE38" s="78"/>
      <c r="AF38" s="78"/>
      <c r="AG38" s="78"/>
      <c r="AH38" s="78"/>
    </row>
    <row r="39" spans="1:34" x14ac:dyDescent="0.25">
      <c r="A39" s="78"/>
      <c r="B39" s="78"/>
      <c r="C39" s="158" t="s">
        <v>1343</v>
      </c>
      <c r="D39" s="161">
        <v>149744</v>
      </c>
      <c r="E39" s="162">
        <v>-1.8097885957089652E-2</v>
      </c>
      <c r="F39" s="78"/>
      <c r="G39" s="78"/>
      <c r="H39" s="78"/>
      <c r="I39" s="78"/>
      <c r="J39" s="56">
        <v>76480</v>
      </c>
      <c r="K39" s="78">
        <v>0</v>
      </c>
      <c r="L39" s="78"/>
      <c r="M39" s="56"/>
      <c r="N39" s="78"/>
      <c r="O39" s="78"/>
      <c r="P39" s="78"/>
      <c r="Q39" s="78"/>
      <c r="R39" s="78"/>
      <c r="S39" s="78"/>
      <c r="T39" s="78"/>
      <c r="U39" s="78"/>
      <c r="V39" s="78"/>
      <c r="W39" s="78"/>
      <c r="X39" s="78"/>
      <c r="Y39" s="78"/>
      <c r="Z39" s="78"/>
      <c r="AA39" s="78"/>
      <c r="AB39" s="78"/>
      <c r="AC39" s="78"/>
      <c r="AD39" s="78"/>
      <c r="AE39" s="78"/>
      <c r="AF39" s="78"/>
      <c r="AG39" s="78"/>
      <c r="AH39" s="78"/>
    </row>
    <row r="40" spans="1:34" x14ac:dyDescent="0.25">
      <c r="A40" s="78"/>
      <c r="B40" s="78"/>
      <c r="C40" s="158" t="s">
        <v>1334</v>
      </c>
      <c r="D40" s="161">
        <v>150458</v>
      </c>
      <c r="E40" s="162">
        <v>-1.341604154645124E-2</v>
      </c>
      <c r="F40" s="78"/>
      <c r="G40" s="78"/>
      <c r="H40" s="78"/>
      <c r="I40" s="78"/>
      <c r="J40" s="56">
        <v>53797</v>
      </c>
      <c r="K40" s="78">
        <v>0</v>
      </c>
      <c r="L40" s="78"/>
      <c r="M40" s="56"/>
      <c r="N40" s="78"/>
      <c r="O40" s="78"/>
      <c r="P40" s="78"/>
      <c r="Q40" s="78"/>
      <c r="R40" s="78"/>
      <c r="S40" s="78"/>
      <c r="T40" s="78"/>
      <c r="U40" s="78"/>
      <c r="V40" s="78"/>
      <c r="W40" s="78"/>
      <c r="X40" s="78"/>
      <c r="Y40" s="78"/>
      <c r="Z40" s="78"/>
      <c r="AA40" s="78"/>
      <c r="AB40" s="78"/>
      <c r="AC40" s="78"/>
      <c r="AD40" s="78"/>
      <c r="AE40" s="78"/>
      <c r="AF40" s="78"/>
      <c r="AG40" s="78"/>
      <c r="AH40" s="78"/>
    </row>
    <row r="41" spans="1:34" x14ac:dyDescent="0.25">
      <c r="A41" s="78"/>
      <c r="B41" s="78"/>
      <c r="C41" s="158" t="s">
        <v>1335</v>
      </c>
      <c r="D41" s="161">
        <v>150856</v>
      </c>
      <c r="E41" s="162">
        <v>-1.0806273933798457E-2</v>
      </c>
      <c r="F41" s="78"/>
      <c r="G41" s="78"/>
      <c r="H41" s="78"/>
      <c r="I41" s="78"/>
      <c r="J41" s="56">
        <v>16009</v>
      </c>
      <c r="K41" s="78">
        <v>0</v>
      </c>
      <c r="L41" s="78"/>
      <c r="M41" s="56"/>
      <c r="N41" s="78"/>
      <c r="O41" s="78"/>
      <c r="P41" s="78"/>
      <c r="Q41" s="78"/>
      <c r="R41" s="78"/>
      <c r="S41" s="78"/>
      <c r="T41" s="78"/>
      <c r="U41" s="78"/>
      <c r="V41" s="78"/>
      <c r="W41" s="78"/>
      <c r="X41" s="78"/>
      <c r="Y41" s="78"/>
      <c r="Z41" s="78"/>
      <c r="AA41" s="78"/>
      <c r="AB41" s="78"/>
      <c r="AC41" s="78"/>
      <c r="AD41" s="78"/>
      <c r="AE41" s="78"/>
      <c r="AF41" s="78"/>
      <c r="AG41" s="78"/>
      <c r="AH41" s="78"/>
    </row>
    <row r="42" spans="1:34" x14ac:dyDescent="0.25">
      <c r="A42" s="78"/>
      <c r="B42" s="78"/>
      <c r="C42" s="158" t="s">
        <v>1336</v>
      </c>
      <c r="D42" s="161">
        <v>151224</v>
      </c>
      <c r="E42" s="162">
        <v>-8.3932224728531703E-3</v>
      </c>
      <c r="F42" s="78"/>
      <c r="G42" s="78"/>
      <c r="H42" s="78"/>
      <c r="I42" s="78"/>
      <c r="J42" s="56">
        <v>5683</v>
      </c>
      <c r="K42" s="78">
        <v>0</v>
      </c>
      <c r="L42" s="78"/>
      <c r="M42" s="56"/>
      <c r="N42" s="78"/>
      <c r="O42" s="78"/>
      <c r="P42" s="78"/>
      <c r="Q42" s="78"/>
      <c r="R42" s="78"/>
      <c r="S42" s="78"/>
      <c r="T42" s="78"/>
      <c r="U42" s="78"/>
      <c r="V42" s="78"/>
      <c r="W42" s="78"/>
      <c r="X42" s="78"/>
      <c r="Y42" s="78"/>
      <c r="Z42" s="78"/>
      <c r="AA42" s="78"/>
      <c r="AB42" s="78"/>
      <c r="AC42" s="78"/>
      <c r="AD42" s="78"/>
      <c r="AE42" s="78"/>
      <c r="AF42" s="78"/>
      <c r="AG42" s="78"/>
      <c r="AH42" s="78"/>
    </row>
    <row r="43" spans="1:34" x14ac:dyDescent="0.25">
      <c r="A43" s="78"/>
      <c r="B43" s="78"/>
      <c r="C43" s="158" t="s">
        <v>1337</v>
      </c>
      <c r="D43" s="161">
        <v>151610</v>
      </c>
      <c r="E43" s="162">
        <v>-5.8621413208833862E-3</v>
      </c>
      <c r="F43" s="78"/>
      <c r="G43" s="78"/>
      <c r="H43" s="78"/>
      <c r="I43" s="78"/>
      <c r="J43" s="56">
        <v>6727</v>
      </c>
      <c r="K43" s="78">
        <v>0</v>
      </c>
      <c r="L43" s="78"/>
      <c r="M43" s="56"/>
      <c r="N43" s="78"/>
      <c r="O43" s="78"/>
      <c r="P43" s="78"/>
      <c r="Q43" s="78"/>
      <c r="R43" s="78"/>
      <c r="S43" s="78"/>
      <c r="T43" s="78"/>
      <c r="U43" s="78"/>
      <c r="V43" s="78"/>
      <c r="W43" s="78"/>
      <c r="X43" s="78"/>
      <c r="Y43" s="78"/>
      <c r="Z43" s="78"/>
      <c r="AA43" s="78"/>
      <c r="AB43" s="78"/>
      <c r="AC43" s="78"/>
      <c r="AD43" s="78"/>
      <c r="AE43" s="78"/>
      <c r="AF43" s="78"/>
      <c r="AG43" s="78"/>
      <c r="AH43" s="78"/>
    </row>
    <row r="44" spans="1:34" x14ac:dyDescent="0.25">
      <c r="A44" s="78"/>
      <c r="B44" s="78"/>
      <c r="C44" s="158" t="s">
        <v>1338</v>
      </c>
      <c r="D44" s="161">
        <v>151903</v>
      </c>
      <c r="E44" s="162">
        <v>-3.9408802392068409E-3</v>
      </c>
      <c r="F44" s="78"/>
      <c r="G44" s="78"/>
      <c r="H44" s="78"/>
      <c r="I44" s="78"/>
      <c r="J44" s="56">
        <v>8511</v>
      </c>
      <c r="K44" s="78">
        <v>0</v>
      </c>
      <c r="L44" s="78"/>
      <c r="M44" s="56"/>
      <c r="N44" s="78"/>
      <c r="O44" s="78"/>
      <c r="P44" s="78"/>
      <c r="Q44" s="78"/>
      <c r="R44" s="78"/>
      <c r="S44" s="78"/>
      <c r="T44" s="78"/>
      <c r="U44" s="78"/>
      <c r="V44" s="78"/>
      <c r="W44" s="78"/>
      <c r="X44" s="78"/>
      <c r="Y44" s="78"/>
      <c r="Z44" s="78"/>
      <c r="AA44" s="78"/>
      <c r="AB44" s="78"/>
      <c r="AC44" s="78"/>
      <c r="AD44" s="78"/>
      <c r="AE44" s="78"/>
      <c r="AF44" s="78"/>
      <c r="AG44" s="78"/>
      <c r="AH44" s="78"/>
    </row>
    <row r="45" spans="1:34" x14ac:dyDescent="0.25">
      <c r="A45" s="78"/>
      <c r="B45" s="78"/>
      <c r="C45" s="158" t="s">
        <v>1339</v>
      </c>
      <c r="D45" s="161">
        <v>152429</v>
      </c>
      <c r="E45" s="162">
        <v>-4.9179037926874052E-4</v>
      </c>
      <c r="F45" s="78"/>
      <c r="G45" s="78"/>
      <c r="H45" s="78"/>
      <c r="I45" s="78"/>
      <c r="J45" s="56">
        <v>11763</v>
      </c>
      <c r="K45" s="78">
        <v>0</v>
      </c>
      <c r="L45" s="78"/>
      <c r="M45" s="56"/>
      <c r="N45" s="78"/>
      <c r="O45" s="78"/>
      <c r="P45" s="78"/>
      <c r="Q45" s="78"/>
      <c r="R45" s="78"/>
      <c r="S45" s="78"/>
      <c r="T45" s="78"/>
      <c r="U45" s="78"/>
      <c r="V45" s="78"/>
      <c r="W45" s="78"/>
      <c r="X45" s="78"/>
      <c r="Y45" s="78"/>
      <c r="Z45" s="78"/>
      <c r="AA45" s="78"/>
      <c r="AB45" s="78"/>
      <c r="AC45" s="78"/>
      <c r="AD45" s="78"/>
      <c r="AE45" s="78"/>
      <c r="AF45" s="78"/>
      <c r="AG45" s="78"/>
      <c r="AH45" s="78"/>
    </row>
    <row r="46" spans="1:34" x14ac:dyDescent="0.25">
      <c r="A46" s="78"/>
      <c r="B46" s="78"/>
      <c r="C46" s="158" t="s">
        <v>1340</v>
      </c>
      <c r="D46" s="161">
        <v>152744</v>
      </c>
      <c r="E46" s="162">
        <v>1.5737292136599695E-3</v>
      </c>
      <c r="F46" s="78"/>
      <c r="G46" s="78"/>
      <c r="H46" s="78"/>
      <c r="I46" s="78"/>
      <c r="J46" s="56">
        <v>12000</v>
      </c>
      <c r="K46" s="78">
        <v>0</v>
      </c>
      <c r="L46" s="78"/>
      <c r="M46" s="56"/>
      <c r="N46" s="78"/>
      <c r="O46" s="78"/>
      <c r="P46" s="78"/>
      <c r="Q46" s="78"/>
      <c r="R46" s="78"/>
      <c r="S46" s="78"/>
      <c r="T46" s="78"/>
      <c r="U46" s="78"/>
      <c r="V46" s="78"/>
      <c r="W46" s="78"/>
      <c r="X46" s="78"/>
      <c r="Y46" s="78"/>
      <c r="Z46" s="78"/>
      <c r="AA46" s="78"/>
      <c r="AB46" s="78"/>
      <c r="AC46" s="78"/>
      <c r="AD46" s="78"/>
      <c r="AE46" s="78"/>
      <c r="AF46" s="78"/>
      <c r="AG46" s="78"/>
      <c r="AH46" s="78"/>
    </row>
    <row r="47" spans="1:34" x14ac:dyDescent="0.25">
      <c r="A47" s="78"/>
      <c r="B47" s="78"/>
      <c r="C47" s="158" t="s">
        <v>1341</v>
      </c>
      <c r="D47" s="78"/>
      <c r="E47" s="78"/>
      <c r="F47" s="78"/>
      <c r="G47" s="78"/>
      <c r="H47" s="78"/>
      <c r="I47" s="78"/>
      <c r="J47" s="56">
        <v>8063</v>
      </c>
      <c r="K47" s="78">
        <v>0</v>
      </c>
      <c r="L47" s="78"/>
      <c r="M47" s="56"/>
      <c r="N47" s="78"/>
      <c r="O47" s="78"/>
      <c r="P47" s="78"/>
      <c r="Q47" s="78"/>
      <c r="R47" s="78"/>
      <c r="S47" s="78"/>
      <c r="T47" s="78"/>
      <c r="U47" s="78"/>
      <c r="V47" s="78"/>
      <c r="W47" s="78"/>
      <c r="X47" s="78"/>
      <c r="Y47" s="78"/>
      <c r="Z47" s="78"/>
      <c r="AA47" s="78"/>
      <c r="AB47" s="78"/>
      <c r="AC47" s="78"/>
      <c r="AD47" s="78"/>
      <c r="AE47" s="78"/>
      <c r="AF47" s="78"/>
      <c r="AG47" s="78"/>
      <c r="AH47" s="78"/>
    </row>
    <row r="48" spans="1:34" x14ac:dyDescent="0.25">
      <c r="A48" s="78"/>
      <c r="B48" s="78"/>
      <c r="C48" s="78"/>
      <c r="D48" s="78"/>
      <c r="E48" s="78"/>
      <c r="F48" s="78"/>
      <c r="G48" s="78"/>
      <c r="H48" s="78"/>
      <c r="I48" s="78"/>
      <c r="J48" s="78"/>
      <c r="K48" s="78"/>
      <c r="L48" s="78"/>
      <c r="M48" s="56"/>
      <c r="N48" s="78"/>
      <c r="O48" s="78"/>
      <c r="P48" s="78"/>
      <c r="Q48" s="78"/>
      <c r="R48" s="78"/>
      <c r="S48" s="78"/>
      <c r="T48" s="78"/>
      <c r="U48" s="78"/>
      <c r="V48" s="78"/>
      <c r="W48" s="78"/>
      <c r="X48" s="78"/>
      <c r="Y48" s="78"/>
      <c r="Z48" s="78"/>
      <c r="AA48" s="78"/>
      <c r="AB48" s="78"/>
      <c r="AC48" s="78"/>
      <c r="AD48" s="78"/>
      <c r="AE48" s="78"/>
      <c r="AF48" s="78"/>
      <c r="AG48" s="78"/>
      <c r="AH48" s="78"/>
    </row>
    <row r="49" spans="1:34" x14ac:dyDescent="0.25">
      <c r="A49" s="78"/>
      <c r="B49" s="78"/>
      <c r="C49" s="78"/>
      <c r="D49" s="78"/>
      <c r="E49" s="78"/>
      <c r="F49" s="78"/>
      <c r="G49" s="78"/>
      <c r="H49" s="78"/>
      <c r="I49" s="78"/>
      <c r="J49" s="78"/>
      <c r="K49" s="78"/>
      <c r="L49" s="78"/>
      <c r="M49" s="56"/>
      <c r="N49" s="78"/>
      <c r="O49" s="78"/>
      <c r="P49" s="78"/>
      <c r="Q49" s="78"/>
      <c r="R49" s="78"/>
      <c r="S49" s="78"/>
      <c r="T49" s="78"/>
      <c r="U49" s="78"/>
      <c r="V49" s="78"/>
      <c r="W49" s="78"/>
      <c r="X49" s="78"/>
      <c r="Y49" s="78"/>
      <c r="Z49" s="78"/>
      <c r="AA49" s="78"/>
      <c r="AB49" s="78"/>
      <c r="AC49" s="78"/>
      <c r="AD49" s="78"/>
      <c r="AE49" s="78"/>
      <c r="AF49" s="78"/>
      <c r="AG49" s="78"/>
      <c r="AH49" s="78"/>
    </row>
    <row r="50" spans="1:34" ht="15.75" thickBot="1" x14ac:dyDescent="0.3">
      <c r="A50" s="78"/>
      <c r="B50" s="78"/>
      <c r="C50" s="78"/>
      <c r="D50" s="78"/>
      <c r="E50" s="78"/>
      <c r="F50" s="78"/>
      <c r="G50" s="78"/>
      <c r="H50" s="78" t="s">
        <v>1344</v>
      </c>
      <c r="I50" s="78"/>
      <c r="J50" s="78"/>
      <c r="K50" s="78"/>
      <c r="L50" s="78"/>
      <c r="M50" s="56"/>
      <c r="N50" s="78"/>
      <c r="O50" s="78"/>
      <c r="P50" s="78"/>
      <c r="Q50" s="78"/>
      <c r="R50" s="78"/>
      <c r="S50" s="78"/>
      <c r="T50" s="78"/>
      <c r="U50" s="78"/>
      <c r="V50" s="78"/>
      <c r="W50" s="78"/>
      <c r="X50" s="78"/>
      <c r="Y50" s="78"/>
      <c r="Z50" s="78"/>
      <c r="AA50" s="78"/>
      <c r="AB50" s="78"/>
      <c r="AC50" s="78"/>
      <c r="AD50" s="78"/>
      <c r="AE50" s="78"/>
      <c r="AF50" s="78"/>
      <c r="AG50" s="78"/>
      <c r="AH50" s="78"/>
    </row>
    <row r="51" spans="1:34" ht="15.75" thickBot="1" x14ac:dyDescent="0.3">
      <c r="A51" s="78"/>
      <c r="B51" s="78"/>
      <c r="C51" s="78"/>
      <c r="D51" s="78"/>
      <c r="E51" s="78"/>
      <c r="F51" s="78"/>
      <c r="G51" s="6">
        <v>43880</v>
      </c>
      <c r="H51" s="37">
        <v>3386.15</v>
      </c>
      <c r="I51" s="78"/>
      <c r="J51" s="78"/>
      <c r="K51" s="78" t="s">
        <v>1345</v>
      </c>
      <c r="L51" s="53" t="s">
        <v>1346</v>
      </c>
      <c r="M51" s="56" t="s">
        <v>1347</v>
      </c>
      <c r="N51" s="163" t="s">
        <v>1348</v>
      </c>
      <c r="O51" s="78"/>
      <c r="P51" s="78"/>
      <c r="Q51" s="78"/>
      <c r="R51" s="78"/>
      <c r="S51" s="78"/>
      <c r="T51" s="78"/>
      <c r="U51" s="78"/>
      <c r="V51" s="78"/>
      <c r="W51" s="78"/>
      <c r="X51" s="78"/>
      <c r="Y51" s="78"/>
      <c r="Z51" s="78"/>
      <c r="AA51" s="78"/>
      <c r="AB51" s="78"/>
      <c r="AC51" s="78"/>
      <c r="AD51" s="78"/>
      <c r="AE51" s="78"/>
      <c r="AF51" s="78"/>
      <c r="AG51" s="78"/>
      <c r="AH51" s="78"/>
    </row>
    <row r="52" spans="1:34" ht="15.75" thickBot="1" x14ac:dyDescent="0.3">
      <c r="A52" s="78"/>
      <c r="B52" s="78"/>
      <c r="C52" s="78"/>
      <c r="D52" s="78"/>
      <c r="E52" s="78"/>
      <c r="F52" s="78"/>
      <c r="G52" s="6">
        <v>43881</v>
      </c>
      <c r="H52" s="7">
        <v>3373.23</v>
      </c>
      <c r="I52" s="78"/>
      <c r="J52" s="78"/>
      <c r="K52" s="25">
        <v>43834</v>
      </c>
      <c r="L52" s="78">
        <v>0</v>
      </c>
      <c r="M52" s="56"/>
      <c r="N52" s="78"/>
      <c r="O52" s="78"/>
      <c r="P52" s="78"/>
      <c r="Q52" s="78"/>
      <c r="R52" s="78"/>
      <c r="S52" s="78"/>
      <c r="T52" s="78"/>
      <c r="U52" s="78"/>
      <c r="V52" s="78"/>
      <c r="W52" s="78"/>
      <c r="X52" s="78"/>
      <c r="Y52" s="78"/>
      <c r="Z52" s="78"/>
      <c r="AA52" s="78"/>
      <c r="AB52" s="78"/>
      <c r="AC52" s="78"/>
      <c r="AD52" s="78"/>
      <c r="AE52" s="78"/>
      <c r="AF52" s="78"/>
      <c r="AG52" s="78"/>
      <c r="AH52" s="78"/>
    </row>
    <row r="53" spans="1:34" ht="15.75" thickBot="1" x14ac:dyDescent="0.3">
      <c r="A53" s="78"/>
      <c r="B53" s="78"/>
      <c r="C53" s="78"/>
      <c r="D53" s="78"/>
      <c r="E53" s="78"/>
      <c r="F53" s="78"/>
      <c r="G53" s="6">
        <v>43882</v>
      </c>
      <c r="H53" s="7">
        <v>3337.75</v>
      </c>
      <c r="I53" s="78"/>
      <c r="J53" s="78"/>
      <c r="K53" s="25">
        <v>43841</v>
      </c>
      <c r="L53" s="78">
        <v>1</v>
      </c>
      <c r="M53" s="56"/>
      <c r="N53" s="78"/>
      <c r="O53" s="78"/>
      <c r="P53" s="78"/>
      <c r="Q53" s="78"/>
      <c r="R53" s="78"/>
      <c r="S53" s="78"/>
      <c r="T53" s="78"/>
      <c r="U53" s="78"/>
      <c r="V53" s="78"/>
      <c r="W53" s="78"/>
      <c r="X53" s="78"/>
      <c r="Y53" s="78"/>
      <c r="Z53" s="78"/>
      <c r="AA53" s="78"/>
      <c r="AB53" s="78"/>
      <c r="AC53" s="78"/>
      <c r="AD53" s="78"/>
      <c r="AE53" s="78"/>
      <c r="AF53" s="78"/>
      <c r="AG53" s="78"/>
      <c r="AH53" s="78"/>
    </row>
    <row r="54" spans="1:34" ht="15.75" thickBot="1" x14ac:dyDescent="0.3">
      <c r="A54" s="78"/>
      <c r="B54" s="78"/>
      <c r="C54" s="78"/>
      <c r="D54" s="78"/>
      <c r="E54" s="78"/>
      <c r="F54" s="78"/>
      <c r="G54" s="6">
        <v>43885</v>
      </c>
      <c r="H54" s="7">
        <v>3225.89</v>
      </c>
      <c r="I54" s="78"/>
      <c r="J54" s="78"/>
      <c r="K54" s="25">
        <v>43848</v>
      </c>
      <c r="L54" s="78">
        <v>2</v>
      </c>
      <c r="M54" s="56"/>
      <c r="N54" s="78"/>
      <c r="O54" s="78"/>
      <c r="P54" s="78"/>
      <c r="Q54" s="78"/>
      <c r="R54" s="78"/>
      <c r="S54" s="78"/>
      <c r="T54" s="78"/>
      <c r="U54" s="78"/>
      <c r="V54" s="78"/>
      <c r="W54" s="78"/>
      <c r="X54" s="78"/>
      <c r="Y54" s="78"/>
      <c r="Z54" s="78"/>
      <c r="AA54" s="78"/>
      <c r="AB54" s="78"/>
      <c r="AC54" s="78"/>
      <c r="AD54" s="78"/>
      <c r="AE54" s="78"/>
      <c r="AF54" s="78"/>
      <c r="AG54" s="78"/>
      <c r="AH54" s="78"/>
    </row>
    <row r="55" spans="1:34" ht="15.75" thickBot="1" x14ac:dyDescent="0.3">
      <c r="A55" s="78"/>
      <c r="B55" s="78"/>
      <c r="C55" s="78"/>
      <c r="D55" s="78"/>
      <c r="E55" s="78"/>
      <c r="F55" s="78"/>
      <c r="G55" s="6">
        <v>43886</v>
      </c>
      <c r="H55" s="7">
        <v>3128.21</v>
      </c>
      <c r="I55" s="78"/>
      <c r="J55" s="78"/>
      <c r="K55" s="25">
        <v>43855</v>
      </c>
      <c r="L55" s="78">
        <v>3</v>
      </c>
      <c r="M55" s="163">
        <v>6</v>
      </c>
      <c r="N55" s="78">
        <v>6</v>
      </c>
      <c r="O55" s="78"/>
      <c r="P55" s="78"/>
      <c r="Q55" s="78"/>
      <c r="R55" s="78"/>
      <c r="S55" s="78"/>
      <c r="T55" s="78"/>
      <c r="U55" s="78"/>
      <c r="V55" s="78"/>
      <c r="W55" s="78"/>
      <c r="X55" s="78"/>
      <c r="Y55" s="78"/>
      <c r="Z55" s="78"/>
      <c r="AA55" s="78"/>
      <c r="AB55" s="78"/>
      <c r="AC55" s="78"/>
      <c r="AD55" s="78"/>
      <c r="AE55" s="78"/>
      <c r="AF55" s="78"/>
      <c r="AG55" s="78"/>
      <c r="AH55" s="78"/>
    </row>
    <row r="56" spans="1:34" ht="15.75" thickBot="1" x14ac:dyDescent="0.3">
      <c r="A56" s="78"/>
      <c r="B56" s="78"/>
      <c r="C56" s="78"/>
      <c r="D56" s="78"/>
      <c r="E56" s="78"/>
      <c r="F56" s="78"/>
      <c r="G56" s="6">
        <v>43887</v>
      </c>
      <c r="H56" s="7">
        <v>3116.39</v>
      </c>
      <c r="I56" s="78"/>
      <c r="J56" s="78"/>
      <c r="K56" s="25">
        <v>43862</v>
      </c>
      <c r="L56" s="78">
        <v>0</v>
      </c>
      <c r="M56" s="164">
        <v>6</v>
      </c>
      <c r="N56" s="78">
        <v>6</v>
      </c>
      <c r="O56" s="78"/>
      <c r="P56" s="78"/>
      <c r="Q56" s="78"/>
      <c r="R56" s="78"/>
      <c r="S56" s="78"/>
      <c r="T56" s="78"/>
      <c r="U56" s="78"/>
      <c r="V56" s="78"/>
      <c r="W56" s="78"/>
      <c r="X56" s="78"/>
      <c r="Y56" s="78"/>
      <c r="Z56" s="78"/>
      <c r="AA56" s="78"/>
      <c r="AB56" s="78"/>
      <c r="AC56" s="78"/>
      <c r="AD56" s="78"/>
      <c r="AE56" s="78"/>
      <c r="AF56" s="78"/>
      <c r="AG56" s="78"/>
      <c r="AH56" s="78"/>
    </row>
    <row r="57" spans="1:34" ht="15.75" thickBot="1" x14ac:dyDescent="0.3">
      <c r="A57" s="78"/>
      <c r="B57" s="78"/>
      <c r="C57" s="78"/>
      <c r="D57" s="78"/>
      <c r="E57" s="78"/>
      <c r="F57" s="78"/>
      <c r="G57" s="6">
        <v>43888</v>
      </c>
      <c r="H57" s="7">
        <v>2978.76</v>
      </c>
      <c r="I57" s="78"/>
      <c r="J57" s="78"/>
      <c r="K57" s="25">
        <v>43869</v>
      </c>
      <c r="L57" s="78">
        <v>4</v>
      </c>
      <c r="M57" s="164">
        <v>10</v>
      </c>
      <c r="N57" s="78">
        <v>9</v>
      </c>
      <c r="O57" s="78"/>
      <c r="P57" s="78"/>
      <c r="Q57" s="78"/>
      <c r="R57" s="78"/>
      <c r="S57" s="78"/>
      <c r="T57" s="78"/>
      <c r="U57" s="78"/>
      <c r="V57" s="78"/>
      <c r="W57" s="78"/>
      <c r="X57" s="78"/>
      <c r="Y57" s="78"/>
      <c r="Z57" s="78"/>
      <c r="AA57" s="78"/>
      <c r="AB57" s="78"/>
      <c r="AC57" s="78"/>
      <c r="AD57" s="78"/>
      <c r="AE57" s="78"/>
      <c r="AF57" s="78"/>
      <c r="AG57" s="78"/>
      <c r="AH57" s="78"/>
    </row>
    <row r="58" spans="1:34" ht="15.75" thickBot="1" x14ac:dyDescent="0.3">
      <c r="A58" s="78"/>
      <c r="B58" s="78"/>
      <c r="C58" s="78"/>
      <c r="D58" s="78"/>
      <c r="E58" s="78"/>
      <c r="F58" s="78"/>
      <c r="G58" s="6">
        <v>43889</v>
      </c>
      <c r="H58" s="7">
        <v>2954.22</v>
      </c>
      <c r="I58" s="78"/>
      <c r="J58" s="78"/>
      <c r="K58" s="25">
        <v>43876</v>
      </c>
      <c r="L58" s="78">
        <v>6</v>
      </c>
      <c r="M58" s="164">
        <v>16</v>
      </c>
      <c r="N58" s="78">
        <v>13</v>
      </c>
      <c r="O58" s="78"/>
      <c r="P58" s="78"/>
      <c r="Q58" s="78"/>
      <c r="R58" s="78"/>
      <c r="S58" s="78"/>
      <c r="T58" s="78"/>
      <c r="U58" s="78"/>
      <c r="V58" s="78"/>
      <c r="W58" s="78"/>
      <c r="X58" s="78"/>
      <c r="Y58" s="78"/>
      <c r="Z58" s="78"/>
      <c r="AA58" s="78"/>
      <c r="AB58" s="78"/>
      <c r="AC58" s="78"/>
      <c r="AD58" s="78"/>
      <c r="AE58" s="78"/>
      <c r="AF58" s="78"/>
      <c r="AG58" s="78"/>
      <c r="AH58" s="78"/>
    </row>
    <row r="59" spans="1:34" ht="15.75" thickBot="1" x14ac:dyDescent="0.3">
      <c r="A59" s="78"/>
      <c r="B59" s="78"/>
      <c r="C59" s="78"/>
      <c r="D59" s="78"/>
      <c r="E59" s="78"/>
      <c r="F59" s="78"/>
      <c r="G59" s="6">
        <v>43892</v>
      </c>
      <c r="H59" s="7">
        <v>3090.23</v>
      </c>
      <c r="I59" s="78"/>
      <c r="J59" s="78"/>
      <c r="K59" s="25">
        <v>43883</v>
      </c>
      <c r="L59" s="78">
        <v>6</v>
      </c>
      <c r="M59" s="164">
        <v>22</v>
      </c>
      <c r="N59" s="78">
        <v>16</v>
      </c>
      <c r="O59" s="78"/>
      <c r="P59" s="78"/>
      <c r="Q59" s="78"/>
      <c r="R59" s="78"/>
      <c r="S59" s="78"/>
      <c r="T59" s="78"/>
      <c r="U59" s="78"/>
      <c r="V59" s="78"/>
      <c r="W59" s="78"/>
      <c r="X59" s="78"/>
      <c r="Y59" s="78"/>
      <c r="Z59" s="78"/>
      <c r="AA59" s="78"/>
      <c r="AB59" s="78"/>
      <c r="AC59" s="78"/>
      <c r="AD59" s="78"/>
      <c r="AE59" s="78"/>
      <c r="AF59" s="78"/>
      <c r="AG59" s="78"/>
      <c r="AH59" s="78"/>
    </row>
    <row r="60" spans="1:34" ht="15.75" thickBot="1" x14ac:dyDescent="0.3">
      <c r="A60" s="78"/>
      <c r="B60" s="78"/>
      <c r="C60" s="78"/>
      <c r="D60" s="78"/>
      <c r="E60" s="78"/>
      <c r="F60" s="78"/>
      <c r="G60" s="6">
        <v>43893</v>
      </c>
      <c r="H60" s="7">
        <v>3003.37</v>
      </c>
      <c r="I60" s="78"/>
      <c r="J60" s="78"/>
      <c r="K60" s="25">
        <v>43890</v>
      </c>
      <c r="L60" s="78">
        <v>9</v>
      </c>
      <c r="M60" s="163">
        <v>31</v>
      </c>
      <c r="N60" s="78">
        <v>25</v>
      </c>
      <c r="O60" s="78"/>
      <c r="P60" s="78"/>
      <c r="Q60" s="78"/>
      <c r="R60" s="78"/>
      <c r="S60" s="78"/>
      <c r="T60" s="78"/>
      <c r="U60" s="78"/>
      <c r="V60" s="78"/>
      <c r="W60" s="78"/>
      <c r="X60" s="78"/>
      <c r="Y60" s="78"/>
      <c r="Z60" s="78"/>
      <c r="AA60" s="78"/>
      <c r="AB60" s="78"/>
      <c r="AC60" s="78"/>
      <c r="AD60" s="78"/>
      <c r="AE60" s="78"/>
      <c r="AF60" s="78"/>
      <c r="AG60" s="78"/>
      <c r="AH60" s="78"/>
    </row>
    <row r="61" spans="1:34" ht="15.75" thickBot="1" x14ac:dyDescent="0.3">
      <c r="A61" s="78"/>
      <c r="B61" s="78"/>
      <c r="C61" s="78"/>
      <c r="D61" s="78"/>
      <c r="E61" s="78"/>
      <c r="F61" s="78"/>
      <c r="G61" s="6">
        <v>43894</v>
      </c>
      <c r="H61" s="7">
        <v>3130.12</v>
      </c>
      <c r="I61" s="78"/>
      <c r="J61" s="78"/>
      <c r="K61" s="25">
        <v>43897</v>
      </c>
      <c r="L61" s="78">
        <v>38</v>
      </c>
      <c r="M61" s="164">
        <v>69</v>
      </c>
      <c r="N61" s="78">
        <v>59</v>
      </c>
      <c r="O61" s="78"/>
      <c r="P61" s="78"/>
      <c r="Q61" s="78"/>
      <c r="R61" s="78"/>
      <c r="S61" s="78"/>
      <c r="T61" s="78"/>
      <c r="U61" s="78"/>
      <c r="V61" s="78"/>
      <c r="W61" s="78"/>
      <c r="X61" s="78"/>
      <c r="Y61" s="78"/>
      <c r="Z61" s="78"/>
      <c r="AA61" s="78"/>
      <c r="AB61" s="78"/>
      <c r="AC61" s="78"/>
      <c r="AD61" s="78"/>
      <c r="AE61" s="78"/>
      <c r="AF61" s="78"/>
      <c r="AG61" s="78"/>
      <c r="AH61" s="78"/>
    </row>
    <row r="62" spans="1:34" ht="15.75" thickBot="1" x14ac:dyDescent="0.3">
      <c r="A62" s="78"/>
      <c r="B62" s="78"/>
      <c r="C62" s="78"/>
      <c r="D62" s="78"/>
      <c r="E62" s="78"/>
      <c r="F62" s="78"/>
      <c r="G62" s="6">
        <v>43895</v>
      </c>
      <c r="H62" s="7">
        <v>3023.94</v>
      </c>
      <c r="I62" s="78"/>
      <c r="J62" s="78"/>
      <c r="K62" s="25">
        <v>43904</v>
      </c>
      <c r="L62" s="78">
        <v>60</v>
      </c>
      <c r="M62" s="164">
        <v>129</v>
      </c>
      <c r="N62" s="78">
        <v>113</v>
      </c>
      <c r="O62" s="78"/>
      <c r="P62" s="78"/>
      <c r="Q62" s="78"/>
      <c r="R62" s="78"/>
      <c r="S62" s="78"/>
      <c r="T62" s="78"/>
      <c r="U62" s="78"/>
      <c r="V62" s="78"/>
      <c r="W62" s="78"/>
      <c r="X62" s="78"/>
      <c r="Y62" s="78"/>
      <c r="Z62" s="78"/>
      <c r="AA62" s="78"/>
      <c r="AB62" s="78"/>
      <c r="AC62" s="78"/>
      <c r="AD62" s="78"/>
      <c r="AE62" s="78"/>
      <c r="AF62" s="78"/>
      <c r="AG62" s="78"/>
      <c r="AH62" s="78"/>
    </row>
    <row r="63" spans="1:34" ht="15.75" thickBot="1" x14ac:dyDescent="0.3">
      <c r="A63" s="78"/>
      <c r="B63" s="78"/>
      <c r="C63" s="78"/>
      <c r="D63" s="78"/>
      <c r="E63" s="78"/>
      <c r="F63" s="78"/>
      <c r="G63" s="6">
        <v>43896</v>
      </c>
      <c r="H63" s="7">
        <v>2972.37</v>
      </c>
      <c r="I63" s="78"/>
      <c r="J63" s="78"/>
      <c r="K63" s="25">
        <v>43911</v>
      </c>
      <c r="L63" s="78">
        <v>588</v>
      </c>
      <c r="M63" s="164">
        <v>717</v>
      </c>
      <c r="N63" s="78">
        <v>695</v>
      </c>
      <c r="O63" s="78"/>
      <c r="P63" s="78"/>
      <c r="Q63" s="78"/>
      <c r="R63" s="78"/>
      <c r="S63" s="78"/>
      <c r="T63" s="78"/>
      <c r="U63" s="78"/>
      <c r="V63" s="78"/>
      <c r="W63" s="78"/>
      <c r="X63" s="78"/>
      <c r="Y63" s="78"/>
      <c r="Z63" s="78"/>
      <c r="AA63" s="78"/>
      <c r="AB63" s="78"/>
      <c r="AC63" s="78"/>
      <c r="AD63" s="78"/>
      <c r="AE63" s="78"/>
      <c r="AF63" s="78"/>
      <c r="AG63" s="78"/>
      <c r="AH63" s="78"/>
    </row>
    <row r="64" spans="1:34" ht="15.75" thickBot="1" x14ac:dyDescent="0.3">
      <c r="A64" s="78"/>
      <c r="B64" s="78"/>
      <c r="C64" s="78"/>
      <c r="D64" s="78"/>
      <c r="E64" s="78"/>
      <c r="F64" s="78"/>
      <c r="G64" s="6">
        <v>43899</v>
      </c>
      <c r="H64" s="7">
        <v>2746.56</v>
      </c>
      <c r="I64" s="78"/>
      <c r="J64" s="78"/>
      <c r="K64" s="25">
        <v>43918</v>
      </c>
      <c r="L64" s="165">
        <v>3226</v>
      </c>
      <c r="M64" s="163">
        <v>3943</v>
      </c>
      <c r="N64" s="78">
        <v>3912</v>
      </c>
      <c r="O64" s="78"/>
      <c r="P64" s="78"/>
      <c r="Q64" s="78"/>
      <c r="R64" s="78"/>
      <c r="S64" s="78"/>
      <c r="T64" s="78"/>
      <c r="U64" s="78"/>
      <c r="V64" s="78"/>
      <c r="W64" s="78"/>
      <c r="X64" s="78"/>
      <c r="Y64" s="78"/>
      <c r="Z64" s="78"/>
      <c r="AA64" s="78"/>
      <c r="AB64" s="78"/>
      <c r="AC64" s="78"/>
      <c r="AD64" s="78"/>
      <c r="AE64" s="78"/>
      <c r="AF64" s="78"/>
      <c r="AG64" s="78"/>
      <c r="AH64" s="78"/>
    </row>
    <row r="65" spans="1:34" ht="15.75" thickBot="1" x14ac:dyDescent="0.3">
      <c r="A65" s="78"/>
      <c r="B65" s="78"/>
      <c r="C65" s="78"/>
      <c r="D65" s="78"/>
      <c r="E65" s="78"/>
      <c r="F65" s="78"/>
      <c r="G65" s="6">
        <v>43900</v>
      </c>
      <c r="H65" s="7">
        <v>2882.23</v>
      </c>
      <c r="I65" s="78"/>
      <c r="J65" s="78"/>
      <c r="K65" s="25">
        <v>43925</v>
      </c>
      <c r="L65" s="165">
        <v>10141</v>
      </c>
      <c r="M65" s="164">
        <v>14084</v>
      </c>
      <c r="N65" s="78">
        <v>14015</v>
      </c>
      <c r="O65" s="78"/>
      <c r="P65" s="78"/>
      <c r="Q65" s="78"/>
      <c r="R65" s="78"/>
      <c r="S65" s="78"/>
      <c r="T65" s="78"/>
      <c r="U65" s="78"/>
      <c r="V65" s="78"/>
      <c r="W65" s="78"/>
      <c r="X65" s="78"/>
      <c r="Y65" s="78"/>
      <c r="Z65" s="78"/>
      <c r="AA65" s="78"/>
      <c r="AB65" s="78"/>
      <c r="AC65" s="78"/>
      <c r="AD65" s="78"/>
      <c r="AE65" s="78"/>
      <c r="AF65" s="78"/>
      <c r="AG65" s="78"/>
      <c r="AH65" s="78"/>
    </row>
    <row r="66" spans="1:34" ht="15.75" thickBot="1" x14ac:dyDescent="0.3">
      <c r="A66" s="78"/>
      <c r="B66" s="78"/>
      <c r="C66" s="78"/>
      <c r="D66" s="78"/>
      <c r="E66" s="78"/>
      <c r="F66" s="78"/>
      <c r="G66" s="6">
        <v>43901</v>
      </c>
      <c r="H66" s="7">
        <v>2741.38</v>
      </c>
      <c r="I66" s="78"/>
      <c r="J66" s="78"/>
      <c r="K66" s="25">
        <v>43932</v>
      </c>
      <c r="L66" s="165">
        <v>16347</v>
      </c>
      <c r="M66" s="164">
        <v>30431</v>
      </c>
      <c r="N66" s="78">
        <v>30302</v>
      </c>
      <c r="O66" s="78"/>
      <c r="P66" s="78"/>
      <c r="Q66" s="78"/>
      <c r="R66" s="78"/>
      <c r="S66" s="78"/>
      <c r="T66" s="78"/>
      <c r="U66" s="78"/>
      <c r="V66" s="78"/>
      <c r="W66" s="78"/>
      <c r="X66" s="78"/>
      <c r="Y66" s="78"/>
      <c r="Z66" s="78"/>
      <c r="AA66" s="78"/>
      <c r="AB66" s="78"/>
      <c r="AC66" s="78"/>
      <c r="AD66" s="78"/>
      <c r="AE66" s="78"/>
      <c r="AF66" s="78"/>
      <c r="AG66" s="78"/>
      <c r="AH66" s="78"/>
    </row>
    <row r="67" spans="1:34" ht="15.75" thickBot="1" x14ac:dyDescent="0.3">
      <c r="A67" s="78"/>
      <c r="B67" s="78"/>
      <c r="C67" s="78"/>
      <c r="D67" s="78"/>
      <c r="E67" s="78"/>
      <c r="F67" s="78"/>
      <c r="G67" s="6">
        <v>43902</v>
      </c>
      <c r="H67" s="7">
        <v>2480.64</v>
      </c>
      <c r="I67" s="78"/>
      <c r="J67" s="78"/>
      <c r="K67" s="25">
        <v>43939</v>
      </c>
      <c r="L67" s="165">
        <v>17221</v>
      </c>
      <c r="M67" s="164">
        <v>47652</v>
      </c>
      <c r="N67" s="78">
        <v>46935</v>
      </c>
      <c r="O67" s="78"/>
      <c r="P67" s="78"/>
      <c r="Q67" s="78"/>
      <c r="R67" s="78"/>
      <c r="S67" s="78"/>
      <c r="T67" s="78"/>
      <c r="U67" s="78"/>
      <c r="V67" s="78"/>
      <c r="W67" s="78"/>
      <c r="X67" s="78"/>
      <c r="Y67" s="78"/>
      <c r="Z67" s="78"/>
      <c r="AA67" s="78"/>
      <c r="AB67" s="78"/>
      <c r="AC67" s="78"/>
      <c r="AD67" s="78"/>
      <c r="AE67" s="78"/>
      <c r="AF67" s="78"/>
      <c r="AG67" s="78"/>
      <c r="AH67" s="78"/>
    </row>
    <row r="68" spans="1:34" ht="15.75" thickBot="1" x14ac:dyDescent="0.3">
      <c r="A68" s="78"/>
      <c r="B68" s="78"/>
      <c r="C68" s="78"/>
      <c r="D68" s="78"/>
      <c r="E68" s="78"/>
      <c r="F68" s="78"/>
      <c r="G68" s="6">
        <v>43903</v>
      </c>
      <c r="H68" s="7">
        <v>2711.02</v>
      </c>
      <c r="I68" s="78"/>
      <c r="J68" s="78"/>
      <c r="K68" s="25">
        <v>43946</v>
      </c>
      <c r="L68" s="165">
        <v>15557</v>
      </c>
      <c r="M68" s="163">
        <v>63209</v>
      </c>
      <c r="N68" s="78">
        <v>59266</v>
      </c>
      <c r="O68" s="78"/>
      <c r="P68" s="78"/>
      <c r="Q68" s="78"/>
      <c r="R68" s="78"/>
      <c r="S68" s="78"/>
      <c r="T68" s="78"/>
      <c r="U68" s="78"/>
      <c r="V68" s="78"/>
      <c r="W68" s="78"/>
      <c r="X68" s="78"/>
      <c r="Y68" s="78"/>
      <c r="Z68" s="78"/>
      <c r="AA68" s="78"/>
      <c r="AB68" s="78"/>
      <c r="AC68" s="78"/>
      <c r="AD68" s="78"/>
      <c r="AE68" s="78"/>
      <c r="AF68" s="78"/>
      <c r="AG68" s="78"/>
      <c r="AH68" s="78"/>
    </row>
    <row r="69" spans="1:34" ht="15.75" thickBot="1" x14ac:dyDescent="0.3">
      <c r="A69" s="78"/>
      <c r="B69" s="78"/>
      <c r="C69" s="78"/>
      <c r="D69" s="78"/>
      <c r="E69" s="78"/>
      <c r="F69" s="78"/>
      <c r="G69" s="6">
        <v>43906</v>
      </c>
      <c r="H69" s="7">
        <v>2386.13</v>
      </c>
      <c r="I69" s="78"/>
      <c r="J69" s="78"/>
      <c r="K69" s="25">
        <v>43953</v>
      </c>
      <c r="L69" s="165">
        <v>13223</v>
      </c>
      <c r="M69" s="164">
        <v>76432</v>
      </c>
      <c r="N69" s="78">
        <v>62348</v>
      </c>
      <c r="O69" s="78"/>
      <c r="P69" s="78"/>
      <c r="Q69" s="78"/>
      <c r="R69" s="78"/>
      <c r="S69" s="78"/>
      <c r="T69" s="78"/>
      <c r="U69" s="78"/>
      <c r="V69" s="78"/>
      <c r="W69" s="78"/>
      <c r="X69" s="78"/>
      <c r="Y69" s="78"/>
      <c r="Z69" s="78"/>
      <c r="AA69" s="78"/>
      <c r="AB69" s="78"/>
      <c r="AC69" s="78"/>
      <c r="AD69" s="78"/>
      <c r="AE69" s="78"/>
      <c r="AF69" s="78"/>
      <c r="AG69" s="78"/>
      <c r="AH69" s="78"/>
    </row>
    <row r="70" spans="1:34" ht="15.75" thickBot="1" x14ac:dyDescent="0.3">
      <c r="A70" s="78"/>
      <c r="B70" s="78"/>
      <c r="C70" s="78"/>
      <c r="D70" s="78"/>
      <c r="E70" s="78"/>
      <c r="F70" s="78"/>
      <c r="G70" s="6">
        <v>43907</v>
      </c>
      <c r="H70" s="7">
        <v>2529.19</v>
      </c>
      <c r="I70" s="78"/>
      <c r="J70" s="78"/>
      <c r="K70" s="25">
        <v>43960</v>
      </c>
      <c r="L70" s="165">
        <v>11243</v>
      </c>
      <c r="M70" s="164">
        <v>87675</v>
      </c>
      <c r="N70" s="78">
        <v>57244</v>
      </c>
      <c r="O70" s="78"/>
      <c r="P70" s="78"/>
      <c r="Q70" s="78"/>
      <c r="R70" s="78"/>
      <c r="S70" s="78"/>
      <c r="T70" s="78"/>
      <c r="U70" s="78"/>
      <c r="V70" s="78"/>
      <c r="W70" s="78"/>
      <c r="X70" s="78"/>
      <c r="Y70" s="78"/>
      <c r="Z70" s="78"/>
      <c r="AA70" s="78"/>
      <c r="AB70" s="78"/>
      <c r="AC70" s="78"/>
      <c r="AD70" s="78"/>
      <c r="AE70" s="78"/>
      <c r="AF70" s="78"/>
      <c r="AG70" s="78"/>
      <c r="AH70" s="78"/>
    </row>
    <row r="71" spans="1:34" ht="15.75" thickBot="1" x14ac:dyDescent="0.3">
      <c r="A71" s="78"/>
      <c r="B71" s="78"/>
      <c r="C71" s="78"/>
      <c r="D71" s="78"/>
      <c r="E71" s="78"/>
      <c r="F71" s="78"/>
      <c r="G71" s="6">
        <v>43908</v>
      </c>
      <c r="H71" s="7">
        <v>2398.1</v>
      </c>
      <c r="I71" s="78"/>
      <c r="J71" s="78"/>
      <c r="K71" s="25">
        <v>43967</v>
      </c>
      <c r="L71" s="165">
        <v>9239</v>
      </c>
      <c r="M71" s="164">
        <v>96914</v>
      </c>
      <c r="N71" s="78">
        <v>49262</v>
      </c>
      <c r="O71" s="78"/>
      <c r="P71" s="78"/>
      <c r="Q71" s="78"/>
      <c r="R71" s="78"/>
      <c r="S71" s="78"/>
      <c r="T71" s="78"/>
      <c r="U71" s="78"/>
      <c r="V71" s="78"/>
      <c r="W71" s="78"/>
      <c r="X71" s="78"/>
      <c r="Y71" s="78"/>
      <c r="Z71" s="78"/>
      <c r="AA71" s="78"/>
      <c r="AB71" s="78"/>
      <c r="AC71" s="78"/>
      <c r="AD71" s="78"/>
      <c r="AE71" s="78"/>
      <c r="AF71" s="78"/>
      <c r="AG71" s="78"/>
      <c r="AH71" s="78"/>
    </row>
    <row r="72" spans="1:34" ht="15.75" thickBot="1" x14ac:dyDescent="0.3">
      <c r="A72" s="78"/>
      <c r="B72" s="78"/>
      <c r="C72" s="78"/>
      <c r="D72" s="78"/>
      <c r="E72" s="78"/>
      <c r="F72" s="78"/>
      <c r="G72" s="6">
        <v>43909</v>
      </c>
      <c r="H72" s="7">
        <v>2409.39</v>
      </c>
      <c r="I72" s="78"/>
      <c r="J72" s="78"/>
      <c r="K72" s="25">
        <v>43974</v>
      </c>
      <c r="L72" s="165">
        <v>7249</v>
      </c>
      <c r="M72" s="164">
        <v>104163</v>
      </c>
      <c r="N72" s="78">
        <v>40954</v>
      </c>
      <c r="O72" s="78"/>
      <c r="P72" s="78"/>
      <c r="Q72" s="78"/>
      <c r="R72" s="78"/>
      <c r="S72" s="78"/>
      <c r="T72" s="78"/>
      <c r="U72" s="78"/>
      <c r="V72" s="78"/>
      <c r="W72" s="78"/>
      <c r="X72" s="78"/>
      <c r="Y72" s="78"/>
      <c r="Z72" s="78"/>
      <c r="AA72" s="78"/>
      <c r="AB72" s="78"/>
      <c r="AC72" s="78"/>
      <c r="AD72" s="78"/>
      <c r="AE72" s="78"/>
      <c r="AF72" s="78"/>
      <c r="AG72" s="78"/>
      <c r="AH72" s="78"/>
    </row>
    <row r="73" spans="1:34" ht="15.75" thickBot="1" x14ac:dyDescent="0.3">
      <c r="A73" s="78"/>
      <c r="B73" s="78"/>
      <c r="C73" s="78"/>
      <c r="D73" s="78"/>
      <c r="E73" s="78"/>
      <c r="F73" s="78"/>
      <c r="G73" s="6">
        <v>43910</v>
      </c>
      <c r="H73" s="7">
        <v>2304.92</v>
      </c>
      <c r="I73" s="78"/>
      <c r="J73" s="78"/>
      <c r="K73" s="25">
        <v>43981</v>
      </c>
      <c r="L73" s="165">
        <v>6176</v>
      </c>
      <c r="M73" s="163">
        <v>110339</v>
      </c>
      <c r="N73" s="78">
        <v>33907</v>
      </c>
      <c r="O73" s="78"/>
      <c r="P73" s="78"/>
      <c r="Q73" s="78"/>
      <c r="R73" s="78"/>
      <c r="S73" s="78"/>
      <c r="T73" s="78"/>
      <c r="U73" s="78"/>
      <c r="V73" s="78"/>
      <c r="W73" s="78"/>
      <c r="X73" s="78"/>
      <c r="Y73" s="78"/>
      <c r="Z73" s="78"/>
      <c r="AA73" s="78"/>
      <c r="AB73" s="78"/>
      <c r="AC73" s="78"/>
      <c r="AD73" s="78"/>
      <c r="AE73" s="78"/>
      <c r="AF73" s="78"/>
      <c r="AG73" s="78"/>
      <c r="AH73" s="78"/>
    </row>
    <row r="74" spans="1:34" ht="15.75" thickBot="1" x14ac:dyDescent="0.3">
      <c r="A74" s="78"/>
      <c r="B74" s="78"/>
      <c r="C74" s="78"/>
      <c r="D74" s="78"/>
      <c r="E74" s="78"/>
      <c r="F74" s="78"/>
      <c r="G74" s="6">
        <v>43913</v>
      </c>
      <c r="H74" s="7">
        <v>2237.4</v>
      </c>
      <c r="I74" s="78"/>
      <c r="J74" s="78"/>
      <c r="K74" s="25">
        <v>43988</v>
      </c>
      <c r="L74" s="165">
        <v>5060</v>
      </c>
      <c r="M74" s="164">
        <v>115399</v>
      </c>
      <c r="N74" s="78">
        <v>27724</v>
      </c>
      <c r="O74" s="78"/>
      <c r="P74" s="78"/>
      <c r="Q74" s="78"/>
      <c r="R74" s="78"/>
      <c r="S74" s="78"/>
      <c r="T74" s="78"/>
      <c r="U74" s="78"/>
      <c r="V74" s="78"/>
      <c r="W74" s="78"/>
      <c r="X74" s="78"/>
      <c r="Y74" s="78"/>
      <c r="Z74" s="78"/>
      <c r="AA74" s="78"/>
      <c r="AB74" s="78"/>
      <c r="AC74" s="78"/>
      <c r="AD74" s="78"/>
      <c r="AE74" s="78"/>
      <c r="AF74" s="78"/>
      <c r="AG74" s="78"/>
      <c r="AH74" s="78"/>
    </row>
    <row r="75" spans="1:34" ht="15.75" thickBot="1" x14ac:dyDescent="0.3">
      <c r="A75" s="78"/>
      <c r="B75" s="78"/>
      <c r="C75" s="78"/>
      <c r="D75" s="78"/>
      <c r="E75" s="78"/>
      <c r="F75" s="78"/>
      <c r="G75" s="6">
        <v>43914</v>
      </c>
      <c r="H75" s="7">
        <v>2447.33</v>
      </c>
      <c r="I75" s="78"/>
      <c r="J75" s="78"/>
      <c r="K75" s="25">
        <v>43995</v>
      </c>
      <c r="L75" s="165">
        <v>4233</v>
      </c>
      <c r="M75" s="164">
        <v>119632</v>
      </c>
      <c r="N75" s="78">
        <v>22718</v>
      </c>
      <c r="O75" s="78"/>
      <c r="P75" s="78"/>
      <c r="Q75" s="78"/>
      <c r="R75" s="78"/>
      <c r="S75" s="78"/>
      <c r="T75" s="78"/>
      <c r="U75" s="78"/>
      <c r="V75" s="78"/>
      <c r="W75" s="78"/>
      <c r="X75" s="78"/>
      <c r="Y75" s="78"/>
      <c r="Z75" s="78"/>
      <c r="AA75" s="78"/>
      <c r="AB75" s="78"/>
      <c r="AC75" s="78"/>
      <c r="AD75" s="78"/>
      <c r="AE75" s="78"/>
      <c r="AF75" s="78"/>
      <c r="AG75" s="78"/>
      <c r="AH75" s="78"/>
    </row>
    <row r="76" spans="1:34" ht="15.75" thickBot="1" x14ac:dyDescent="0.3">
      <c r="A76" s="78"/>
      <c r="B76" s="78"/>
      <c r="C76" s="78"/>
      <c r="D76" s="78"/>
      <c r="E76" s="78"/>
      <c r="F76" s="78"/>
      <c r="G76" s="6">
        <v>43915</v>
      </c>
      <c r="H76" s="7">
        <v>2475.56</v>
      </c>
      <c r="I76" s="78"/>
      <c r="J76" s="78"/>
      <c r="K76" s="25">
        <v>44002</v>
      </c>
      <c r="L76" s="165">
        <v>3852</v>
      </c>
      <c r="M76" s="164">
        <v>123484</v>
      </c>
      <c r="N76" s="78">
        <v>19321</v>
      </c>
      <c r="O76" s="78"/>
      <c r="P76" s="78"/>
      <c r="Q76" s="78"/>
      <c r="R76" s="78"/>
      <c r="S76" s="78"/>
      <c r="T76" s="78"/>
      <c r="U76" s="78"/>
      <c r="V76" s="78"/>
      <c r="W76" s="78"/>
      <c r="X76" s="78"/>
      <c r="Y76" s="78"/>
      <c r="Z76" s="78"/>
      <c r="AA76" s="78"/>
      <c r="AB76" s="78"/>
      <c r="AC76" s="78"/>
      <c r="AD76" s="78"/>
      <c r="AE76" s="78"/>
      <c r="AF76" s="78"/>
      <c r="AG76" s="78"/>
      <c r="AH76" s="78"/>
    </row>
    <row r="77" spans="1:34" ht="15.75" thickBot="1" x14ac:dyDescent="0.3">
      <c r="A77" s="78"/>
      <c r="B77" s="78"/>
      <c r="C77" s="78"/>
      <c r="D77" s="78"/>
      <c r="E77" s="78"/>
      <c r="F77" s="78"/>
      <c r="G77" s="6">
        <v>43916</v>
      </c>
      <c r="H77" s="7">
        <v>2630.07</v>
      </c>
      <c r="I77" s="78"/>
      <c r="J77" s="78"/>
      <c r="K77" s="25">
        <v>44009</v>
      </c>
      <c r="L77" s="165">
        <v>3846</v>
      </c>
      <c r="M77" s="163">
        <v>127330</v>
      </c>
      <c r="N77" s="78">
        <v>16991</v>
      </c>
      <c r="O77" s="78"/>
      <c r="P77" s="78"/>
      <c r="Q77" s="78"/>
      <c r="R77" s="78"/>
      <c r="S77" s="78"/>
      <c r="T77" s="78"/>
      <c r="U77" s="78"/>
      <c r="V77" s="78"/>
      <c r="W77" s="78"/>
      <c r="X77" s="78"/>
      <c r="Y77" s="78"/>
      <c r="Z77" s="78"/>
      <c r="AA77" s="78"/>
      <c r="AB77" s="78"/>
      <c r="AC77" s="78"/>
      <c r="AD77" s="78"/>
      <c r="AE77" s="78"/>
      <c r="AF77" s="78"/>
      <c r="AG77" s="78"/>
      <c r="AH77" s="78"/>
    </row>
    <row r="78" spans="1:34" ht="15.75" thickBot="1" x14ac:dyDescent="0.3">
      <c r="A78" s="78"/>
      <c r="B78" s="78"/>
      <c r="C78" s="78"/>
      <c r="D78" s="78"/>
      <c r="E78" s="78"/>
      <c r="F78" s="78"/>
      <c r="G78" s="6">
        <v>43917</v>
      </c>
      <c r="H78" s="7">
        <v>2541.4699999999998</v>
      </c>
      <c r="I78" s="78"/>
      <c r="J78" s="78"/>
      <c r="K78" s="25">
        <v>44016</v>
      </c>
      <c r="L78" s="165">
        <v>4557</v>
      </c>
      <c r="M78" s="164">
        <v>131887</v>
      </c>
      <c r="N78" s="78">
        <v>16488</v>
      </c>
      <c r="O78" s="78"/>
      <c r="P78" s="78"/>
      <c r="Q78" s="78"/>
      <c r="R78" s="78"/>
      <c r="S78" s="78"/>
      <c r="T78" s="78"/>
      <c r="U78" s="78"/>
      <c r="V78" s="78"/>
      <c r="W78" s="78"/>
      <c r="X78" s="78"/>
      <c r="Y78" s="78"/>
      <c r="Z78" s="78"/>
      <c r="AA78" s="78"/>
      <c r="AB78" s="78"/>
      <c r="AC78" s="78"/>
      <c r="AD78" s="78"/>
      <c r="AE78" s="78"/>
      <c r="AF78" s="78"/>
      <c r="AG78" s="78"/>
      <c r="AH78" s="78"/>
    </row>
    <row r="79" spans="1:34" ht="15.75" thickBot="1" x14ac:dyDescent="0.3">
      <c r="A79" s="78"/>
      <c r="B79" s="78"/>
      <c r="C79" s="78"/>
      <c r="D79" s="78"/>
      <c r="E79" s="78"/>
      <c r="F79" s="78"/>
      <c r="G79" s="6">
        <v>43920</v>
      </c>
      <c r="H79" s="7">
        <v>2626.65</v>
      </c>
      <c r="I79" s="78"/>
      <c r="J79" s="78"/>
      <c r="K79" s="25">
        <v>44023</v>
      </c>
      <c r="L79" s="165">
        <v>5786</v>
      </c>
      <c r="M79" s="164">
        <v>137673</v>
      </c>
      <c r="N79" s="78">
        <v>18041</v>
      </c>
      <c r="O79" s="78"/>
      <c r="P79" s="78"/>
      <c r="Q79" s="78"/>
      <c r="R79" s="78"/>
      <c r="S79" s="78"/>
      <c r="T79" s="78"/>
      <c r="U79" s="78"/>
      <c r="V79" s="78"/>
      <c r="W79" s="78"/>
      <c r="X79" s="78"/>
      <c r="Y79" s="78"/>
      <c r="Z79" s="78"/>
      <c r="AA79" s="78"/>
      <c r="AB79" s="78"/>
      <c r="AC79" s="78"/>
      <c r="AD79" s="78"/>
      <c r="AE79" s="78"/>
      <c r="AF79" s="78"/>
      <c r="AG79" s="78"/>
      <c r="AH79" s="78"/>
    </row>
    <row r="80" spans="1:34" ht="15.75" thickBot="1" x14ac:dyDescent="0.3">
      <c r="A80" s="78"/>
      <c r="B80" s="78"/>
      <c r="C80" s="78"/>
      <c r="D80" s="78"/>
      <c r="E80" s="78"/>
      <c r="F80" s="78"/>
      <c r="G80" s="6">
        <v>43921</v>
      </c>
      <c r="H80" s="7">
        <v>2584.59</v>
      </c>
      <c r="I80" s="78"/>
      <c r="J80" s="78"/>
      <c r="K80" s="25">
        <v>44030</v>
      </c>
      <c r="L80" s="165">
        <v>7198</v>
      </c>
      <c r="M80" s="164">
        <v>144871</v>
      </c>
      <c r="N80" s="78">
        <v>21387</v>
      </c>
      <c r="O80" s="78"/>
      <c r="P80" s="78"/>
      <c r="Q80" s="78"/>
      <c r="R80" s="78"/>
      <c r="S80" s="78"/>
      <c r="T80" s="78"/>
      <c r="U80" s="78"/>
      <c r="V80" s="78"/>
      <c r="W80" s="78"/>
      <c r="X80" s="78"/>
      <c r="Y80" s="78"/>
      <c r="Z80" s="78"/>
      <c r="AA80" s="78"/>
      <c r="AB80" s="78"/>
      <c r="AC80" s="78"/>
      <c r="AD80" s="78"/>
      <c r="AE80" s="78"/>
      <c r="AF80" s="78"/>
      <c r="AG80" s="78"/>
      <c r="AH80" s="78"/>
    </row>
    <row r="81" spans="1:34" ht="15.75" thickBot="1" x14ac:dyDescent="0.3">
      <c r="A81" s="78"/>
      <c r="B81" s="78"/>
      <c r="C81" s="78"/>
      <c r="D81" s="78"/>
      <c r="E81" s="78"/>
      <c r="F81" s="78"/>
      <c r="G81" s="6">
        <v>43922</v>
      </c>
      <c r="H81" s="7">
        <v>2470.5</v>
      </c>
      <c r="I81" s="78"/>
      <c r="J81" s="78"/>
      <c r="K81" s="25">
        <v>44037</v>
      </c>
      <c r="L81" s="165">
        <v>8250</v>
      </c>
      <c r="M81" s="164">
        <v>153121</v>
      </c>
      <c r="N81" s="78">
        <v>25791</v>
      </c>
      <c r="O81" s="78"/>
      <c r="P81" s="78"/>
      <c r="Q81" s="78"/>
      <c r="R81" s="78"/>
      <c r="S81" s="78"/>
      <c r="T81" s="78"/>
      <c r="U81" s="78"/>
      <c r="V81" s="78"/>
      <c r="W81" s="78"/>
      <c r="X81" s="78"/>
      <c r="Y81" s="78"/>
      <c r="Z81" s="78"/>
      <c r="AA81" s="78"/>
      <c r="AB81" s="78"/>
      <c r="AC81" s="78"/>
      <c r="AD81" s="78"/>
      <c r="AE81" s="78"/>
      <c r="AF81" s="78"/>
      <c r="AG81" s="78"/>
      <c r="AH81" s="78"/>
    </row>
    <row r="82" spans="1:34" ht="15.75" thickBot="1" x14ac:dyDescent="0.3">
      <c r="A82" s="78"/>
      <c r="B82" s="78"/>
      <c r="C82" s="78"/>
      <c r="D82" s="78"/>
      <c r="E82" s="78"/>
      <c r="F82" s="78"/>
      <c r="G82" s="6">
        <v>43923</v>
      </c>
      <c r="H82" s="7">
        <v>2526.9</v>
      </c>
      <c r="I82" s="78"/>
      <c r="J82" s="78"/>
      <c r="K82" s="25">
        <v>44044</v>
      </c>
      <c r="L82" s="165">
        <v>8308</v>
      </c>
      <c r="M82" s="163">
        <v>161429</v>
      </c>
      <c r="N82" s="78">
        <v>29542</v>
      </c>
      <c r="O82" s="78"/>
      <c r="P82" s="78"/>
      <c r="Q82" s="78"/>
      <c r="R82" s="78"/>
      <c r="S82" s="78"/>
      <c r="T82" s="78"/>
      <c r="U82" s="78"/>
      <c r="V82" s="78"/>
      <c r="W82" s="78"/>
      <c r="X82" s="78"/>
      <c r="Y82" s="78"/>
      <c r="Z82" s="78"/>
      <c r="AA82" s="78"/>
      <c r="AB82" s="78"/>
      <c r="AC82" s="78"/>
      <c r="AD82" s="78"/>
      <c r="AE82" s="78"/>
      <c r="AF82" s="78"/>
      <c r="AG82" s="78"/>
      <c r="AH82" s="78"/>
    </row>
    <row r="83" spans="1:34" ht="15.75" thickBot="1" x14ac:dyDescent="0.3">
      <c r="A83" s="78"/>
      <c r="B83" s="78"/>
      <c r="C83" s="78"/>
      <c r="D83" s="78"/>
      <c r="E83" s="78"/>
      <c r="F83" s="78"/>
      <c r="G83" s="6">
        <v>43924</v>
      </c>
      <c r="H83" s="7">
        <v>2488.65</v>
      </c>
      <c r="I83" s="78"/>
      <c r="J83" s="78"/>
      <c r="K83" s="25">
        <v>44051</v>
      </c>
      <c r="L83" s="165">
        <v>7870</v>
      </c>
      <c r="M83" s="164">
        <v>169299</v>
      </c>
      <c r="N83" s="78">
        <v>31626</v>
      </c>
      <c r="O83" s="78"/>
      <c r="P83" s="78"/>
      <c r="Q83" s="78"/>
      <c r="R83" s="78"/>
      <c r="S83" s="78"/>
      <c r="T83" s="78"/>
      <c r="U83" s="78"/>
      <c r="V83" s="78"/>
      <c r="W83" s="78"/>
      <c r="X83" s="78"/>
      <c r="Y83" s="78"/>
      <c r="Z83" s="78"/>
      <c r="AA83" s="78"/>
      <c r="AB83" s="78"/>
      <c r="AC83" s="78"/>
      <c r="AD83" s="78"/>
      <c r="AE83" s="78"/>
      <c r="AF83" s="78"/>
      <c r="AG83" s="78"/>
      <c r="AH83" s="78"/>
    </row>
    <row r="84" spans="1:34" ht="15.75" thickBot="1" x14ac:dyDescent="0.3">
      <c r="A84" s="78"/>
      <c r="B84" s="78"/>
      <c r="C84" s="78"/>
      <c r="D84" s="78"/>
      <c r="E84" s="78"/>
      <c r="F84" s="78"/>
      <c r="G84" s="6">
        <v>43927</v>
      </c>
      <c r="H84" s="7">
        <v>2663.68</v>
      </c>
      <c r="I84" s="78"/>
      <c r="J84" s="78"/>
      <c r="K84" s="25">
        <v>44058</v>
      </c>
      <c r="L84" s="165">
        <v>7270</v>
      </c>
      <c r="M84" s="164">
        <v>176569</v>
      </c>
      <c r="N84" s="78">
        <v>31698</v>
      </c>
      <c r="O84" s="78"/>
      <c r="P84" s="78"/>
      <c r="Q84" s="78"/>
      <c r="R84" s="78"/>
      <c r="S84" s="78"/>
      <c r="T84" s="78"/>
      <c r="U84" s="78"/>
      <c r="V84" s="78"/>
      <c r="W84" s="78"/>
      <c r="X84" s="78"/>
      <c r="Y84" s="78"/>
      <c r="Z84" s="78"/>
      <c r="AA84" s="78"/>
      <c r="AB84" s="78"/>
      <c r="AC84" s="78"/>
      <c r="AD84" s="78"/>
      <c r="AE84" s="78"/>
      <c r="AF84" s="78"/>
      <c r="AG84" s="78"/>
      <c r="AH84" s="78"/>
    </row>
    <row r="85" spans="1:34" ht="15.75" thickBot="1" x14ac:dyDescent="0.3">
      <c r="A85" s="78"/>
      <c r="B85" s="78"/>
      <c r="C85" s="78"/>
      <c r="D85" s="78"/>
      <c r="E85" s="78"/>
      <c r="F85" s="78"/>
      <c r="G85" s="6">
        <v>43928</v>
      </c>
      <c r="H85" s="7">
        <v>2659.41</v>
      </c>
      <c r="I85" s="78"/>
      <c r="J85" s="78"/>
      <c r="K85" s="25">
        <v>44065</v>
      </c>
      <c r="L85" s="165">
        <v>6389</v>
      </c>
      <c r="M85" s="164">
        <v>182958</v>
      </c>
      <c r="N85" s="78">
        <v>29837</v>
      </c>
      <c r="O85" s="78"/>
      <c r="P85" s="78"/>
      <c r="Q85" s="78"/>
      <c r="R85" s="78"/>
      <c r="S85" s="78"/>
      <c r="T85" s="78"/>
      <c r="U85" s="78"/>
      <c r="V85" s="78"/>
      <c r="W85" s="78"/>
      <c r="X85" s="78"/>
      <c r="Y85" s="78"/>
      <c r="Z85" s="78"/>
      <c r="AA85" s="78"/>
      <c r="AB85" s="78"/>
      <c r="AC85" s="78"/>
      <c r="AD85" s="78"/>
      <c r="AE85" s="78"/>
      <c r="AF85" s="78"/>
      <c r="AG85" s="78"/>
      <c r="AH85" s="78"/>
    </row>
    <row r="86" spans="1:34" ht="15.75" thickBot="1" x14ac:dyDescent="0.3">
      <c r="A86" s="78"/>
      <c r="B86" s="78"/>
      <c r="C86" s="78"/>
      <c r="D86" s="78"/>
      <c r="E86" s="78"/>
      <c r="F86" s="78"/>
      <c r="G86" s="6">
        <v>43929</v>
      </c>
      <c r="H86" s="7">
        <v>2749.98</v>
      </c>
      <c r="I86" s="78"/>
      <c r="J86" s="78"/>
      <c r="K86" s="25">
        <v>44072</v>
      </c>
      <c r="L86" s="165">
        <v>5755</v>
      </c>
      <c r="M86" s="164">
        <v>188713</v>
      </c>
      <c r="N86" s="78">
        <v>27284</v>
      </c>
      <c r="O86" s="78"/>
      <c r="P86" s="78"/>
      <c r="Q86" s="78"/>
      <c r="R86" s="78"/>
      <c r="S86" s="78"/>
      <c r="T86" s="78"/>
      <c r="U86" s="78"/>
      <c r="V86" s="78"/>
      <c r="W86" s="78"/>
      <c r="X86" s="78"/>
      <c r="Y86" s="78"/>
      <c r="Z86" s="78"/>
      <c r="AA86" s="78"/>
      <c r="AB86" s="78"/>
      <c r="AC86" s="78"/>
      <c r="AD86" s="78"/>
      <c r="AE86" s="78"/>
      <c r="AF86" s="78"/>
      <c r="AG86" s="78"/>
      <c r="AH86" s="78"/>
    </row>
    <row r="87" spans="1:34" ht="15.75" thickBot="1" x14ac:dyDescent="0.3">
      <c r="A87" s="78"/>
      <c r="B87" s="78"/>
      <c r="C87" s="78"/>
      <c r="D87" s="78"/>
      <c r="E87" s="78"/>
      <c r="F87" s="78"/>
      <c r="G87" s="6">
        <v>43930</v>
      </c>
      <c r="H87" s="7">
        <v>2789.82</v>
      </c>
      <c r="I87" s="78"/>
      <c r="J87" s="78"/>
      <c r="K87" s="25">
        <v>44079</v>
      </c>
      <c r="L87" s="165">
        <v>5021</v>
      </c>
      <c r="M87" s="163">
        <v>193734</v>
      </c>
      <c r="N87" s="78">
        <v>24435</v>
      </c>
      <c r="O87" s="78"/>
      <c r="P87" s="78"/>
      <c r="Q87" s="78"/>
      <c r="R87" s="78"/>
      <c r="S87" s="78"/>
      <c r="T87" s="78"/>
      <c r="U87" s="78"/>
      <c r="V87" s="78"/>
      <c r="W87" s="78"/>
      <c r="X87" s="78"/>
      <c r="Y87" s="78"/>
      <c r="Z87" s="78"/>
      <c r="AA87" s="78"/>
      <c r="AB87" s="78"/>
      <c r="AC87" s="78"/>
      <c r="AD87" s="78"/>
      <c r="AE87" s="78"/>
      <c r="AF87" s="78"/>
      <c r="AG87" s="78"/>
      <c r="AH87" s="78"/>
    </row>
    <row r="88" spans="1:34" ht="15.75" thickBot="1" x14ac:dyDescent="0.3">
      <c r="A88" s="78"/>
      <c r="B88" s="78"/>
      <c r="C88" s="78"/>
      <c r="D88" s="78"/>
      <c r="E88" s="78"/>
      <c r="F88" s="78"/>
      <c r="G88" s="6">
        <v>43934</v>
      </c>
      <c r="H88" s="7">
        <v>2761.63</v>
      </c>
      <c r="I88" s="78"/>
      <c r="J88" s="78"/>
      <c r="K88" s="25">
        <v>44086</v>
      </c>
      <c r="L88" s="165">
        <v>4628</v>
      </c>
      <c r="M88" s="164">
        <v>198362</v>
      </c>
      <c r="N88" s="78">
        <v>21793</v>
      </c>
      <c r="O88" s="78"/>
      <c r="P88" s="78"/>
      <c r="Q88" s="78"/>
      <c r="R88" s="78"/>
      <c r="S88" s="78"/>
      <c r="T88" s="78"/>
      <c r="U88" s="78"/>
      <c r="V88" s="78"/>
      <c r="W88" s="78"/>
      <c r="X88" s="78"/>
      <c r="Y88" s="78"/>
      <c r="Z88" s="78"/>
      <c r="AA88" s="78"/>
      <c r="AB88" s="78"/>
      <c r="AC88" s="78"/>
      <c r="AD88" s="78"/>
      <c r="AE88" s="78"/>
      <c r="AF88" s="78"/>
      <c r="AG88" s="78"/>
      <c r="AH88" s="78"/>
    </row>
    <row r="89" spans="1:34" ht="15.75" thickBot="1" x14ac:dyDescent="0.3">
      <c r="A89" s="78"/>
      <c r="B89" s="78"/>
      <c r="C89" s="78"/>
      <c r="D89" s="78"/>
      <c r="E89" s="78"/>
      <c r="F89" s="78"/>
      <c r="G89" s="6">
        <v>43935</v>
      </c>
      <c r="H89" s="7">
        <v>2846.06</v>
      </c>
      <c r="I89" s="78"/>
      <c r="J89" s="78"/>
      <c r="K89" s="25">
        <v>44093</v>
      </c>
      <c r="L89" s="165">
        <v>4280</v>
      </c>
      <c r="M89" s="164">
        <v>202642</v>
      </c>
      <c r="N89" s="78">
        <v>19684</v>
      </c>
      <c r="O89" s="78"/>
      <c r="P89" s="78"/>
      <c r="Q89" s="78"/>
      <c r="R89" s="78"/>
      <c r="S89" s="78"/>
      <c r="T89" s="78"/>
      <c r="U89" s="78"/>
      <c r="V89" s="78"/>
      <c r="W89" s="78"/>
      <c r="X89" s="78"/>
      <c r="Y89" s="78"/>
      <c r="Z89" s="78"/>
      <c r="AA89" s="78"/>
      <c r="AB89" s="78"/>
      <c r="AC89" s="78"/>
      <c r="AD89" s="78"/>
      <c r="AE89" s="78"/>
      <c r="AF89" s="78"/>
      <c r="AG89" s="78"/>
      <c r="AH89" s="78"/>
    </row>
    <row r="90" spans="1:34" ht="15.75" thickBot="1" x14ac:dyDescent="0.3">
      <c r="A90" s="78"/>
      <c r="B90" s="78"/>
      <c r="C90" s="78"/>
      <c r="D90" s="78"/>
      <c r="E90" s="78"/>
      <c r="F90" s="78"/>
      <c r="G90" s="6">
        <v>43936</v>
      </c>
      <c r="H90" s="7">
        <v>2783.36</v>
      </c>
      <c r="I90" s="78"/>
      <c r="J90" s="78"/>
      <c r="K90" s="25">
        <v>44100</v>
      </c>
      <c r="L90" s="165">
        <v>4305</v>
      </c>
      <c r="M90" s="164">
        <v>206947</v>
      </c>
      <c r="N90" s="78">
        <v>18234</v>
      </c>
      <c r="O90" s="78"/>
      <c r="P90" s="78"/>
      <c r="Q90" s="78"/>
      <c r="R90" s="78"/>
      <c r="S90" s="78"/>
      <c r="T90" s="78"/>
      <c r="U90" s="78"/>
      <c r="V90" s="78"/>
      <c r="W90" s="78"/>
      <c r="X90" s="78"/>
      <c r="Y90" s="78"/>
      <c r="Z90" s="78"/>
      <c r="AA90" s="78"/>
      <c r="AB90" s="78"/>
      <c r="AC90" s="78"/>
      <c r="AD90" s="78"/>
      <c r="AE90" s="78"/>
      <c r="AF90" s="78"/>
      <c r="AG90" s="78"/>
      <c r="AH90" s="78"/>
    </row>
    <row r="91" spans="1:34" ht="15.75" thickBot="1" x14ac:dyDescent="0.3">
      <c r="A91" s="78"/>
      <c r="B91" s="78"/>
      <c r="C91" s="78"/>
      <c r="D91" s="78"/>
      <c r="E91" s="78"/>
      <c r="F91" s="78"/>
      <c r="G91" s="6">
        <v>43937</v>
      </c>
      <c r="H91" s="7">
        <v>2799.55</v>
      </c>
      <c r="I91" s="78"/>
      <c r="J91" s="78"/>
      <c r="K91" s="25">
        <v>44107</v>
      </c>
      <c r="L91" s="165">
        <v>4246</v>
      </c>
      <c r="M91" s="163">
        <v>211193</v>
      </c>
      <c r="N91" s="78">
        <v>17459</v>
      </c>
      <c r="O91" s="78"/>
      <c r="P91" s="78"/>
      <c r="Q91" s="78"/>
      <c r="R91" s="78"/>
      <c r="S91" s="78"/>
      <c r="T91" s="78"/>
      <c r="U91" s="78"/>
      <c r="V91" s="78"/>
      <c r="W91" s="78"/>
      <c r="X91" s="78"/>
      <c r="Y91" s="78"/>
      <c r="Z91" s="78"/>
      <c r="AA91" s="78"/>
      <c r="AB91" s="78"/>
      <c r="AC91" s="78"/>
      <c r="AD91" s="78"/>
      <c r="AE91" s="78"/>
      <c r="AF91" s="78"/>
      <c r="AG91" s="78"/>
      <c r="AH91" s="78"/>
    </row>
    <row r="92" spans="1:34" ht="15.75" thickBot="1" x14ac:dyDescent="0.3">
      <c r="A92" s="78"/>
      <c r="B92" s="78"/>
      <c r="C92" s="78"/>
      <c r="D92" s="78"/>
      <c r="E92" s="78"/>
      <c r="F92" s="78"/>
      <c r="G92" s="6">
        <v>43938</v>
      </c>
      <c r="H92" s="7">
        <v>2874.56</v>
      </c>
      <c r="I92" s="78"/>
      <c r="J92" s="78"/>
      <c r="K92" s="25">
        <v>44114</v>
      </c>
      <c r="L92" s="165">
        <v>4823</v>
      </c>
      <c r="M92" s="164">
        <v>216016</v>
      </c>
      <c r="N92" s="78">
        <v>17654</v>
      </c>
      <c r="O92" s="78"/>
      <c r="P92" s="78"/>
      <c r="Q92" s="78"/>
      <c r="R92" s="78"/>
      <c r="S92" s="78"/>
      <c r="T92" s="78"/>
      <c r="U92" s="78"/>
      <c r="V92" s="78"/>
      <c r="W92" s="78"/>
      <c r="X92" s="78"/>
      <c r="Y92" s="78"/>
      <c r="Z92" s="78"/>
      <c r="AA92" s="78"/>
      <c r="AB92" s="78"/>
      <c r="AC92" s="78"/>
      <c r="AD92" s="78"/>
      <c r="AE92" s="78"/>
      <c r="AF92" s="78"/>
      <c r="AG92" s="78"/>
      <c r="AH92" s="78"/>
    </row>
    <row r="93" spans="1:34" ht="15.75" thickBot="1" x14ac:dyDescent="0.3">
      <c r="A93" s="78"/>
      <c r="B93" s="78"/>
      <c r="C93" s="78"/>
      <c r="D93" s="78"/>
      <c r="E93" s="78"/>
      <c r="F93" s="78"/>
      <c r="G93" s="6">
        <v>43941</v>
      </c>
      <c r="H93" s="7">
        <v>2823.16</v>
      </c>
      <c r="I93" s="78"/>
      <c r="J93" s="78"/>
      <c r="K93" s="25">
        <v>44121</v>
      </c>
      <c r="L93" s="165">
        <v>5204</v>
      </c>
      <c r="M93" s="164">
        <v>221220</v>
      </c>
      <c r="N93" s="78">
        <v>18578</v>
      </c>
      <c r="O93" s="78"/>
      <c r="P93" s="78"/>
      <c r="Q93" s="78"/>
      <c r="R93" s="78"/>
      <c r="S93" s="78"/>
      <c r="T93" s="78"/>
      <c r="U93" s="78"/>
      <c r="V93" s="78"/>
      <c r="W93" s="78"/>
      <c r="X93" s="78"/>
      <c r="Y93" s="78"/>
      <c r="Z93" s="78"/>
      <c r="AA93" s="78"/>
      <c r="AB93" s="78"/>
      <c r="AC93" s="78"/>
      <c r="AD93" s="78"/>
      <c r="AE93" s="78"/>
      <c r="AF93" s="78"/>
      <c r="AG93" s="78"/>
      <c r="AH93" s="78"/>
    </row>
    <row r="94" spans="1:34" ht="15.75" thickBot="1" x14ac:dyDescent="0.3">
      <c r="A94" s="78"/>
      <c r="B94" s="78"/>
      <c r="C94" s="78"/>
      <c r="D94" s="78"/>
      <c r="E94" s="78"/>
      <c r="F94" s="78"/>
      <c r="G94" s="6">
        <v>43942</v>
      </c>
      <c r="H94" s="7">
        <v>2736.56</v>
      </c>
      <c r="I94" s="78"/>
      <c r="J94" s="78"/>
      <c r="K94" s="25">
        <v>44128</v>
      </c>
      <c r="L94" s="165">
        <v>6000</v>
      </c>
      <c r="M94" s="164">
        <v>227220</v>
      </c>
      <c r="N94" s="78">
        <v>20273</v>
      </c>
      <c r="O94" s="78"/>
      <c r="P94" s="78"/>
      <c r="Q94" s="78"/>
      <c r="R94" s="78"/>
      <c r="S94" s="78"/>
      <c r="T94" s="78"/>
      <c r="U94" s="78"/>
      <c r="V94" s="78"/>
      <c r="W94" s="78"/>
      <c r="X94" s="78"/>
      <c r="Y94" s="78"/>
      <c r="Z94" s="78"/>
      <c r="AA94" s="78"/>
      <c r="AB94" s="78"/>
      <c r="AC94" s="78"/>
      <c r="AD94" s="78"/>
      <c r="AE94" s="78"/>
      <c r="AF94" s="78"/>
      <c r="AG94" s="78"/>
      <c r="AH94" s="78"/>
    </row>
    <row r="95" spans="1:34" ht="15.75" thickBot="1" x14ac:dyDescent="0.3">
      <c r="A95" s="78"/>
      <c r="B95" s="78"/>
      <c r="C95" s="78"/>
      <c r="D95" s="78"/>
      <c r="E95" s="78"/>
      <c r="F95" s="78"/>
      <c r="G95" s="6">
        <v>43943</v>
      </c>
      <c r="H95" s="7">
        <v>2799.31</v>
      </c>
      <c r="I95" s="78"/>
      <c r="J95" s="78"/>
      <c r="K95" s="25">
        <v>44135</v>
      </c>
      <c r="L95" s="165">
        <v>7031</v>
      </c>
      <c r="M95" s="163">
        <v>234251</v>
      </c>
      <c r="N95" s="78">
        <v>23058</v>
      </c>
      <c r="O95" s="78"/>
      <c r="P95" s="78"/>
      <c r="Q95" s="78"/>
      <c r="R95" s="78"/>
      <c r="S95" s="78"/>
      <c r="T95" s="78"/>
      <c r="U95" s="78"/>
      <c r="V95" s="78"/>
      <c r="W95" s="78"/>
      <c r="X95" s="78"/>
      <c r="Y95" s="78"/>
      <c r="Z95" s="78"/>
      <c r="AA95" s="78"/>
      <c r="AB95" s="78"/>
      <c r="AC95" s="78"/>
      <c r="AD95" s="78"/>
      <c r="AE95" s="78"/>
      <c r="AF95" s="78"/>
      <c r="AG95" s="78"/>
      <c r="AH95" s="78"/>
    </row>
    <row r="96" spans="1:34" ht="15.75" thickBot="1" x14ac:dyDescent="0.3">
      <c r="A96" s="78"/>
      <c r="B96" s="78"/>
      <c r="C96" s="78"/>
      <c r="D96" s="78"/>
      <c r="E96" s="78"/>
      <c r="F96" s="78"/>
      <c r="G96" s="6">
        <v>43944</v>
      </c>
      <c r="H96" s="7">
        <v>2797.8</v>
      </c>
      <c r="I96" s="78"/>
      <c r="J96" s="78"/>
      <c r="K96" s="25">
        <v>44142</v>
      </c>
      <c r="L96" s="165">
        <v>8766</v>
      </c>
      <c r="M96" s="164">
        <v>243017</v>
      </c>
      <c r="N96" s="78">
        <v>27001</v>
      </c>
      <c r="O96" s="78"/>
      <c r="P96" s="78"/>
      <c r="Q96" s="78"/>
      <c r="R96" s="78"/>
      <c r="S96" s="78"/>
      <c r="T96" s="78"/>
      <c r="U96" s="78"/>
      <c r="V96" s="78"/>
      <c r="W96" s="78"/>
      <c r="X96" s="78"/>
      <c r="Y96" s="78"/>
      <c r="Z96" s="78"/>
      <c r="AA96" s="78"/>
      <c r="AB96" s="78"/>
      <c r="AC96" s="78"/>
      <c r="AD96" s="78"/>
      <c r="AE96" s="78"/>
      <c r="AF96" s="78"/>
      <c r="AG96" s="78"/>
      <c r="AH96" s="78"/>
    </row>
    <row r="97" spans="1:34" ht="15.75" thickBot="1" x14ac:dyDescent="0.3">
      <c r="A97" s="78"/>
      <c r="B97" s="78"/>
      <c r="C97" s="78"/>
      <c r="D97" s="78"/>
      <c r="E97" s="78"/>
      <c r="F97" s="78"/>
      <c r="G97" s="6">
        <v>43945</v>
      </c>
      <c r="H97" s="7">
        <v>2836.74</v>
      </c>
      <c r="I97" s="78"/>
      <c r="J97" s="78"/>
      <c r="K97" s="25">
        <v>44149</v>
      </c>
      <c r="L97" s="165">
        <v>10654</v>
      </c>
      <c r="M97" s="164">
        <v>253671</v>
      </c>
      <c r="N97" s="78">
        <v>32451</v>
      </c>
      <c r="O97" s="78"/>
      <c r="P97" s="78"/>
      <c r="Q97" s="78"/>
      <c r="R97" s="78"/>
      <c r="S97" s="78"/>
      <c r="T97" s="78"/>
      <c r="U97" s="78"/>
      <c r="V97" s="78"/>
      <c r="W97" s="78"/>
      <c r="X97" s="78"/>
      <c r="Y97" s="78"/>
      <c r="Z97" s="78"/>
      <c r="AA97" s="78"/>
      <c r="AB97" s="78"/>
      <c r="AC97" s="78"/>
      <c r="AD97" s="78"/>
      <c r="AE97" s="78"/>
      <c r="AF97" s="78"/>
      <c r="AG97" s="78"/>
      <c r="AH97" s="78"/>
    </row>
    <row r="98" spans="1:34" ht="15.75" thickBot="1" x14ac:dyDescent="0.3">
      <c r="A98" s="78"/>
      <c r="B98" s="78"/>
      <c r="C98" s="78"/>
      <c r="D98" s="78"/>
      <c r="E98" s="78"/>
      <c r="F98" s="78"/>
      <c r="G98" s="6">
        <v>43948</v>
      </c>
      <c r="H98" s="7">
        <v>2878.48</v>
      </c>
      <c r="I98" s="78"/>
      <c r="J98" s="78"/>
      <c r="K98" s="25">
        <v>44156</v>
      </c>
      <c r="L98" s="165">
        <v>13365</v>
      </c>
      <c r="M98" s="164">
        <v>267036</v>
      </c>
      <c r="N98" s="78">
        <v>39816</v>
      </c>
      <c r="O98" s="78"/>
      <c r="P98" s="78"/>
      <c r="Q98" s="78"/>
      <c r="R98" s="78"/>
      <c r="S98" s="78"/>
      <c r="T98" s="78"/>
      <c r="U98" s="78"/>
      <c r="V98" s="78"/>
      <c r="W98" s="78"/>
      <c r="X98" s="78"/>
      <c r="Y98" s="78"/>
      <c r="Z98" s="78"/>
      <c r="AA98" s="78"/>
      <c r="AB98" s="78"/>
      <c r="AC98" s="78"/>
      <c r="AD98" s="78"/>
      <c r="AE98" s="78"/>
      <c r="AF98" s="78"/>
      <c r="AG98" s="78"/>
      <c r="AH98" s="78"/>
    </row>
    <row r="99" spans="1:34" ht="15.75" thickBot="1" x14ac:dyDescent="0.3">
      <c r="A99" s="78"/>
      <c r="B99" s="78"/>
      <c r="C99" s="78"/>
      <c r="D99" s="78"/>
      <c r="E99" s="78"/>
      <c r="F99" s="78"/>
      <c r="G99" s="6">
        <v>43949</v>
      </c>
      <c r="H99" s="7">
        <v>2863.39</v>
      </c>
      <c r="I99" s="78"/>
      <c r="J99" s="78"/>
      <c r="K99" s="25">
        <v>44163</v>
      </c>
      <c r="L99" s="165">
        <v>15628</v>
      </c>
      <c r="M99" s="164">
        <v>282664</v>
      </c>
      <c r="N99" s="78">
        <v>48413</v>
      </c>
      <c r="O99" s="78"/>
      <c r="P99" s="78"/>
      <c r="Q99" s="78"/>
      <c r="R99" s="78"/>
      <c r="S99" s="78"/>
      <c r="T99" s="78"/>
      <c r="U99" s="78"/>
      <c r="V99" s="78"/>
      <c r="W99" s="78"/>
      <c r="X99" s="78"/>
      <c r="Y99" s="78"/>
      <c r="Z99" s="78"/>
      <c r="AA99" s="78"/>
      <c r="AB99" s="78"/>
      <c r="AC99" s="78"/>
      <c r="AD99" s="78"/>
      <c r="AE99" s="78"/>
      <c r="AF99" s="78"/>
      <c r="AG99" s="78"/>
      <c r="AH99" s="78"/>
    </row>
    <row r="100" spans="1:34" ht="15.75" thickBot="1" x14ac:dyDescent="0.3">
      <c r="A100" s="78"/>
      <c r="B100" s="78"/>
      <c r="C100" s="78"/>
      <c r="D100" s="78"/>
      <c r="E100" s="78"/>
      <c r="F100" s="78"/>
      <c r="G100" s="6">
        <v>43950</v>
      </c>
      <c r="H100" s="7">
        <v>2939.51</v>
      </c>
      <c r="I100" s="78"/>
      <c r="J100" s="78"/>
      <c r="K100" s="25">
        <v>44170</v>
      </c>
      <c r="L100" s="165">
        <v>18578</v>
      </c>
      <c r="M100" s="163">
        <v>301242</v>
      </c>
      <c r="N100" s="78">
        <v>58225</v>
      </c>
      <c r="O100" s="78"/>
      <c r="P100" s="78"/>
      <c r="Q100" s="78"/>
      <c r="R100" s="78"/>
      <c r="S100" s="78"/>
      <c r="T100" s="78"/>
      <c r="U100" s="78"/>
      <c r="V100" s="78"/>
      <c r="W100" s="78"/>
      <c r="X100" s="78"/>
      <c r="Y100" s="78"/>
      <c r="Z100" s="78"/>
      <c r="AA100" s="78"/>
      <c r="AB100" s="78"/>
      <c r="AC100" s="78"/>
      <c r="AD100" s="78"/>
      <c r="AE100" s="78"/>
      <c r="AF100" s="78"/>
      <c r="AG100" s="78"/>
      <c r="AH100" s="78"/>
    </row>
    <row r="101" spans="1:34" ht="15.75" thickBot="1" x14ac:dyDescent="0.3">
      <c r="A101" s="78"/>
      <c r="B101" s="78"/>
      <c r="C101" s="78"/>
      <c r="D101" s="78"/>
      <c r="E101" s="78"/>
      <c r="F101" s="78"/>
      <c r="G101" s="6">
        <v>43951</v>
      </c>
      <c r="H101" s="7">
        <v>2912.43</v>
      </c>
      <c r="I101" s="78"/>
      <c r="J101" s="78"/>
      <c r="K101" s="25">
        <v>44177</v>
      </c>
      <c r="L101" s="165">
        <v>20940</v>
      </c>
      <c r="M101" s="164">
        <v>322182</v>
      </c>
      <c r="N101" s="78">
        <v>68511</v>
      </c>
      <c r="O101" s="78"/>
      <c r="P101" s="78"/>
      <c r="Q101" s="78"/>
      <c r="R101" s="78"/>
      <c r="S101" s="78"/>
      <c r="T101" s="78"/>
      <c r="U101" s="78"/>
      <c r="V101" s="78"/>
      <c r="W101" s="78"/>
      <c r="X101" s="78"/>
      <c r="Y101" s="78"/>
      <c r="Z101" s="78"/>
      <c r="AA101" s="78"/>
      <c r="AB101" s="78"/>
      <c r="AC101" s="78"/>
      <c r="AD101" s="78"/>
      <c r="AE101" s="78"/>
      <c r="AF101" s="78"/>
      <c r="AG101" s="78"/>
      <c r="AH101" s="78"/>
    </row>
    <row r="102" spans="1:34" ht="15.75" thickBot="1" x14ac:dyDescent="0.3">
      <c r="A102" s="78"/>
      <c r="B102" s="78"/>
      <c r="C102" s="78"/>
      <c r="D102" s="78"/>
      <c r="E102" s="78"/>
      <c r="F102" s="78"/>
      <c r="G102" s="6">
        <v>43952</v>
      </c>
      <c r="H102" s="7">
        <v>2830.71</v>
      </c>
      <c r="I102" s="78"/>
      <c r="J102" s="78"/>
      <c r="K102" s="25">
        <v>44184</v>
      </c>
      <c r="L102" s="165">
        <v>22342</v>
      </c>
      <c r="M102" s="164">
        <v>344524</v>
      </c>
      <c r="N102" s="78">
        <v>77488</v>
      </c>
      <c r="O102" s="78"/>
      <c r="P102" s="78"/>
      <c r="Q102" s="78"/>
      <c r="R102" s="78"/>
      <c r="S102" s="78"/>
      <c r="T102" s="78"/>
      <c r="U102" s="78"/>
      <c r="V102" s="78"/>
      <c r="W102" s="78"/>
      <c r="X102" s="78"/>
      <c r="Y102" s="78"/>
      <c r="Z102" s="78"/>
      <c r="AA102" s="78"/>
      <c r="AB102" s="78"/>
      <c r="AC102" s="78"/>
      <c r="AD102" s="78"/>
      <c r="AE102" s="78"/>
      <c r="AF102" s="78"/>
      <c r="AG102" s="78"/>
      <c r="AH102" s="78"/>
    </row>
    <row r="103" spans="1:34" ht="15.75" thickBot="1" x14ac:dyDescent="0.3">
      <c r="A103" s="78"/>
      <c r="B103" s="78"/>
      <c r="C103" s="78"/>
      <c r="D103" s="78"/>
      <c r="E103" s="78"/>
      <c r="F103" s="78"/>
      <c r="G103" s="6">
        <v>43955</v>
      </c>
      <c r="H103" s="7">
        <v>2842.74</v>
      </c>
      <c r="I103" s="78"/>
      <c r="J103" s="78"/>
      <c r="K103" s="25">
        <v>44191</v>
      </c>
      <c r="L103" s="165">
        <v>23399</v>
      </c>
      <c r="M103" s="164">
        <v>367923</v>
      </c>
      <c r="N103" s="78">
        <v>85259</v>
      </c>
      <c r="O103" s="78"/>
      <c r="P103" s="78"/>
      <c r="Q103" s="78"/>
      <c r="R103" s="78"/>
      <c r="S103" s="78"/>
      <c r="T103" s="78"/>
      <c r="U103" s="78"/>
      <c r="V103" s="78"/>
      <c r="W103" s="78"/>
      <c r="X103" s="78"/>
      <c r="Y103" s="78"/>
      <c r="Z103" s="78"/>
      <c r="AA103" s="78"/>
      <c r="AB103" s="78"/>
      <c r="AC103" s="78"/>
      <c r="AD103" s="78"/>
      <c r="AE103" s="78"/>
      <c r="AF103" s="78"/>
      <c r="AG103" s="78"/>
      <c r="AH103" s="78"/>
    </row>
    <row r="104" spans="1:34" ht="15.75" thickBot="1" x14ac:dyDescent="0.3">
      <c r="A104" s="78"/>
      <c r="B104" s="78"/>
      <c r="C104" s="78"/>
      <c r="D104" s="78"/>
      <c r="E104" s="78"/>
      <c r="F104" s="78"/>
      <c r="G104" s="6">
        <v>43956</v>
      </c>
      <c r="H104" s="7">
        <v>2868.44</v>
      </c>
      <c r="I104" s="78"/>
      <c r="J104" s="78"/>
      <c r="K104" s="25">
        <v>44198</v>
      </c>
      <c r="L104" s="165">
        <v>24893</v>
      </c>
      <c r="M104" s="163">
        <v>392816</v>
      </c>
      <c r="N104" s="78">
        <v>91574</v>
      </c>
      <c r="O104" s="78"/>
      <c r="P104" s="78"/>
      <c r="Q104" s="78"/>
      <c r="R104" s="78"/>
      <c r="S104" s="78"/>
      <c r="T104" s="78"/>
      <c r="U104" s="78"/>
      <c r="V104" s="78"/>
      <c r="W104" s="78"/>
      <c r="X104" s="78"/>
      <c r="Y104" s="78"/>
      <c r="Z104" s="78"/>
      <c r="AA104" s="78"/>
      <c r="AB104" s="78"/>
      <c r="AC104" s="78"/>
      <c r="AD104" s="78"/>
      <c r="AE104" s="78"/>
      <c r="AF104" s="78"/>
      <c r="AG104" s="78"/>
      <c r="AH104" s="78"/>
    </row>
    <row r="105" spans="1:34" ht="15.75" thickBot="1" x14ac:dyDescent="0.3">
      <c r="A105" s="78"/>
      <c r="B105" s="78"/>
      <c r="C105" s="78"/>
      <c r="D105" s="78"/>
      <c r="E105" s="78"/>
      <c r="F105" s="78"/>
      <c r="G105" s="6">
        <v>43957</v>
      </c>
      <c r="H105" s="7">
        <v>2848.42</v>
      </c>
      <c r="I105" s="78"/>
      <c r="J105" s="78"/>
      <c r="K105" s="25">
        <v>44205</v>
      </c>
      <c r="L105" s="165">
        <v>26027</v>
      </c>
      <c r="M105" s="164">
        <v>418843</v>
      </c>
      <c r="N105" s="78">
        <v>96661</v>
      </c>
      <c r="O105" s="78"/>
      <c r="P105" s="78"/>
      <c r="Q105" s="78"/>
      <c r="R105" s="78"/>
      <c r="S105" s="78"/>
      <c r="T105" s="78"/>
      <c r="U105" s="78"/>
      <c r="V105" s="78"/>
      <c r="W105" s="78"/>
      <c r="X105" s="78"/>
      <c r="Y105" s="78"/>
      <c r="Z105" s="78"/>
      <c r="AA105" s="78"/>
      <c r="AB105" s="78"/>
      <c r="AC105" s="78"/>
      <c r="AD105" s="78"/>
      <c r="AE105" s="78"/>
      <c r="AF105" s="78"/>
      <c r="AG105" s="78"/>
      <c r="AH105" s="78"/>
    </row>
    <row r="106" spans="1:34" ht="15.75" thickBot="1" x14ac:dyDescent="0.3">
      <c r="A106" s="78"/>
      <c r="B106" s="78"/>
      <c r="C106" s="78"/>
      <c r="D106" s="78"/>
      <c r="E106" s="78"/>
      <c r="F106" s="78"/>
      <c r="G106" s="6">
        <v>43958</v>
      </c>
      <c r="H106" s="7">
        <v>2881.19</v>
      </c>
      <c r="I106" s="78"/>
      <c r="J106" s="78"/>
      <c r="K106" s="25">
        <v>44212</v>
      </c>
      <c r="L106" s="165">
        <v>25739</v>
      </c>
      <c r="M106" s="164">
        <v>444582</v>
      </c>
      <c r="N106" s="78">
        <v>100058</v>
      </c>
      <c r="O106" s="78"/>
      <c r="P106" s="78"/>
      <c r="Q106" s="78"/>
      <c r="R106" s="78"/>
      <c r="S106" s="78"/>
      <c r="T106" s="78"/>
      <c r="U106" s="78"/>
      <c r="V106" s="78"/>
      <c r="W106" s="78"/>
      <c r="X106" s="78"/>
      <c r="Y106" s="78"/>
      <c r="Z106" s="78"/>
      <c r="AA106" s="78"/>
      <c r="AB106" s="78"/>
      <c r="AC106" s="78"/>
      <c r="AD106" s="78"/>
      <c r="AE106" s="78"/>
      <c r="AF106" s="78"/>
      <c r="AG106" s="78"/>
      <c r="AH106" s="78"/>
    </row>
    <row r="107" spans="1:34" ht="15.75" thickBot="1" x14ac:dyDescent="0.3">
      <c r="A107" s="78"/>
      <c r="B107" s="78"/>
      <c r="C107" s="78"/>
      <c r="D107" s="78"/>
      <c r="E107" s="78"/>
      <c r="F107" s="78"/>
      <c r="G107" s="6">
        <v>43959</v>
      </c>
      <c r="H107" s="7">
        <v>2929.8</v>
      </c>
      <c r="I107" s="78"/>
      <c r="J107" s="78"/>
      <c r="K107" s="25">
        <v>44219</v>
      </c>
      <c r="L107" s="165">
        <v>23731</v>
      </c>
      <c r="M107" s="164">
        <v>468313</v>
      </c>
      <c r="N107" s="78">
        <v>100390</v>
      </c>
      <c r="O107" s="78"/>
      <c r="P107" s="78"/>
      <c r="Q107" s="78"/>
      <c r="R107" s="78"/>
      <c r="S107" s="78"/>
      <c r="T107" s="78"/>
      <c r="U107" s="78"/>
      <c r="V107" s="78"/>
      <c r="W107" s="78"/>
      <c r="X107" s="78"/>
      <c r="Y107" s="78"/>
      <c r="Z107" s="78"/>
      <c r="AA107" s="78"/>
      <c r="AB107" s="78"/>
      <c r="AC107" s="78"/>
      <c r="AD107" s="78"/>
      <c r="AE107" s="78"/>
      <c r="AF107" s="78"/>
      <c r="AG107" s="78"/>
      <c r="AH107" s="78"/>
    </row>
    <row r="108" spans="1:34" ht="15.75" thickBot="1" x14ac:dyDescent="0.3">
      <c r="A108" s="78"/>
      <c r="B108" s="78"/>
      <c r="C108" s="78"/>
      <c r="D108" s="78"/>
      <c r="E108" s="78"/>
      <c r="F108" s="78"/>
      <c r="G108" s="6">
        <v>43962</v>
      </c>
      <c r="H108" s="7">
        <v>2930.19</v>
      </c>
      <c r="I108" s="78"/>
      <c r="J108" s="78"/>
      <c r="K108" s="25">
        <v>44226</v>
      </c>
      <c r="L108" s="165">
        <v>20362</v>
      </c>
      <c r="M108" s="163">
        <v>488675</v>
      </c>
      <c r="N108" s="78">
        <v>95859</v>
      </c>
      <c r="O108" s="78"/>
      <c r="P108" s="78"/>
      <c r="Q108" s="78"/>
      <c r="R108" s="78"/>
      <c r="S108" s="78"/>
      <c r="T108" s="78"/>
      <c r="U108" s="78"/>
      <c r="V108" s="78"/>
      <c r="W108" s="78"/>
      <c r="X108" s="78"/>
      <c r="Y108" s="78"/>
      <c r="Z108" s="78"/>
      <c r="AA108" s="78"/>
      <c r="AB108" s="78"/>
      <c r="AC108" s="78"/>
      <c r="AD108" s="78"/>
      <c r="AE108" s="78"/>
      <c r="AF108" s="78"/>
      <c r="AG108" s="78"/>
      <c r="AH108" s="78"/>
    </row>
    <row r="109" spans="1:34" ht="15.75" thickBot="1" x14ac:dyDescent="0.3">
      <c r="A109" s="78"/>
      <c r="B109" s="78"/>
      <c r="C109" s="78"/>
      <c r="D109" s="78"/>
      <c r="E109" s="78"/>
      <c r="F109" s="78"/>
      <c r="G109" s="6">
        <v>43963</v>
      </c>
      <c r="H109" s="7">
        <v>2870.12</v>
      </c>
      <c r="I109" s="78"/>
      <c r="J109" s="78"/>
      <c r="K109" s="25">
        <v>44233</v>
      </c>
      <c r="L109" s="165">
        <v>17068</v>
      </c>
      <c r="M109" s="164">
        <v>505743</v>
      </c>
      <c r="N109" s="78">
        <v>86900</v>
      </c>
      <c r="O109" s="78"/>
      <c r="P109" s="78"/>
      <c r="Q109" s="78"/>
      <c r="R109" s="78"/>
      <c r="S109" s="78"/>
      <c r="T109" s="78"/>
      <c r="U109" s="78"/>
      <c r="V109" s="78"/>
      <c r="W109" s="78"/>
      <c r="X109" s="78"/>
      <c r="Y109" s="78"/>
      <c r="Z109" s="78"/>
      <c r="AA109" s="78"/>
      <c r="AB109" s="78"/>
      <c r="AC109" s="78"/>
      <c r="AD109" s="78"/>
      <c r="AE109" s="78"/>
      <c r="AF109" s="78"/>
      <c r="AG109" s="78"/>
      <c r="AH109" s="78"/>
    </row>
    <row r="110" spans="1:34" ht="15.75" thickBot="1" x14ac:dyDescent="0.3">
      <c r="A110" s="78"/>
      <c r="B110" s="78"/>
      <c r="C110" s="78"/>
      <c r="D110" s="78"/>
      <c r="E110" s="78"/>
      <c r="F110" s="78"/>
      <c r="G110" s="6">
        <v>43964</v>
      </c>
      <c r="H110" s="7">
        <v>2820</v>
      </c>
      <c r="I110" s="78"/>
      <c r="J110" s="78"/>
      <c r="K110" s="25">
        <v>44240</v>
      </c>
      <c r="L110" s="165">
        <v>13550</v>
      </c>
      <c r="M110" s="164">
        <v>519293</v>
      </c>
      <c r="N110" s="78">
        <v>74711</v>
      </c>
      <c r="O110" s="78"/>
      <c r="P110" s="78"/>
      <c r="Q110" s="78"/>
      <c r="R110" s="78"/>
      <c r="S110" s="78"/>
      <c r="T110" s="78"/>
      <c r="U110" s="78"/>
      <c r="V110" s="78"/>
      <c r="W110" s="78"/>
      <c r="X110" s="78"/>
      <c r="Y110" s="78"/>
      <c r="Z110" s="78"/>
      <c r="AA110" s="78"/>
      <c r="AB110" s="78"/>
      <c r="AC110" s="78"/>
      <c r="AD110" s="78"/>
      <c r="AE110" s="78"/>
      <c r="AF110" s="78"/>
      <c r="AG110" s="78"/>
      <c r="AH110" s="78"/>
    </row>
    <row r="111" spans="1:34" ht="15.75" thickBot="1" x14ac:dyDescent="0.3">
      <c r="A111" s="78"/>
      <c r="B111" s="78"/>
      <c r="C111" s="78"/>
      <c r="D111" s="78"/>
      <c r="E111" s="78"/>
      <c r="F111" s="78"/>
      <c r="G111" s="6">
        <v>43965</v>
      </c>
      <c r="H111" s="7">
        <v>2852.5</v>
      </c>
      <c r="I111" s="78"/>
      <c r="J111" s="78"/>
      <c r="K111" s="25">
        <v>44247</v>
      </c>
      <c r="L111" s="165">
        <v>10835</v>
      </c>
      <c r="M111" s="164">
        <v>530128</v>
      </c>
      <c r="N111" s="78">
        <v>61815</v>
      </c>
      <c r="O111" s="78"/>
      <c r="P111" s="78"/>
      <c r="Q111" s="78"/>
      <c r="R111" s="78"/>
      <c r="S111" s="78"/>
      <c r="T111" s="78"/>
      <c r="U111" s="78"/>
      <c r="V111" s="78"/>
      <c r="W111" s="78"/>
      <c r="X111" s="78"/>
      <c r="Y111" s="78"/>
      <c r="Z111" s="78"/>
      <c r="AA111" s="78"/>
      <c r="AB111" s="78"/>
      <c r="AC111" s="78"/>
      <c r="AD111" s="78"/>
      <c r="AE111" s="78"/>
      <c r="AF111" s="78"/>
      <c r="AG111" s="78"/>
      <c r="AH111" s="78"/>
    </row>
    <row r="112" spans="1:34" ht="15.75" thickBot="1" x14ac:dyDescent="0.3">
      <c r="A112" s="78"/>
      <c r="B112" s="78"/>
      <c r="C112" s="78"/>
      <c r="D112" s="78"/>
      <c r="E112" s="78"/>
      <c r="F112" s="78"/>
      <c r="G112" s="6">
        <v>43966</v>
      </c>
      <c r="H112" s="7">
        <v>2863.7</v>
      </c>
      <c r="I112" s="78"/>
      <c r="J112" s="78"/>
      <c r="K112" s="25">
        <v>44254</v>
      </c>
      <c r="L112" s="165">
        <v>8674</v>
      </c>
      <c r="M112" s="164">
        <v>538802</v>
      </c>
      <c r="N112" s="78">
        <v>50127</v>
      </c>
      <c r="O112" s="78"/>
      <c r="P112" s="78"/>
      <c r="Q112" s="78"/>
      <c r="R112" s="78"/>
      <c r="S112" s="78"/>
      <c r="T112" s="78"/>
      <c r="U112" s="78"/>
      <c r="V112" s="78"/>
      <c r="W112" s="78"/>
      <c r="X112" s="78"/>
      <c r="Y112" s="78"/>
      <c r="Z112" s="78"/>
      <c r="AA112" s="78"/>
      <c r="AB112" s="78"/>
      <c r="AC112" s="78"/>
      <c r="AD112" s="78"/>
      <c r="AE112" s="78"/>
      <c r="AF112" s="78"/>
      <c r="AG112" s="78"/>
      <c r="AH112" s="78"/>
    </row>
    <row r="113" spans="1:34" ht="15.75" thickBot="1" x14ac:dyDescent="0.3">
      <c r="A113" s="78"/>
      <c r="B113" s="78"/>
      <c r="C113" s="78"/>
      <c r="D113" s="78"/>
      <c r="E113" s="78"/>
      <c r="F113" s="78"/>
      <c r="G113" s="6">
        <v>43969</v>
      </c>
      <c r="H113" s="7">
        <v>2953.91</v>
      </c>
      <c r="I113" s="78"/>
      <c r="J113" s="78"/>
      <c r="K113" s="25">
        <v>44261</v>
      </c>
      <c r="L113" s="165">
        <v>6742</v>
      </c>
      <c r="M113" s="163">
        <v>545544</v>
      </c>
      <c r="N113" s="78">
        <v>39801</v>
      </c>
      <c r="O113" s="78"/>
      <c r="P113" s="78"/>
      <c r="Q113" s="78"/>
      <c r="R113" s="78"/>
      <c r="S113" s="78"/>
      <c r="T113" s="78"/>
      <c r="U113" s="78"/>
      <c r="V113" s="78"/>
      <c r="W113" s="78"/>
      <c r="X113" s="78"/>
      <c r="Y113" s="78"/>
      <c r="Z113" s="78"/>
      <c r="AA113" s="78"/>
      <c r="AB113" s="78"/>
      <c r="AC113" s="78"/>
      <c r="AD113" s="78"/>
      <c r="AE113" s="78"/>
      <c r="AF113" s="78"/>
      <c r="AG113" s="78"/>
      <c r="AH113" s="78"/>
    </row>
    <row r="114" spans="1:34" ht="15.75" thickBot="1" x14ac:dyDescent="0.3">
      <c r="A114" s="78"/>
      <c r="B114" s="78"/>
      <c r="C114" s="78"/>
      <c r="D114" s="78"/>
      <c r="E114" s="78"/>
      <c r="F114" s="78"/>
      <c r="G114" s="6">
        <v>43970</v>
      </c>
      <c r="H114" s="7">
        <v>2922.94</v>
      </c>
      <c r="I114" s="78"/>
      <c r="J114" s="78"/>
      <c r="K114" s="25">
        <v>44268</v>
      </c>
      <c r="L114" s="165">
        <v>5733</v>
      </c>
      <c r="M114" s="164">
        <v>551277</v>
      </c>
      <c r="N114" s="78">
        <v>31984</v>
      </c>
      <c r="O114" s="78"/>
      <c r="P114" s="78"/>
      <c r="Q114" s="78"/>
      <c r="R114" s="78"/>
      <c r="S114" s="78"/>
      <c r="T114" s="78"/>
      <c r="U114" s="78"/>
      <c r="V114" s="78"/>
      <c r="W114" s="78"/>
      <c r="X114" s="78"/>
      <c r="Y114" s="78"/>
      <c r="Z114" s="78"/>
      <c r="AA114" s="78"/>
      <c r="AB114" s="78"/>
      <c r="AC114" s="78"/>
      <c r="AD114" s="78"/>
      <c r="AE114" s="78"/>
      <c r="AF114" s="78"/>
      <c r="AG114" s="78"/>
      <c r="AH114" s="78"/>
    </row>
    <row r="115" spans="1:34" ht="15.75" thickBot="1" x14ac:dyDescent="0.3">
      <c r="A115" s="78"/>
      <c r="B115" s="78"/>
      <c r="C115" s="78"/>
      <c r="D115" s="78"/>
      <c r="E115" s="78"/>
      <c r="F115" s="78"/>
      <c r="G115" s="6">
        <v>43971</v>
      </c>
      <c r="H115" s="7">
        <v>2971.61</v>
      </c>
      <c r="I115" s="78"/>
      <c r="J115" s="78"/>
      <c r="K115" s="25">
        <v>44275</v>
      </c>
      <c r="L115" s="165">
        <v>4911</v>
      </c>
      <c r="M115" s="164">
        <v>556188</v>
      </c>
      <c r="N115" s="78">
        <v>26060</v>
      </c>
      <c r="O115" s="78"/>
      <c r="P115" s="78"/>
      <c r="Q115" s="78"/>
      <c r="R115" s="78"/>
      <c r="S115" s="78"/>
      <c r="T115" s="78"/>
      <c r="U115" s="78"/>
      <c r="V115" s="78"/>
      <c r="W115" s="78"/>
      <c r="X115" s="78"/>
      <c r="Y115" s="78"/>
      <c r="Z115" s="78"/>
      <c r="AA115" s="78"/>
      <c r="AB115" s="78"/>
      <c r="AC115" s="78"/>
      <c r="AD115" s="78"/>
      <c r="AE115" s="78"/>
      <c r="AF115" s="78"/>
      <c r="AG115" s="78"/>
      <c r="AH115" s="78"/>
    </row>
    <row r="116" spans="1:34" ht="15.75" thickBot="1" x14ac:dyDescent="0.3">
      <c r="A116" s="78"/>
      <c r="B116" s="78"/>
      <c r="C116" s="78"/>
      <c r="D116" s="78"/>
      <c r="E116" s="78"/>
      <c r="F116" s="78"/>
      <c r="G116" s="6">
        <v>43972</v>
      </c>
      <c r="H116" s="7">
        <v>2948.51</v>
      </c>
      <c r="I116" s="78"/>
      <c r="J116" s="78"/>
      <c r="K116" s="25">
        <v>44282</v>
      </c>
      <c r="L116" s="165">
        <v>4464</v>
      </c>
      <c r="M116" s="164">
        <v>560652</v>
      </c>
      <c r="N116" s="78">
        <v>21850</v>
      </c>
      <c r="O116" s="78"/>
      <c r="P116" s="78"/>
      <c r="Q116" s="78"/>
      <c r="R116" s="78"/>
      <c r="S116" s="78"/>
      <c r="T116" s="78"/>
      <c r="U116" s="78"/>
      <c r="V116" s="78"/>
      <c r="W116" s="78"/>
      <c r="X116" s="78"/>
      <c r="Y116" s="78"/>
      <c r="Z116" s="78"/>
      <c r="AA116" s="78"/>
      <c r="AB116" s="78"/>
      <c r="AC116" s="78"/>
      <c r="AD116" s="78"/>
      <c r="AE116" s="78"/>
      <c r="AF116" s="78"/>
      <c r="AG116" s="78"/>
      <c r="AH116" s="78"/>
    </row>
    <row r="117" spans="1:34" ht="15.75" thickBot="1" x14ac:dyDescent="0.3">
      <c r="A117" s="78"/>
      <c r="B117" s="78"/>
      <c r="C117" s="78"/>
      <c r="D117" s="78"/>
      <c r="E117" s="78"/>
      <c r="F117" s="78"/>
      <c r="G117" s="6">
        <v>43973</v>
      </c>
      <c r="H117" s="7">
        <v>2955.45</v>
      </c>
      <c r="I117" s="78"/>
      <c r="J117" s="78"/>
      <c r="K117" s="25">
        <v>44289</v>
      </c>
      <c r="L117" s="165">
        <v>4213</v>
      </c>
      <c r="M117" s="163">
        <v>564865</v>
      </c>
      <c r="N117" s="78">
        <v>19321</v>
      </c>
      <c r="O117" s="78"/>
      <c r="P117" s="78"/>
      <c r="Q117" s="78"/>
      <c r="R117" s="78"/>
      <c r="S117" s="78"/>
      <c r="T117" s="78"/>
      <c r="U117" s="78"/>
      <c r="V117" s="78"/>
      <c r="W117" s="78"/>
      <c r="X117" s="78"/>
      <c r="Y117" s="78"/>
      <c r="Z117" s="78"/>
      <c r="AA117" s="78"/>
      <c r="AB117" s="78"/>
      <c r="AC117" s="78"/>
      <c r="AD117" s="78"/>
      <c r="AE117" s="78"/>
      <c r="AF117" s="78"/>
      <c r="AG117" s="78"/>
      <c r="AH117" s="78"/>
    </row>
    <row r="118" spans="1:34" ht="15.75" thickBot="1" x14ac:dyDescent="0.3">
      <c r="A118" s="78"/>
      <c r="B118" s="78"/>
      <c r="C118" s="78"/>
      <c r="D118" s="78"/>
      <c r="E118" s="78"/>
      <c r="F118" s="78"/>
      <c r="G118" s="6">
        <v>43977</v>
      </c>
      <c r="H118" s="7">
        <v>2991.77</v>
      </c>
      <c r="I118" s="78"/>
      <c r="J118" s="78"/>
      <c r="K118" s="25">
        <v>44296</v>
      </c>
      <c r="L118" s="165">
        <v>4325</v>
      </c>
      <c r="M118" s="164">
        <v>569190</v>
      </c>
      <c r="N118" s="78">
        <v>17913</v>
      </c>
      <c r="O118" s="78"/>
      <c r="P118" s="78"/>
      <c r="Q118" s="78"/>
      <c r="R118" s="78"/>
      <c r="S118" s="78"/>
      <c r="T118" s="78"/>
      <c r="U118" s="78"/>
      <c r="V118" s="78"/>
      <c r="W118" s="78"/>
      <c r="X118" s="78"/>
      <c r="Y118" s="78"/>
      <c r="Z118" s="78"/>
      <c r="AA118" s="78"/>
      <c r="AB118" s="78"/>
      <c r="AC118" s="78"/>
      <c r="AD118" s="78"/>
      <c r="AE118" s="78"/>
      <c r="AF118" s="78"/>
      <c r="AG118" s="78"/>
      <c r="AH118" s="78"/>
    </row>
    <row r="119" spans="1:34" ht="15.75" thickBot="1" x14ac:dyDescent="0.3">
      <c r="A119" s="78"/>
      <c r="B119" s="78"/>
      <c r="C119" s="78"/>
      <c r="D119" s="78"/>
      <c r="E119" s="78"/>
      <c r="F119" s="78"/>
      <c r="G119" s="6">
        <v>43978</v>
      </c>
      <c r="H119" s="7">
        <v>3036.13</v>
      </c>
      <c r="I119" s="78"/>
      <c r="J119" s="78"/>
      <c r="K119" s="25">
        <v>44303</v>
      </c>
      <c r="L119" s="165">
        <v>4460</v>
      </c>
      <c r="M119" s="164">
        <v>573650</v>
      </c>
      <c r="N119" s="78">
        <v>17462</v>
      </c>
      <c r="O119" s="78"/>
      <c r="P119" s="78"/>
      <c r="Q119" s="78"/>
      <c r="R119" s="78"/>
      <c r="S119" s="78"/>
      <c r="T119" s="78"/>
      <c r="U119" s="78"/>
      <c r="V119" s="78"/>
      <c r="W119" s="78"/>
      <c r="X119" s="78"/>
      <c r="Y119" s="78"/>
      <c r="Z119" s="78"/>
      <c r="AA119" s="78"/>
      <c r="AB119" s="78"/>
      <c r="AC119" s="78"/>
      <c r="AD119" s="78"/>
      <c r="AE119" s="78"/>
      <c r="AF119" s="78"/>
      <c r="AG119" s="78"/>
      <c r="AH119" s="78"/>
    </row>
    <row r="120" spans="1:34" ht="15.75" thickBot="1" x14ac:dyDescent="0.3">
      <c r="A120" s="78"/>
      <c r="B120" s="78"/>
      <c r="C120" s="78"/>
      <c r="D120" s="78"/>
      <c r="E120" s="78"/>
      <c r="F120" s="78"/>
      <c r="G120" s="6">
        <v>43979</v>
      </c>
      <c r="H120" s="7">
        <v>3029.73</v>
      </c>
      <c r="I120" s="78"/>
      <c r="J120" s="78"/>
      <c r="K120" s="25">
        <v>44310</v>
      </c>
      <c r="L120" s="165">
        <v>4614</v>
      </c>
      <c r="M120" s="164">
        <v>578264</v>
      </c>
      <c r="N120" s="78">
        <v>17612</v>
      </c>
      <c r="O120" s="78"/>
      <c r="P120" s="78"/>
      <c r="Q120" s="78"/>
      <c r="R120" s="78"/>
      <c r="S120" s="78"/>
      <c r="T120" s="78"/>
      <c r="U120" s="78"/>
      <c r="V120" s="78"/>
      <c r="W120" s="78"/>
      <c r="X120" s="78"/>
      <c r="Y120" s="78"/>
      <c r="Z120" s="78"/>
      <c r="AA120" s="78"/>
      <c r="AB120" s="78"/>
      <c r="AC120" s="78"/>
      <c r="AD120" s="78"/>
      <c r="AE120" s="78"/>
      <c r="AF120" s="78"/>
      <c r="AG120" s="78"/>
      <c r="AH120" s="78"/>
    </row>
    <row r="121" spans="1:34" ht="15.75" thickBot="1" x14ac:dyDescent="0.3">
      <c r="A121" s="78"/>
      <c r="B121" s="78"/>
      <c r="C121" s="78"/>
      <c r="D121" s="78"/>
      <c r="E121" s="78"/>
      <c r="F121" s="78"/>
      <c r="G121" s="6">
        <v>43980</v>
      </c>
      <c r="H121" s="7">
        <v>3044.31</v>
      </c>
      <c r="I121" s="78"/>
      <c r="J121" s="78"/>
      <c r="K121" s="25">
        <v>44317</v>
      </c>
      <c r="L121" s="165">
        <v>4180</v>
      </c>
      <c r="M121" s="164">
        <v>582444</v>
      </c>
      <c r="N121" s="78">
        <v>17579</v>
      </c>
      <c r="O121" s="78"/>
      <c r="P121" s="78"/>
      <c r="Q121" s="78"/>
      <c r="R121" s="78"/>
      <c r="S121" s="78"/>
      <c r="T121" s="78"/>
      <c r="U121" s="78"/>
      <c r="V121" s="78"/>
      <c r="W121" s="78"/>
      <c r="X121" s="78"/>
      <c r="Y121" s="78"/>
      <c r="Z121" s="78"/>
      <c r="AA121" s="78"/>
      <c r="AB121" s="78"/>
      <c r="AC121" s="78"/>
      <c r="AD121" s="78"/>
      <c r="AE121" s="78"/>
      <c r="AF121" s="78"/>
      <c r="AG121" s="78"/>
      <c r="AH121" s="78"/>
    </row>
    <row r="122" spans="1:34" ht="15.75" thickBot="1" x14ac:dyDescent="0.3">
      <c r="A122" s="78"/>
      <c r="B122" s="78"/>
      <c r="C122" s="78"/>
      <c r="D122" s="78"/>
      <c r="E122" s="78"/>
      <c r="F122" s="78"/>
      <c r="G122" s="6">
        <v>43983</v>
      </c>
      <c r="H122" s="7">
        <v>3055.73</v>
      </c>
      <c r="I122" s="78"/>
      <c r="J122" s="78"/>
      <c r="K122" s="25">
        <v>44324</v>
      </c>
      <c r="L122" s="165">
        <v>4015</v>
      </c>
      <c r="M122" s="164">
        <v>586459</v>
      </c>
      <c r="N122" s="78">
        <v>17269</v>
      </c>
      <c r="O122" s="78"/>
      <c r="P122" s="78"/>
      <c r="Q122" s="78"/>
      <c r="R122" s="78"/>
      <c r="S122" s="78"/>
      <c r="T122" s="78"/>
      <c r="U122" s="78"/>
      <c r="V122" s="78"/>
      <c r="W122" s="78"/>
      <c r="X122" s="78"/>
      <c r="Y122" s="78"/>
      <c r="Z122" s="78"/>
      <c r="AA122" s="78"/>
      <c r="AB122" s="78"/>
      <c r="AC122" s="78"/>
      <c r="AD122" s="78"/>
      <c r="AE122" s="78"/>
      <c r="AF122" s="78"/>
      <c r="AG122" s="78"/>
      <c r="AH122" s="78"/>
    </row>
    <row r="123" spans="1:34" ht="15.75" thickBot="1" x14ac:dyDescent="0.3">
      <c r="A123" s="78"/>
      <c r="B123" s="78"/>
      <c r="C123" s="78"/>
      <c r="D123" s="78"/>
      <c r="E123" s="78"/>
      <c r="F123" s="78"/>
      <c r="G123" s="6">
        <v>43984</v>
      </c>
      <c r="H123" s="7">
        <v>3080.82</v>
      </c>
      <c r="I123" s="78"/>
      <c r="J123" s="78"/>
      <c r="K123" s="25">
        <v>44331</v>
      </c>
      <c r="L123" s="165">
        <v>3694</v>
      </c>
      <c r="M123" s="164">
        <v>590153</v>
      </c>
      <c r="N123" s="78">
        <v>16503</v>
      </c>
      <c r="O123" s="78"/>
      <c r="P123" s="78"/>
      <c r="Q123" s="78"/>
      <c r="R123" s="78"/>
      <c r="S123" s="78"/>
      <c r="T123" s="78"/>
      <c r="U123" s="78"/>
      <c r="V123" s="78"/>
      <c r="W123" s="78"/>
      <c r="X123" s="78"/>
      <c r="Y123" s="78"/>
      <c r="Z123" s="78"/>
      <c r="AA123" s="78"/>
      <c r="AB123" s="78"/>
      <c r="AC123" s="78"/>
      <c r="AD123" s="78"/>
      <c r="AE123" s="78"/>
      <c r="AF123" s="78"/>
      <c r="AG123" s="78"/>
      <c r="AH123" s="78"/>
    </row>
    <row r="124" spans="1:34" ht="15.75" thickBot="1" x14ac:dyDescent="0.3">
      <c r="A124" s="78"/>
      <c r="B124" s="78"/>
      <c r="C124" s="78"/>
      <c r="D124" s="78"/>
      <c r="E124" s="78"/>
      <c r="F124" s="78"/>
      <c r="G124" s="6">
        <v>43985</v>
      </c>
      <c r="H124" s="7">
        <v>3122.87</v>
      </c>
      <c r="I124" s="78"/>
      <c r="J124" s="78"/>
      <c r="K124" s="25">
        <v>44338</v>
      </c>
      <c r="L124" s="165">
        <v>3245</v>
      </c>
      <c r="M124" s="164">
        <v>593398</v>
      </c>
      <c r="N124" s="78">
        <v>15134</v>
      </c>
      <c r="O124" s="78"/>
      <c r="P124" s="78"/>
      <c r="Q124" s="78"/>
      <c r="R124" s="78"/>
      <c r="S124" s="78"/>
      <c r="T124" s="78"/>
      <c r="U124" s="78"/>
      <c r="V124" s="78"/>
      <c r="W124" s="78"/>
      <c r="X124" s="78"/>
      <c r="Y124" s="78"/>
      <c r="Z124" s="78"/>
      <c r="AA124" s="78"/>
      <c r="AB124" s="78"/>
      <c r="AC124" s="78"/>
      <c r="AD124" s="78"/>
      <c r="AE124" s="78"/>
      <c r="AF124" s="78"/>
      <c r="AG124" s="78"/>
      <c r="AH124" s="78"/>
    </row>
    <row r="125" spans="1:34" ht="15.75" thickBot="1" x14ac:dyDescent="0.3">
      <c r="A125" s="78"/>
      <c r="B125" s="78"/>
      <c r="C125" s="78"/>
      <c r="D125" s="78"/>
      <c r="E125" s="78"/>
      <c r="F125" s="78"/>
      <c r="G125" s="6">
        <v>43986</v>
      </c>
      <c r="H125" s="7">
        <v>3112.35</v>
      </c>
      <c r="I125" s="78"/>
      <c r="J125" s="78"/>
      <c r="K125" s="25">
        <v>44345</v>
      </c>
      <c r="L125" s="165">
        <v>2783</v>
      </c>
      <c r="M125" s="164">
        <v>596181</v>
      </c>
      <c r="N125" s="78">
        <v>13737</v>
      </c>
      <c r="O125" s="78"/>
      <c r="P125" s="78"/>
      <c r="Q125" s="78"/>
      <c r="R125" s="78"/>
      <c r="S125" s="78"/>
      <c r="T125" s="78"/>
      <c r="U125" s="78"/>
      <c r="V125" s="78"/>
      <c r="W125" s="78"/>
      <c r="X125" s="78"/>
      <c r="Y125" s="78"/>
      <c r="Z125" s="78"/>
      <c r="AA125" s="78"/>
      <c r="AB125" s="78"/>
      <c r="AC125" s="78"/>
      <c r="AD125" s="78"/>
      <c r="AE125" s="78"/>
      <c r="AF125" s="78"/>
      <c r="AG125" s="78"/>
      <c r="AH125" s="78"/>
    </row>
    <row r="126" spans="1:34" ht="15.75" thickBot="1" x14ac:dyDescent="0.3">
      <c r="A126" s="78"/>
      <c r="B126" s="78"/>
      <c r="C126" s="78"/>
      <c r="D126" s="78"/>
      <c r="E126" s="78"/>
      <c r="F126" s="78"/>
      <c r="G126" s="6">
        <v>43987</v>
      </c>
      <c r="H126" s="7">
        <v>3193.93</v>
      </c>
      <c r="I126" s="78"/>
      <c r="J126" s="78"/>
      <c r="K126" s="25">
        <v>44352</v>
      </c>
      <c r="L126" s="165">
        <v>2353</v>
      </c>
      <c r="M126" s="164">
        <v>598534</v>
      </c>
      <c r="N126" s="78">
        <v>12075</v>
      </c>
      <c r="O126" s="78"/>
      <c r="P126" s="78"/>
      <c r="Q126" s="78"/>
      <c r="R126" s="78"/>
      <c r="S126" s="78"/>
      <c r="T126" s="78"/>
      <c r="U126" s="78"/>
      <c r="V126" s="78"/>
      <c r="W126" s="78"/>
      <c r="X126" s="78"/>
      <c r="Y126" s="78"/>
      <c r="Z126" s="78"/>
      <c r="AA126" s="78"/>
      <c r="AB126" s="78"/>
      <c r="AC126" s="78"/>
      <c r="AD126" s="78"/>
      <c r="AE126" s="78"/>
      <c r="AF126" s="78"/>
      <c r="AG126" s="78"/>
      <c r="AH126" s="78"/>
    </row>
    <row r="127" spans="1:34" ht="15.75" thickBot="1" x14ac:dyDescent="0.3">
      <c r="A127" s="78"/>
      <c r="B127" s="78"/>
      <c r="C127" s="78"/>
      <c r="D127" s="78"/>
      <c r="E127" s="78"/>
      <c r="F127" s="78"/>
      <c r="G127" s="6">
        <v>43990</v>
      </c>
      <c r="H127" s="7">
        <v>3232.39</v>
      </c>
      <c r="I127" s="78"/>
      <c r="J127" s="78"/>
      <c r="K127" s="25">
        <v>44359</v>
      </c>
      <c r="L127" s="165">
        <v>2048</v>
      </c>
      <c r="M127" s="164">
        <v>600582</v>
      </c>
      <c r="N127" s="78">
        <v>10429</v>
      </c>
      <c r="O127" s="78"/>
      <c r="P127" s="78"/>
      <c r="Q127" s="78"/>
      <c r="R127" s="78"/>
      <c r="S127" s="78"/>
      <c r="T127" s="78"/>
      <c r="U127" s="78"/>
      <c r="V127" s="78"/>
      <c r="W127" s="78"/>
      <c r="X127" s="78"/>
      <c r="Y127" s="78"/>
      <c r="Z127" s="78"/>
      <c r="AA127" s="78"/>
      <c r="AB127" s="78"/>
      <c r="AC127" s="78"/>
      <c r="AD127" s="78"/>
      <c r="AE127" s="78"/>
      <c r="AF127" s="78"/>
      <c r="AG127" s="78"/>
      <c r="AH127" s="78"/>
    </row>
    <row r="128" spans="1:34" ht="15.75" thickBot="1" x14ac:dyDescent="0.3">
      <c r="A128" s="78"/>
      <c r="B128" s="78"/>
      <c r="C128" s="78"/>
      <c r="D128" s="78"/>
      <c r="E128" s="78"/>
      <c r="F128" s="78"/>
      <c r="G128" s="6">
        <v>43991</v>
      </c>
      <c r="H128" s="7">
        <v>3207.18</v>
      </c>
      <c r="I128" s="78"/>
      <c r="J128" s="78"/>
      <c r="K128" s="25">
        <v>44366</v>
      </c>
      <c r="L128" s="165">
        <v>1783</v>
      </c>
      <c r="M128" s="164">
        <v>602365</v>
      </c>
      <c r="N128" s="78">
        <v>8967</v>
      </c>
      <c r="O128" s="78"/>
      <c r="P128" s="78"/>
      <c r="Q128" s="78"/>
      <c r="R128" s="78"/>
      <c r="S128" s="78"/>
      <c r="T128" s="78"/>
      <c r="U128" s="78"/>
      <c r="V128" s="78"/>
      <c r="W128" s="78"/>
      <c r="X128" s="78"/>
      <c r="Y128" s="78"/>
      <c r="Z128" s="78"/>
      <c r="AA128" s="78"/>
      <c r="AB128" s="78"/>
      <c r="AC128" s="78"/>
      <c r="AD128" s="78"/>
      <c r="AE128" s="78"/>
      <c r="AF128" s="78"/>
      <c r="AG128" s="78"/>
      <c r="AH128" s="78"/>
    </row>
    <row r="129" spans="1:34" ht="15.75" thickBot="1" x14ac:dyDescent="0.3">
      <c r="A129" s="78"/>
      <c r="B129" s="78"/>
      <c r="C129" s="78"/>
      <c r="D129" s="78"/>
      <c r="E129" s="78"/>
      <c r="F129" s="78"/>
      <c r="G129" s="6">
        <v>43992</v>
      </c>
      <c r="H129" s="7">
        <v>3190.14</v>
      </c>
      <c r="I129" s="78"/>
      <c r="J129" s="78"/>
      <c r="K129" s="25">
        <v>44373</v>
      </c>
      <c r="L129" s="165">
        <v>1639</v>
      </c>
      <c r="M129" s="164">
        <v>604004</v>
      </c>
      <c r="N129" s="78">
        <v>7823</v>
      </c>
      <c r="O129" s="78"/>
      <c r="P129" s="78"/>
      <c r="Q129" s="78"/>
      <c r="R129" s="78"/>
      <c r="S129" s="78"/>
      <c r="T129" s="78"/>
      <c r="U129" s="78"/>
      <c r="V129" s="78"/>
      <c r="W129" s="78"/>
      <c r="X129" s="78"/>
      <c r="Y129" s="78"/>
      <c r="Z129" s="78"/>
      <c r="AA129" s="78"/>
      <c r="AB129" s="78"/>
      <c r="AC129" s="78"/>
      <c r="AD129" s="78"/>
      <c r="AE129" s="78"/>
      <c r="AF129" s="78"/>
      <c r="AG129" s="78"/>
      <c r="AH129" s="78"/>
    </row>
    <row r="130" spans="1:34" ht="15.75" thickBot="1" x14ac:dyDescent="0.3">
      <c r="A130" s="78"/>
      <c r="B130" s="78"/>
      <c r="C130" s="78"/>
      <c r="D130" s="78"/>
      <c r="E130" s="78"/>
      <c r="F130" s="78"/>
      <c r="G130" s="6">
        <v>43993</v>
      </c>
      <c r="H130" s="7">
        <v>3002.1</v>
      </c>
      <c r="I130" s="78"/>
      <c r="J130" s="78"/>
      <c r="K130" s="25">
        <v>44380</v>
      </c>
      <c r="L130" s="165">
        <v>1548</v>
      </c>
      <c r="M130" s="164">
        <v>605552</v>
      </c>
      <c r="N130" s="78">
        <v>7018</v>
      </c>
      <c r="O130" s="78"/>
      <c r="P130" s="78"/>
      <c r="Q130" s="78"/>
      <c r="R130" s="78"/>
      <c r="S130" s="78"/>
      <c r="T130" s="78"/>
      <c r="U130" s="78"/>
      <c r="V130" s="78"/>
      <c r="W130" s="78"/>
      <c r="X130" s="78"/>
      <c r="Y130" s="78"/>
      <c r="Z130" s="78"/>
      <c r="AA130" s="78"/>
      <c r="AB130" s="78"/>
      <c r="AC130" s="78"/>
      <c r="AD130" s="78"/>
      <c r="AE130" s="78"/>
      <c r="AF130" s="78"/>
      <c r="AG130" s="78"/>
      <c r="AH130" s="78"/>
    </row>
    <row r="131" spans="1:34" ht="15.75" thickBot="1" x14ac:dyDescent="0.3">
      <c r="A131" s="78"/>
      <c r="B131" s="78"/>
      <c r="C131" s="78"/>
      <c r="D131" s="78"/>
      <c r="E131" s="78"/>
      <c r="F131" s="78"/>
      <c r="G131" s="6">
        <v>43994</v>
      </c>
      <c r="H131" s="7">
        <v>3041.31</v>
      </c>
      <c r="I131" s="78"/>
      <c r="J131" s="78"/>
      <c r="K131" s="25">
        <v>44387</v>
      </c>
      <c r="L131" s="165">
        <v>1650</v>
      </c>
      <c r="M131" s="164">
        <v>607202</v>
      </c>
      <c r="N131" s="78">
        <v>6620</v>
      </c>
      <c r="O131" s="78"/>
      <c r="P131" s="78"/>
      <c r="Q131" s="78"/>
      <c r="R131" s="78"/>
      <c r="S131" s="78"/>
      <c r="T131" s="78"/>
      <c r="U131" s="78"/>
      <c r="V131" s="78"/>
      <c r="W131" s="78"/>
      <c r="X131" s="78"/>
      <c r="Y131" s="78"/>
      <c r="Z131" s="78"/>
      <c r="AA131" s="78"/>
      <c r="AB131" s="78"/>
      <c r="AC131" s="78"/>
      <c r="AD131" s="78"/>
      <c r="AE131" s="78"/>
      <c r="AF131" s="78"/>
      <c r="AG131" s="78"/>
      <c r="AH131" s="78"/>
    </row>
    <row r="132" spans="1:34" ht="15.75" thickBot="1" x14ac:dyDescent="0.3">
      <c r="A132" s="78"/>
      <c r="B132" s="78"/>
      <c r="C132" s="78"/>
      <c r="D132" s="78"/>
      <c r="E132" s="78"/>
      <c r="F132" s="78"/>
      <c r="G132" s="6">
        <v>43997</v>
      </c>
      <c r="H132" s="7">
        <v>3066.59</v>
      </c>
      <c r="I132" s="78"/>
      <c r="J132" s="78"/>
      <c r="K132" s="25">
        <v>44394</v>
      </c>
      <c r="L132" s="165">
        <v>1995</v>
      </c>
      <c r="M132" s="164">
        <v>609197</v>
      </c>
      <c r="N132" s="78">
        <v>6832</v>
      </c>
      <c r="O132" s="78"/>
      <c r="P132" s="78"/>
      <c r="Q132" s="78"/>
      <c r="R132" s="78"/>
      <c r="S132" s="78"/>
      <c r="T132" s="78"/>
      <c r="U132" s="78"/>
      <c r="V132" s="78"/>
      <c r="W132" s="78"/>
      <c r="X132" s="78"/>
      <c r="Y132" s="78"/>
      <c r="Z132" s="78"/>
      <c r="AA132" s="78"/>
      <c r="AB132" s="78"/>
      <c r="AC132" s="78"/>
      <c r="AD132" s="78"/>
      <c r="AE132" s="78"/>
      <c r="AF132" s="78"/>
      <c r="AG132" s="78"/>
      <c r="AH132" s="78"/>
    </row>
    <row r="133" spans="1:34" ht="15.75" thickBot="1" x14ac:dyDescent="0.3">
      <c r="A133" s="78"/>
      <c r="B133" s="78"/>
      <c r="C133" s="78"/>
      <c r="D133" s="78"/>
      <c r="E133" s="78"/>
      <c r="F133" s="78"/>
      <c r="G133" s="6">
        <v>43998</v>
      </c>
      <c r="H133" s="7">
        <v>3124.74</v>
      </c>
      <c r="I133" s="78"/>
      <c r="J133" s="78"/>
      <c r="K133" s="25">
        <v>44401</v>
      </c>
      <c r="L133" s="165">
        <v>2770</v>
      </c>
      <c r="M133" s="164">
        <v>611967</v>
      </c>
      <c r="N133" s="78">
        <v>7963</v>
      </c>
      <c r="O133" s="78"/>
      <c r="P133" s="78"/>
      <c r="Q133" s="78"/>
      <c r="R133" s="78"/>
      <c r="S133" s="78"/>
      <c r="T133" s="78"/>
      <c r="U133" s="78"/>
      <c r="V133" s="78"/>
      <c r="W133" s="78"/>
      <c r="X133" s="78"/>
      <c r="Y133" s="78"/>
      <c r="Z133" s="78"/>
      <c r="AA133" s="78"/>
      <c r="AB133" s="78"/>
      <c r="AC133" s="78"/>
      <c r="AD133" s="78"/>
      <c r="AE133" s="78"/>
      <c r="AF133" s="78"/>
      <c r="AG133" s="78"/>
      <c r="AH133" s="78"/>
    </row>
    <row r="134" spans="1:34" ht="15.75" thickBot="1" x14ac:dyDescent="0.3">
      <c r="A134" s="78"/>
      <c r="B134" s="78"/>
      <c r="C134" s="78"/>
      <c r="D134" s="78"/>
      <c r="E134" s="78"/>
      <c r="F134" s="78"/>
      <c r="G134" s="6">
        <v>43999</v>
      </c>
      <c r="H134" s="7">
        <v>3113.49</v>
      </c>
      <c r="I134" s="78"/>
      <c r="J134" s="78"/>
      <c r="K134" s="25">
        <v>44408</v>
      </c>
      <c r="L134" s="165">
        <v>4126</v>
      </c>
      <c r="M134" s="164">
        <v>616093</v>
      </c>
      <c r="N134" s="78">
        <v>10541</v>
      </c>
      <c r="O134" s="78"/>
      <c r="P134" s="78"/>
      <c r="Q134" s="78"/>
      <c r="R134" s="78"/>
      <c r="S134" s="78"/>
      <c r="T134" s="78"/>
      <c r="U134" s="78"/>
      <c r="V134" s="78"/>
      <c r="W134" s="78"/>
      <c r="X134" s="78"/>
      <c r="Y134" s="78"/>
      <c r="Z134" s="78"/>
      <c r="AA134" s="78"/>
      <c r="AB134" s="78"/>
      <c r="AC134" s="78"/>
      <c r="AD134" s="78"/>
      <c r="AE134" s="78"/>
      <c r="AF134" s="78"/>
      <c r="AG134" s="78"/>
      <c r="AH134" s="78"/>
    </row>
    <row r="135" spans="1:34" ht="15.75" thickBot="1" x14ac:dyDescent="0.3">
      <c r="A135" s="78"/>
      <c r="B135" s="78"/>
      <c r="C135" s="78"/>
      <c r="D135" s="78"/>
      <c r="E135" s="78"/>
      <c r="F135" s="78"/>
      <c r="G135" s="6">
        <v>44000</v>
      </c>
      <c r="H135" s="7">
        <v>3115.34</v>
      </c>
      <c r="I135" s="78"/>
      <c r="J135" s="78"/>
      <c r="K135" s="25">
        <v>44415</v>
      </c>
      <c r="L135" s="165">
        <v>6500</v>
      </c>
      <c r="M135" s="164">
        <v>622593</v>
      </c>
      <c r="N135" s="78">
        <v>15391</v>
      </c>
      <c r="O135" s="78"/>
      <c r="P135" s="78"/>
      <c r="Q135" s="78"/>
      <c r="R135" s="78"/>
      <c r="S135" s="78"/>
      <c r="T135" s="78"/>
      <c r="U135" s="78"/>
      <c r="V135" s="78"/>
      <c r="W135" s="78"/>
      <c r="X135" s="78"/>
      <c r="Y135" s="78"/>
      <c r="Z135" s="78"/>
      <c r="AA135" s="78"/>
      <c r="AB135" s="78"/>
      <c r="AC135" s="78"/>
      <c r="AD135" s="78"/>
      <c r="AE135" s="78"/>
      <c r="AF135" s="78"/>
      <c r="AG135" s="78"/>
      <c r="AH135" s="78"/>
    </row>
    <row r="136" spans="1:34" ht="15.75" thickBot="1" x14ac:dyDescent="0.3">
      <c r="A136" s="78"/>
      <c r="B136" s="78"/>
      <c r="C136" s="78"/>
      <c r="D136" s="78"/>
      <c r="E136" s="78"/>
      <c r="F136" s="78"/>
      <c r="G136" s="6">
        <v>44001</v>
      </c>
      <c r="H136" s="7">
        <v>3097.74</v>
      </c>
      <c r="I136" s="78"/>
      <c r="J136" s="78"/>
      <c r="K136" s="25">
        <v>44422</v>
      </c>
      <c r="L136" s="165">
        <v>9424</v>
      </c>
      <c r="M136" s="164">
        <v>632017</v>
      </c>
      <c r="N136" s="78">
        <v>22820</v>
      </c>
      <c r="O136" s="78"/>
      <c r="P136" s="78"/>
      <c r="Q136" s="78"/>
      <c r="R136" s="78"/>
      <c r="S136" s="78"/>
      <c r="T136" s="78"/>
      <c r="U136" s="78"/>
      <c r="V136" s="78"/>
      <c r="W136" s="78"/>
      <c r="X136" s="78"/>
      <c r="Y136" s="78"/>
      <c r="Z136" s="78"/>
      <c r="AA136" s="78"/>
      <c r="AB136" s="78"/>
      <c r="AC136" s="78"/>
      <c r="AD136" s="78"/>
      <c r="AE136" s="78"/>
      <c r="AF136" s="78"/>
      <c r="AG136" s="78"/>
      <c r="AH136" s="78"/>
    </row>
    <row r="137" spans="1:34" ht="15.75" thickBot="1" x14ac:dyDescent="0.3">
      <c r="A137" s="78"/>
      <c r="B137" s="78"/>
      <c r="C137" s="78"/>
      <c r="D137" s="78"/>
      <c r="E137" s="78"/>
      <c r="F137" s="78"/>
      <c r="G137" s="6">
        <v>44004</v>
      </c>
      <c r="H137" s="7">
        <v>3117.86</v>
      </c>
      <c r="I137" s="78"/>
      <c r="J137" s="78"/>
      <c r="K137" s="25">
        <v>44429</v>
      </c>
      <c r="L137" s="165">
        <v>12205</v>
      </c>
      <c r="M137" s="164">
        <v>644222</v>
      </c>
      <c r="N137" s="78">
        <v>32255</v>
      </c>
      <c r="O137" s="78"/>
      <c r="P137" s="78"/>
      <c r="Q137" s="78"/>
      <c r="R137" s="78"/>
      <c r="S137" s="78"/>
      <c r="T137" s="78"/>
      <c r="U137" s="78"/>
      <c r="V137" s="78"/>
      <c r="W137" s="78"/>
      <c r="X137" s="78"/>
      <c r="Y137" s="78"/>
      <c r="Z137" s="78"/>
      <c r="AA137" s="78"/>
      <c r="AB137" s="78"/>
      <c r="AC137" s="78"/>
      <c r="AD137" s="78"/>
      <c r="AE137" s="78"/>
      <c r="AF137" s="78"/>
      <c r="AG137" s="78"/>
      <c r="AH137" s="78"/>
    </row>
    <row r="138" spans="1:34" ht="15.75" thickBot="1" x14ac:dyDescent="0.3">
      <c r="A138" s="78"/>
      <c r="B138" s="78"/>
      <c r="C138" s="78"/>
      <c r="D138" s="78"/>
      <c r="E138" s="78"/>
      <c r="F138" s="78"/>
      <c r="G138" s="6">
        <v>44005</v>
      </c>
      <c r="H138" s="7">
        <v>3131.29</v>
      </c>
      <c r="I138" s="78"/>
      <c r="J138" s="78"/>
      <c r="K138" s="25">
        <v>44436</v>
      </c>
      <c r="L138" s="165">
        <v>14208</v>
      </c>
      <c r="M138" s="164">
        <v>658430</v>
      </c>
      <c r="N138" s="78">
        <v>42337</v>
      </c>
      <c r="O138" s="78"/>
      <c r="P138" s="78"/>
      <c r="Q138" s="78"/>
      <c r="R138" s="78"/>
      <c r="S138" s="78"/>
      <c r="T138" s="78"/>
      <c r="U138" s="78"/>
      <c r="V138" s="78"/>
      <c r="W138" s="78"/>
      <c r="X138" s="78"/>
      <c r="Y138" s="78"/>
      <c r="Z138" s="78"/>
      <c r="AA138" s="78"/>
      <c r="AB138" s="78"/>
      <c r="AC138" s="78"/>
      <c r="AD138" s="78"/>
      <c r="AE138" s="78"/>
      <c r="AF138" s="78"/>
      <c r="AG138" s="78"/>
      <c r="AH138" s="78"/>
    </row>
    <row r="139" spans="1:34" ht="15.75" thickBot="1" x14ac:dyDescent="0.3">
      <c r="A139" s="78"/>
      <c r="B139" s="78"/>
      <c r="C139" s="78"/>
      <c r="D139" s="78"/>
      <c r="E139" s="78"/>
      <c r="F139" s="78"/>
      <c r="G139" s="6">
        <v>44006</v>
      </c>
      <c r="H139" s="7">
        <v>3050.33</v>
      </c>
      <c r="I139" s="78"/>
      <c r="J139" s="78"/>
      <c r="K139" s="25">
        <v>44443</v>
      </c>
      <c r="L139" s="165">
        <v>15536</v>
      </c>
      <c r="M139" s="164">
        <v>673966</v>
      </c>
      <c r="N139" s="78">
        <v>51373</v>
      </c>
      <c r="O139" s="78"/>
      <c r="P139" s="78"/>
      <c r="Q139" s="78"/>
      <c r="R139" s="78"/>
      <c r="S139" s="78"/>
      <c r="T139" s="78"/>
      <c r="U139" s="78"/>
      <c r="V139" s="78"/>
      <c r="W139" s="78"/>
      <c r="X139" s="78"/>
      <c r="Y139" s="78"/>
      <c r="Z139" s="78"/>
      <c r="AA139" s="78"/>
      <c r="AB139" s="78"/>
      <c r="AC139" s="78"/>
      <c r="AD139" s="78"/>
      <c r="AE139" s="78"/>
      <c r="AF139" s="78"/>
      <c r="AG139" s="78"/>
      <c r="AH139" s="78"/>
    </row>
    <row r="140" spans="1:34" ht="15.75" thickBot="1" x14ac:dyDescent="0.3">
      <c r="A140" s="78"/>
      <c r="B140" s="78"/>
      <c r="C140" s="78"/>
      <c r="D140" s="78"/>
      <c r="E140" s="78"/>
      <c r="F140" s="78"/>
      <c r="G140" s="6">
        <v>44007</v>
      </c>
      <c r="H140" s="7">
        <v>3083.76</v>
      </c>
      <c r="I140" s="78"/>
      <c r="J140" s="78"/>
      <c r="K140" s="25">
        <v>44450</v>
      </c>
      <c r="L140" s="165">
        <v>15449</v>
      </c>
      <c r="M140" s="164">
        <v>689415</v>
      </c>
      <c r="N140" s="78">
        <v>57398</v>
      </c>
      <c r="O140" s="78"/>
      <c r="P140" s="78"/>
      <c r="Q140" s="78"/>
      <c r="R140" s="78"/>
      <c r="S140" s="78"/>
      <c r="T140" s="78"/>
      <c r="U140" s="78"/>
      <c r="V140" s="78"/>
      <c r="W140" s="78"/>
      <c r="X140" s="78"/>
      <c r="Y140" s="78"/>
      <c r="Z140" s="78"/>
      <c r="AA140" s="78"/>
      <c r="AB140" s="78"/>
      <c r="AC140" s="78"/>
      <c r="AD140" s="78"/>
      <c r="AE140" s="78"/>
      <c r="AF140" s="78"/>
      <c r="AG140" s="78"/>
      <c r="AH140" s="78"/>
    </row>
    <row r="141" spans="1:34" ht="15.75" thickBot="1" x14ac:dyDescent="0.3">
      <c r="A141" s="78"/>
      <c r="B141" s="78"/>
      <c r="C141" s="78"/>
      <c r="D141" s="78"/>
      <c r="E141" s="78"/>
      <c r="F141" s="78"/>
      <c r="G141" s="6">
        <v>44008</v>
      </c>
      <c r="H141" s="7">
        <v>3009.05</v>
      </c>
      <c r="I141" s="78"/>
      <c r="J141" s="78"/>
      <c r="K141" s="25">
        <v>44457</v>
      </c>
      <c r="L141" s="165">
        <v>15243</v>
      </c>
      <c r="M141" s="164">
        <v>704658</v>
      </c>
      <c r="N141" s="78">
        <v>60436</v>
      </c>
      <c r="O141" s="78"/>
      <c r="P141" s="78"/>
      <c r="Q141" s="78"/>
      <c r="R141" s="78"/>
      <c r="S141" s="78"/>
      <c r="T141" s="78"/>
      <c r="U141" s="78"/>
      <c r="V141" s="78"/>
      <c r="W141" s="78"/>
      <c r="X141" s="78"/>
      <c r="Y141" s="78"/>
      <c r="Z141" s="78"/>
      <c r="AA141" s="78"/>
      <c r="AB141" s="78"/>
      <c r="AC141" s="78"/>
      <c r="AD141" s="78"/>
      <c r="AE141" s="78"/>
      <c r="AF141" s="78"/>
      <c r="AG141" s="78"/>
      <c r="AH141" s="78"/>
    </row>
    <row r="142" spans="1:34" ht="15.75" thickBot="1" x14ac:dyDescent="0.3">
      <c r="A142" s="78"/>
      <c r="B142" s="78"/>
      <c r="C142" s="78"/>
      <c r="D142" s="78"/>
      <c r="E142" s="78"/>
      <c r="F142" s="78"/>
      <c r="G142" s="6">
        <v>44011</v>
      </c>
      <c r="H142" s="7">
        <v>3053.24</v>
      </c>
      <c r="I142" s="78"/>
      <c r="J142" s="78"/>
      <c r="K142" s="25">
        <v>44464</v>
      </c>
      <c r="L142" s="165">
        <v>14375</v>
      </c>
      <c r="M142" s="164">
        <v>719033</v>
      </c>
      <c r="N142" s="78">
        <v>60603</v>
      </c>
      <c r="O142" s="78"/>
      <c r="P142" s="78"/>
      <c r="Q142" s="78"/>
      <c r="R142" s="78"/>
      <c r="S142" s="78"/>
      <c r="T142" s="78"/>
      <c r="U142" s="78"/>
      <c r="V142" s="78"/>
      <c r="W142" s="78"/>
      <c r="X142" s="78"/>
      <c r="Y142" s="78"/>
      <c r="Z142" s="78"/>
      <c r="AA142" s="78"/>
      <c r="AB142" s="78"/>
      <c r="AC142" s="78"/>
      <c r="AD142" s="78"/>
      <c r="AE142" s="78"/>
      <c r="AF142" s="78"/>
      <c r="AG142" s="78"/>
      <c r="AH142" s="78"/>
    </row>
    <row r="143" spans="1:34" ht="15.75" thickBot="1" x14ac:dyDescent="0.3">
      <c r="A143" s="78"/>
      <c r="B143" s="78"/>
      <c r="C143" s="78"/>
      <c r="D143" s="78"/>
      <c r="E143" s="78"/>
      <c r="F143" s="78"/>
      <c r="G143" s="6">
        <v>44012</v>
      </c>
      <c r="H143" s="7">
        <v>3100.29</v>
      </c>
      <c r="I143" s="78"/>
      <c r="J143" s="78"/>
      <c r="K143" s="25">
        <v>44471</v>
      </c>
      <c r="L143" s="165">
        <v>12856</v>
      </c>
      <c r="M143" s="164">
        <v>731889</v>
      </c>
      <c r="N143" s="78">
        <v>57923</v>
      </c>
      <c r="O143" s="78"/>
      <c r="P143" s="78"/>
      <c r="Q143" s="78"/>
      <c r="R143" s="78"/>
      <c r="S143" s="78"/>
      <c r="T143" s="78"/>
      <c r="U143" s="78"/>
      <c r="V143" s="78"/>
      <c r="W143" s="78"/>
      <c r="X143" s="78"/>
      <c r="Y143" s="78"/>
      <c r="Z143" s="78"/>
      <c r="AA143" s="78"/>
      <c r="AB143" s="78"/>
      <c r="AC143" s="78"/>
      <c r="AD143" s="78"/>
      <c r="AE143" s="78"/>
      <c r="AF143" s="78"/>
      <c r="AG143" s="78"/>
      <c r="AH143" s="78"/>
    </row>
    <row r="144" spans="1:34" ht="15.75" thickBot="1" x14ac:dyDescent="0.3">
      <c r="A144" s="78"/>
      <c r="B144" s="78"/>
      <c r="C144" s="78"/>
      <c r="D144" s="78"/>
      <c r="E144" s="78"/>
      <c r="F144" s="78"/>
      <c r="G144" s="6">
        <v>44013</v>
      </c>
      <c r="H144" s="7">
        <v>3115.86</v>
      </c>
      <c r="I144" s="78"/>
      <c r="J144" s="78"/>
      <c r="K144" s="25">
        <v>44478</v>
      </c>
      <c r="L144" s="165">
        <v>11196</v>
      </c>
      <c r="M144" s="164">
        <v>743085</v>
      </c>
      <c r="N144" s="78">
        <v>53670</v>
      </c>
      <c r="O144" s="78"/>
      <c r="P144" s="78"/>
      <c r="Q144" s="78"/>
      <c r="R144" s="78"/>
      <c r="S144" s="78"/>
      <c r="T144" s="78"/>
      <c r="U144" s="78"/>
      <c r="V144" s="78"/>
      <c r="W144" s="78"/>
      <c r="X144" s="78"/>
      <c r="Y144" s="78"/>
      <c r="Z144" s="78"/>
      <c r="AA144" s="78"/>
      <c r="AB144" s="78"/>
      <c r="AC144" s="78"/>
      <c r="AD144" s="78"/>
      <c r="AE144" s="78"/>
      <c r="AF144" s="78"/>
      <c r="AG144" s="78"/>
      <c r="AH144" s="78"/>
    </row>
    <row r="145" spans="1:34" ht="15.75" thickBot="1" x14ac:dyDescent="0.3">
      <c r="A145" s="78"/>
      <c r="B145" s="78"/>
      <c r="C145" s="78"/>
      <c r="D145" s="78"/>
      <c r="E145" s="78"/>
      <c r="F145" s="78"/>
      <c r="G145" s="6">
        <v>44014</v>
      </c>
      <c r="H145" s="7">
        <v>3130.01</v>
      </c>
      <c r="I145" s="78"/>
      <c r="J145" s="78"/>
      <c r="K145" s="25">
        <v>44485</v>
      </c>
      <c r="L145" s="165">
        <v>9902</v>
      </c>
      <c r="M145" s="164">
        <v>752987</v>
      </c>
      <c r="N145" s="78">
        <v>48329</v>
      </c>
      <c r="O145" s="78"/>
      <c r="P145" s="78"/>
      <c r="Q145" s="78"/>
      <c r="R145" s="78"/>
      <c r="S145" s="78"/>
      <c r="T145" s="78"/>
      <c r="U145" s="78"/>
      <c r="V145" s="78"/>
      <c r="W145" s="78"/>
      <c r="X145" s="78"/>
      <c r="Y145" s="78"/>
      <c r="Z145" s="78"/>
      <c r="AA145" s="78"/>
      <c r="AB145" s="78"/>
      <c r="AC145" s="78"/>
      <c r="AD145" s="78"/>
      <c r="AE145" s="78"/>
      <c r="AF145" s="78"/>
      <c r="AG145" s="78"/>
      <c r="AH145" s="78"/>
    </row>
    <row r="146" spans="1:34" ht="15.75" thickBot="1" x14ac:dyDescent="0.3">
      <c r="A146" s="78"/>
      <c r="B146" s="78"/>
      <c r="C146" s="78"/>
      <c r="D146" s="78"/>
      <c r="E146" s="78"/>
      <c r="F146" s="78"/>
      <c r="G146" s="6">
        <v>44018</v>
      </c>
      <c r="H146" s="7">
        <v>3179.72</v>
      </c>
      <c r="I146" s="78"/>
      <c r="J146" s="78"/>
      <c r="K146" s="25">
        <v>44492</v>
      </c>
      <c r="L146" s="165">
        <v>8957</v>
      </c>
      <c r="M146" s="164">
        <v>761944</v>
      </c>
      <c r="N146" s="78">
        <v>42911</v>
      </c>
      <c r="O146" s="78"/>
      <c r="P146" s="78"/>
      <c r="Q146" s="78"/>
      <c r="R146" s="78"/>
      <c r="S146" s="78"/>
      <c r="T146" s="78"/>
      <c r="U146" s="78"/>
      <c r="V146" s="78"/>
      <c r="W146" s="78"/>
      <c r="X146" s="78"/>
      <c r="Y146" s="78"/>
      <c r="Z146" s="78"/>
      <c r="AA146" s="78"/>
      <c r="AB146" s="78"/>
      <c r="AC146" s="78"/>
      <c r="AD146" s="78"/>
      <c r="AE146" s="78"/>
      <c r="AF146" s="78"/>
      <c r="AG146" s="78"/>
      <c r="AH146" s="78"/>
    </row>
    <row r="147" spans="1:34" ht="15.75" thickBot="1" x14ac:dyDescent="0.3">
      <c r="A147" s="78"/>
      <c r="B147" s="78"/>
      <c r="C147" s="78"/>
      <c r="D147" s="78"/>
      <c r="E147" s="78"/>
      <c r="F147" s="78"/>
      <c r="G147" s="6">
        <v>44019</v>
      </c>
      <c r="H147" s="7">
        <v>3145.32</v>
      </c>
      <c r="I147" s="78"/>
      <c r="J147" s="78"/>
      <c r="K147" s="25">
        <v>44499</v>
      </c>
      <c r="L147" s="165">
        <v>7974</v>
      </c>
      <c r="M147" s="164">
        <v>769918</v>
      </c>
      <c r="N147" s="78">
        <v>38029</v>
      </c>
      <c r="O147" s="78"/>
      <c r="P147" s="78"/>
      <c r="Q147" s="78"/>
      <c r="R147" s="78"/>
      <c r="S147" s="78"/>
      <c r="T147" s="78"/>
      <c r="U147" s="78"/>
      <c r="V147" s="78"/>
      <c r="W147" s="78"/>
      <c r="X147" s="78"/>
      <c r="Y147" s="78"/>
      <c r="Z147" s="78"/>
      <c r="AA147" s="78"/>
      <c r="AB147" s="78"/>
      <c r="AC147" s="78"/>
      <c r="AD147" s="78"/>
      <c r="AE147" s="78"/>
      <c r="AF147" s="78"/>
      <c r="AG147" s="78"/>
      <c r="AH147" s="78"/>
    </row>
    <row r="148" spans="1:34" ht="15.75" thickBot="1" x14ac:dyDescent="0.3">
      <c r="A148" s="78"/>
      <c r="B148" s="78"/>
      <c r="C148" s="78"/>
      <c r="D148" s="78"/>
      <c r="E148" s="78"/>
      <c r="F148" s="78"/>
      <c r="G148" s="6">
        <v>44020</v>
      </c>
      <c r="H148" s="7">
        <v>3169.94</v>
      </c>
      <c r="I148" s="78"/>
      <c r="J148" s="78"/>
      <c r="K148" s="25">
        <v>44506</v>
      </c>
      <c r="L148" s="165">
        <v>7302</v>
      </c>
      <c r="M148" s="164">
        <v>777220</v>
      </c>
      <c r="N148" s="78">
        <v>34135</v>
      </c>
      <c r="O148" s="78"/>
      <c r="P148" s="78"/>
      <c r="Q148" s="78"/>
      <c r="R148" s="78"/>
      <c r="S148" s="78"/>
      <c r="T148" s="78"/>
      <c r="U148" s="78"/>
      <c r="V148" s="78"/>
      <c r="W148" s="78"/>
      <c r="X148" s="78"/>
      <c r="Y148" s="78"/>
      <c r="Z148" s="78"/>
      <c r="AA148" s="78"/>
      <c r="AB148" s="78"/>
      <c r="AC148" s="78"/>
      <c r="AD148" s="78"/>
      <c r="AE148" s="78"/>
      <c r="AF148" s="78"/>
      <c r="AG148" s="78"/>
      <c r="AH148" s="78"/>
    </row>
    <row r="149" spans="1:34" ht="15.75" thickBot="1" x14ac:dyDescent="0.3">
      <c r="A149" s="78"/>
      <c r="B149" s="78"/>
      <c r="C149" s="78"/>
      <c r="D149" s="78"/>
      <c r="E149" s="78"/>
      <c r="F149" s="78"/>
      <c r="G149" s="6">
        <v>44021</v>
      </c>
      <c r="H149" s="7">
        <v>3152.05</v>
      </c>
      <c r="I149" s="78"/>
      <c r="J149" s="78"/>
      <c r="K149" s="25">
        <v>44513</v>
      </c>
      <c r="L149" s="165">
        <v>7174</v>
      </c>
      <c r="M149" s="164">
        <v>784394</v>
      </c>
      <c r="N149" s="78">
        <v>31407</v>
      </c>
      <c r="O149" s="78"/>
      <c r="P149" s="78"/>
      <c r="Q149" s="78"/>
      <c r="R149" s="78"/>
      <c r="S149" s="78"/>
      <c r="T149" s="78"/>
      <c r="U149" s="78"/>
      <c r="V149" s="78"/>
      <c r="W149" s="78"/>
      <c r="X149" s="78"/>
      <c r="Y149" s="78"/>
      <c r="Z149" s="78"/>
      <c r="AA149" s="78"/>
      <c r="AB149" s="78"/>
      <c r="AC149" s="78"/>
      <c r="AD149" s="78"/>
      <c r="AE149" s="78"/>
      <c r="AF149" s="78"/>
      <c r="AG149" s="78"/>
      <c r="AH149" s="78"/>
    </row>
    <row r="150" spans="1:34" ht="15.75" thickBot="1" x14ac:dyDescent="0.3">
      <c r="A150" s="78"/>
      <c r="B150" s="78"/>
      <c r="C150" s="78"/>
      <c r="D150" s="78"/>
      <c r="E150" s="78"/>
      <c r="F150" s="78"/>
      <c r="G150" s="6">
        <v>44022</v>
      </c>
      <c r="H150" s="7">
        <v>3185.04</v>
      </c>
      <c r="I150" s="78"/>
      <c r="J150" s="78"/>
      <c r="K150" s="25">
        <v>44520</v>
      </c>
      <c r="L150" s="165">
        <v>7325</v>
      </c>
      <c r="M150" s="164">
        <v>791719</v>
      </c>
      <c r="N150" s="78">
        <v>29775</v>
      </c>
      <c r="O150" s="78"/>
      <c r="P150" s="78"/>
      <c r="Q150" s="78"/>
      <c r="R150" s="78"/>
      <c r="S150" s="78"/>
      <c r="T150" s="78"/>
      <c r="U150" s="78"/>
      <c r="V150" s="78"/>
      <c r="W150" s="78"/>
      <c r="X150" s="78"/>
      <c r="Y150" s="78"/>
      <c r="Z150" s="78"/>
      <c r="AA150" s="78"/>
      <c r="AB150" s="78"/>
      <c r="AC150" s="78"/>
      <c r="AD150" s="78"/>
      <c r="AE150" s="78"/>
      <c r="AF150" s="78"/>
      <c r="AG150" s="78"/>
      <c r="AH150" s="78"/>
    </row>
    <row r="151" spans="1:34" ht="15.75" thickBot="1" x14ac:dyDescent="0.3">
      <c r="A151" s="78"/>
      <c r="B151" s="78"/>
      <c r="C151" s="78"/>
      <c r="D151" s="78"/>
      <c r="E151" s="78"/>
      <c r="F151" s="78"/>
      <c r="G151" s="6">
        <v>44025</v>
      </c>
      <c r="H151" s="7">
        <v>3155.22</v>
      </c>
      <c r="I151" s="78"/>
      <c r="J151" s="78"/>
      <c r="K151" s="25">
        <v>44527</v>
      </c>
      <c r="L151" s="165">
        <v>7898</v>
      </c>
      <c r="M151" s="164">
        <v>799617</v>
      </c>
      <c r="N151" s="78">
        <v>29699</v>
      </c>
      <c r="O151" s="78"/>
      <c r="P151" s="78"/>
      <c r="Q151" s="78"/>
      <c r="R151" s="78"/>
      <c r="S151" s="78"/>
      <c r="T151" s="78"/>
      <c r="U151" s="78"/>
      <c r="V151" s="78"/>
      <c r="W151" s="78"/>
      <c r="X151" s="78"/>
      <c r="Y151" s="78"/>
      <c r="Z151" s="78"/>
      <c r="AA151" s="78"/>
      <c r="AB151" s="78"/>
      <c r="AC151" s="78"/>
      <c r="AD151" s="78"/>
      <c r="AE151" s="78"/>
      <c r="AF151" s="78"/>
      <c r="AG151" s="78"/>
      <c r="AH151" s="78"/>
    </row>
    <row r="152" spans="1:34" ht="15.75" thickBot="1" x14ac:dyDescent="0.3">
      <c r="A152" s="78"/>
      <c r="B152" s="78"/>
      <c r="C152" s="78"/>
      <c r="D152" s="78"/>
      <c r="E152" s="78"/>
      <c r="F152" s="78"/>
      <c r="G152" s="6">
        <v>44026</v>
      </c>
      <c r="H152" s="7">
        <v>3197.52</v>
      </c>
      <c r="I152" s="78"/>
      <c r="J152" s="78"/>
      <c r="K152" s="25">
        <v>44534</v>
      </c>
      <c r="L152" s="165">
        <v>8792</v>
      </c>
      <c r="M152" s="164">
        <v>808409</v>
      </c>
      <c r="N152" s="78">
        <v>31189</v>
      </c>
      <c r="O152" s="78"/>
      <c r="P152" s="78"/>
      <c r="Q152" s="78"/>
      <c r="R152" s="78"/>
      <c r="S152" s="78"/>
      <c r="T152" s="78"/>
      <c r="U152" s="78"/>
      <c r="V152" s="78"/>
      <c r="W152" s="78"/>
      <c r="X152" s="78"/>
      <c r="Y152" s="78"/>
      <c r="Z152" s="78"/>
      <c r="AA152" s="78"/>
      <c r="AB152" s="78"/>
      <c r="AC152" s="78"/>
      <c r="AD152" s="78"/>
      <c r="AE152" s="78"/>
      <c r="AF152" s="78"/>
      <c r="AG152" s="78"/>
      <c r="AH152" s="78"/>
    </row>
    <row r="153" spans="1:34" ht="15.75" thickBot="1" x14ac:dyDescent="0.3">
      <c r="A153" s="78"/>
      <c r="B153" s="78"/>
      <c r="C153" s="78"/>
      <c r="D153" s="78"/>
      <c r="E153" s="78"/>
      <c r="F153" s="78"/>
      <c r="G153" s="6">
        <v>44027</v>
      </c>
      <c r="H153" s="7">
        <v>3226.56</v>
      </c>
      <c r="I153" s="78"/>
      <c r="J153" s="78"/>
      <c r="K153" s="25">
        <v>44541</v>
      </c>
      <c r="L153" s="165">
        <v>9744</v>
      </c>
      <c r="M153" s="164">
        <v>818153</v>
      </c>
      <c r="N153" s="78">
        <v>33759</v>
      </c>
      <c r="O153" s="78"/>
      <c r="P153" s="78"/>
      <c r="Q153" s="78"/>
      <c r="R153" s="78"/>
      <c r="S153" s="78"/>
      <c r="T153" s="78"/>
      <c r="U153" s="78"/>
      <c r="V153" s="78"/>
      <c r="W153" s="78"/>
      <c r="X153" s="78"/>
      <c r="Y153" s="78"/>
      <c r="Z153" s="78"/>
      <c r="AA153" s="78"/>
      <c r="AB153" s="78"/>
      <c r="AC153" s="78"/>
      <c r="AD153" s="78"/>
      <c r="AE153" s="78"/>
      <c r="AF153" s="78"/>
      <c r="AG153" s="78"/>
      <c r="AH153" s="78"/>
    </row>
    <row r="154" spans="1:34" ht="15.75" thickBot="1" x14ac:dyDescent="0.3">
      <c r="A154" s="78"/>
      <c r="B154" s="78"/>
      <c r="C154" s="78"/>
      <c r="D154" s="78"/>
      <c r="E154" s="78"/>
      <c r="F154" s="78"/>
      <c r="G154" s="6">
        <v>44028</v>
      </c>
      <c r="H154" s="7">
        <v>3215.57</v>
      </c>
      <c r="I154" s="78"/>
      <c r="J154" s="78"/>
      <c r="K154" s="25">
        <v>44548</v>
      </c>
      <c r="L154" s="165">
        <v>10267</v>
      </c>
      <c r="M154" s="164">
        <v>828420</v>
      </c>
      <c r="N154" s="78">
        <v>36701</v>
      </c>
      <c r="O154" s="78"/>
      <c r="P154" s="78"/>
      <c r="Q154" s="78"/>
      <c r="R154" s="78"/>
      <c r="S154" s="78"/>
      <c r="T154" s="78"/>
      <c r="U154" s="78"/>
      <c r="V154" s="78"/>
      <c r="W154" s="78"/>
      <c r="X154" s="78"/>
      <c r="Y154" s="78"/>
      <c r="Z154" s="78"/>
      <c r="AA154" s="78"/>
      <c r="AB154" s="78"/>
      <c r="AC154" s="78"/>
      <c r="AD154" s="78"/>
      <c r="AE154" s="78"/>
      <c r="AF154" s="78"/>
      <c r="AG154" s="78"/>
      <c r="AH154" s="78"/>
    </row>
    <row r="155" spans="1:34" ht="15.75" thickBot="1" x14ac:dyDescent="0.3">
      <c r="A155" s="78"/>
      <c r="B155" s="78"/>
      <c r="C155" s="78"/>
      <c r="D155" s="78"/>
      <c r="E155" s="78"/>
      <c r="F155" s="78"/>
      <c r="G155" s="6">
        <v>44029</v>
      </c>
      <c r="H155" s="7">
        <v>3224.73</v>
      </c>
      <c r="I155" s="78"/>
      <c r="J155" s="78"/>
      <c r="K155" s="25">
        <v>44555</v>
      </c>
      <c r="L155" s="165">
        <v>10474</v>
      </c>
      <c r="M155" s="164">
        <v>838894</v>
      </c>
      <c r="N155" s="78">
        <v>39277</v>
      </c>
      <c r="O155" s="78"/>
      <c r="P155" s="78"/>
      <c r="Q155" s="78"/>
      <c r="R155" s="78"/>
      <c r="S155" s="78"/>
      <c r="T155" s="78"/>
      <c r="U155" s="78"/>
      <c r="V155" s="78"/>
      <c r="W155" s="78"/>
      <c r="X155" s="78"/>
      <c r="Y155" s="78"/>
      <c r="Z155" s="78"/>
      <c r="AA155" s="78"/>
      <c r="AB155" s="78"/>
      <c r="AC155" s="78"/>
      <c r="AD155" s="78"/>
      <c r="AE155" s="78"/>
      <c r="AF155" s="78"/>
      <c r="AG155" s="78"/>
      <c r="AH155" s="78"/>
    </row>
    <row r="156" spans="1:34" ht="15.75" thickBot="1" x14ac:dyDescent="0.3">
      <c r="A156" s="78"/>
      <c r="B156" s="78"/>
      <c r="C156" s="78"/>
      <c r="D156" s="78"/>
      <c r="E156" s="78"/>
      <c r="F156" s="78"/>
      <c r="G156" s="6">
        <v>44032</v>
      </c>
      <c r="H156" s="7">
        <v>3251.84</v>
      </c>
      <c r="I156" s="78"/>
      <c r="J156" s="78"/>
      <c r="K156" s="25">
        <v>44562</v>
      </c>
      <c r="L156" s="165">
        <v>11689</v>
      </c>
      <c r="M156" s="164">
        <v>850583</v>
      </c>
      <c r="N156" s="78">
        <v>42174</v>
      </c>
      <c r="O156" s="78"/>
      <c r="P156" s="78"/>
      <c r="Q156" s="78"/>
      <c r="R156" s="78"/>
      <c r="S156" s="78"/>
      <c r="T156" s="78"/>
      <c r="U156" s="78"/>
      <c r="V156" s="78"/>
      <c r="W156" s="78"/>
      <c r="X156" s="78"/>
      <c r="Y156" s="78"/>
      <c r="Z156" s="78"/>
      <c r="AA156" s="78"/>
      <c r="AB156" s="78"/>
      <c r="AC156" s="78"/>
      <c r="AD156" s="78"/>
      <c r="AE156" s="78"/>
      <c r="AF156" s="78"/>
      <c r="AG156" s="78"/>
      <c r="AH156" s="78"/>
    </row>
    <row r="157" spans="1:34" ht="15.75" thickBot="1" x14ac:dyDescent="0.3">
      <c r="A157" s="78"/>
      <c r="B157" s="78"/>
      <c r="C157" s="78"/>
      <c r="D157" s="78"/>
      <c r="E157" s="78"/>
      <c r="F157" s="78"/>
      <c r="G157" s="6">
        <v>44033</v>
      </c>
      <c r="H157" s="7">
        <v>3257.3</v>
      </c>
      <c r="I157" s="78"/>
      <c r="J157" s="78"/>
      <c r="K157" s="25">
        <v>44569</v>
      </c>
      <c r="L157" s="165">
        <v>15110</v>
      </c>
      <c r="M157" s="164">
        <v>865693</v>
      </c>
      <c r="N157" s="78">
        <v>47540</v>
      </c>
      <c r="O157" s="78"/>
      <c r="P157" s="78"/>
      <c r="Q157" s="78"/>
      <c r="R157" s="78"/>
      <c r="S157" s="78"/>
      <c r="T157" s="78"/>
      <c r="U157" s="78"/>
      <c r="V157" s="78"/>
      <c r="W157" s="78"/>
      <c r="X157" s="78"/>
      <c r="Y157" s="78"/>
      <c r="Z157" s="78"/>
      <c r="AA157" s="78"/>
      <c r="AB157" s="78"/>
      <c r="AC157" s="78"/>
      <c r="AD157" s="78"/>
      <c r="AE157" s="78"/>
      <c r="AF157" s="78"/>
      <c r="AG157" s="78"/>
      <c r="AH157" s="78"/>
    </row>
    <row r="158" spans="1:34" ht="15.75" thickBot="1" x14ac:dyDescent="0.3">
      <c r="A158" s="78"/>
      <c r="B158" s="78"/>
      <c r="C158" s="78"/>
      <c r="D158" s="78"/>
      <c r="E158" s="78"/>
      <c r="F158" s="78"/>
      <c r="G158" s="6">
        <v>44034</v>
      </c>
      <c r="H158" s="7">
        <v>3276.02</v>
      </c>
      <c r="I158" s="78"/>
      <c r="J158" s="78"/>
      <c r="K158" s="25">
        <v>44576</v>
      </c>
      <c r="L158" s="165">
        <v>19077</v>
      </c>
      <c r="M158" s="164">
        <v>884770</v>
      </c>
      <c r="N158" s="78">
        <v>56350</v>
      </c>
      <c r="O158" s="78"/>
      <c r="P158" s="78"/>
      <c r="Q158" s="78"/>
      <c r="R158" s="78"/>
      <c r="S158" s="78"/>
      <c r="T158" s="78"/>
      <c r="U158" s="78"/>
      <c r="V158" s="78"/>
      <c r="W158" s="78"/>
      <c r="X158" s="78"/>
      <c r="Y158" s="78"/>
      <c r="Z158" s="78"/>
      <c r="AA158" s="78"/>
      <c r="AB158" s="78"/>
      <c r="AC158" s="78"/>
      <c r="AD158" s="78"/>
      <c r="AE158" s="78"/>
      <c r="AF158" s="78"/>
      <c r="AG158" s="78"/>
      <c r="AH158" s="78"/>
    </row>
    <row r="159" spans="1:34" ht="15.75" thickBot="1" x14ac:dyDescent="0.3">
      <c r="A159" s="78"/>
      <c r="B159" s="78"/>
      <c r="C159" s="78"/>
      <c r="D159" s="78"/>
      <c r="E159" s="78"/>
      <c r="F159" s="78"/>
      <c r="G159" s="6">
        <v>44035</v>
      </c>
      <c r="H159" s="7">
        <v>3235.66</v>
      </c>
      <c r="I159" s="78"/>
      <c r="J159" s="78"/>
      <c r="K159" s="25">
        <v>44583</v>
      </c>
      <c r="L159" s="165">
        <v>21336</v>
      </c>
      <c r="M159" s="164">
        <v>906106</v>
      </c>
      <c r="N159" s="78">
        <v>67212</v>
      </c>
      <c r="O159" s="78"/>
      <c r="P159" s="78"/>
      <c r="Q159" s="78"/>
      <c r="R159" s="78"/>
      <c r="S159" s="78"/>
      <c r="T159" s="78"/>
      <c r="U159" s="78"/>
      <c r="V159" s="78"/>
      <c r="W159" s="78"/>
      <c r="X159" s="78"/>
      <c r="Y159" s="78"/>
      <c r="Z159" s="78"/>
      <c r="AA159" s="78"/>
      <c r="AB159" s="78"/>
      <c r="AC159" s="78"/>
      <c r="AD159" s="78"/>
      <c r="AE159" s="78"/>
      <c r="AF159" s="78"/>
      <c r="AG159" s="78"/>
      <c r="AH159" s="78"/>
    </row>
    <row r="160" spans="1:34" ht="15.75" thickBot="1" x14ac:dyDescent="0.3">
      <c r="A160" s="78"/>
      <c r="B160" s="78"/>
      <c r="C160" s="78"/>
      <c r="D160" s="78"/>
      <c r="E160" s="78"/>
      <c r="F160" s="78"/>
      <c r="G160" s="6">
        <v>44036</v>
      </c>
      <c r="H160" s="7">
        <v>3215.63</v>
      </c>
      <c r="I160" s="78"/>
      <c r="J160" s="78"/>
      <c r="K160" s="25">
        <v>44590</v>
      </c>
      <c r="L160" s="165">
        <v>20957</v>
      </c>
      <c r="M160" s="164">
        <v>927063</v>
      </c>
      <c r="N160" s="78">
        <v>76480</v>
      </c>
      <c r="O160" s="78"/>
      <c r="P160" s="78"/>
      <c r="Q160" s="78"/>
      <c r="R160" s="78"/>
      <c r="S160" s="78"/>
      <c r="T160" s="78"/>
      <c r="U160" s="78"/>
      <c r="V160" s="78"/>
      <c r="W160" s="78"/>
      <c r="X160" s="78"/>
      <c r="Y160" s="78"/>
      <c r="Z160" s="78"/>
      <c r="AA160" s="78"/>
      <c r="AB160" s="78"/>
      <c r="AC160" s="78"/>
      <c r="AD160" s="78"/>
      <c r="AE160" s="78"/>
      <c r="AF160" s="78"/>
      <c r="AG160" s="78"/>
      <c r="AH160" s="78"/>
    </row>
    <row r="161" spans="1:34" ht="15.75" thickBot="1" x14ac:dyDescent="0.3">
      <c r="A161" s="78"/>
      <c r="B161" s="78"/>
      <c r="C161" s="78"/>
      <c r="D161" s="78"/>
      <c r="E161" s="78"/>
      <c r="F161" s="78"/>
      <c r="G161" s="6">
        <v>44039</v>
      </c>
      <c r="H161" s="7">
        <v>3239.41</v>
      </c>
      <c r="I161" s="78"/>
      <c r="J161" s="78"/>
      <c r="K161" s="25">
        <v>44597</v>
      </c>
      <c r="L161" s="165">
        <v>18720</v>
      </c>
      <c r="M161" s="164">
        <v>945783</v>
      </c>
      <c r="N161" s="78">
        <v>80090</v>
      </c>
      <c r="O161" s="78"/>
      <c r="P161" s="78"/>
      <c r="Q161" s="78"/>
      <c r="R161" s="78"/>
      <c r="S161" s="78"/>
      <c r="T161" s="78"/>
      <c r="U161" s="78"/>
      <c r="V161" s="78"/>
      <c r="W161" s="78"/>
      <c r="X161" s="78"/>
      <c r="Y161" s="78"/>
      <c r="Z161" s="78"/>
      <c r="AA161" s="78"/>
      <c r="AB161" s="78"/>
      <c r="AC161" s="78"/>
      <c r="AD161" s="78"/>
      <c r="AE161" s="78"/>
      <c r="AF161" s="78"/>
      <c r="AG161" s="78"/>
      <c r="AH161" s="78"/>
    </row>
    <row r="162" spans="1:34" ht="15.75" thickBot="1" x14ac:dyDescent="0.3">
      <c r="A162" s="78"/>
      <c r="B162" s="78"/>
      <c r="C162" s="78"/>
      <c r="D162" s="78"/>
      <c r="E162" s="78"/>
      <c r="F162" s="78"/>
      <c r="G162" s="6">
        <v>44040</v>
      </c>
      <c r="H162" s="7">
        <v>3218.44</v>
      </c>
      <c r="I162" s="78"/>
      <c r="J162" s="78"/>
      <c r="K162" s="25">
        <v>44604</v>
      </c>
      <c r="L162" s="165">
        <v>15297</v>
      </c>
      <c r="M162" s="164">
        <v>961080</v>
      </c>
      <c r="N162" s="78">
        <v>76310</v>
      </c>
      <c r="O162" s="78"/>
      <c r="P162" s="78"/>
      <c r="Q162" s="78"/>
      <c r="R162" s="78"/>
      <c r="S162" s="78"/>
      <c r="T162" s="78"/>
      <c r="U162" s="78"/>
      <c r="V162" s="78"/>
      <c r="W162" s="78"/>
      <c r="X162" s="78"/>
      <c r="Y162" s="78"/>
      <c r="Z162" s="78"/>
      <c r="AA162" s="78"/>
      <c r="AB162" s="78"/>
      <c r="AC162" s="78"/>
      <c r="AD162" s="78"/>
      <c r="AE162" s="78"/>
      <c r="AF162" s="78"/>
      <c r="AG162" s="78"/>
      <c r="AH162" s="78"/>
    </row>
    <row r="163" spans="1:34" ht="15.75" thickBot="1" x14ac:dyDescent="0.3">
      <c r="A163" s="78"/>
      <c r="B163" s="78"/>
      <c r="C163" s="78"/>
      <c r="D163" s="78"/>
      <c r="E163" s="78"/>
      <c r="F163" s="78"/>
      <c r="G163" s="6">
        <v>44041</v>
      </c>
      <c r="H163" s="7">
        <v>3258.44</v>
      </c>
      <c r="I163" s="78"/>
      <c r="J163" s="78"/>
      <c r="K163" s="25">
        <v>44611</v>
      </c>
      <c r="L163" s="165">
        <v>11521</v>
      </c>
      <c r="M163" s="164">
        <v>972601</v>
      </c>
      <c r="N163" s="78">
        <v>66495</v>
      </c>
      <c r="O163" s="78"/>
      <c r="P163" s="78"/>
      <c r="Q163" s="78"/>
      <c r="R163" s="78"/>
      <c r="S163" s="78"/>
      <c r="T163" s="78"/>
      <c r="U163" s="78"/>
      <c r="V163" s="78"/>
      <c r="W163" s="78"/>
      <c r="X163" s="78"/>
      <c r="Y163" s="78"/>
      <c r="Z163" s="78"/>
      <c r="AA163" s="78"/>
      <c r="AB163" s="78"/>
      <c r="AC163" s="78"/>
      <c r="AD163" s="78"/>
      <c r="AE163" s="78"/>
      <c r="AF163" s="78"/>
      <c r="AG163" s="78"/>
      <c r="AH163" s="78"/>
    </row>
    <row r="164" spans="1:34" ht="15.75" thickBot="1" x14ac:dyDescent="0.3">
      <c r="A164" s="78"/>
      <c r="B164" s="78"/>
      <c r="C164" s="78"/>
      <c r="D164" s="78"/>
      <c r="E164" s="78"/>
      <c r="F164" s="78"/>
      <c r="G164" s="6">
        <v>44042</v>
      </c>
      <c r="H164" s="7">
        <v>3246.22</v>
      </c>
      <c r="I164" s="78"/>
      <c r="J164" s="78"/>
      <c r="K164" s="25">
        <v>44618</v>
      </c>
      <c r="L164" s="165">
        <v>8259</v>
      </c>
      <c r="M164" s="164">
        <v>980860</v>
      </c>
      <c r="N164" s="78">
        <v>53797</v>
      </c>
      <c r="O164" s="78"/>
      <c r="P164" s="78"/>
      <c r="Q164" s="78"/>
      <c r="R164" s="78"/>
      <c r="S164" s="78"/>
      <c r="T164" s="78"/>
      <c r="U164" s="78"/>
      <c r="V164" s="78"/>
      <c r="W164" s="78"/>
      <c r="X164" s="78"/>
      <c r="Y164" s="78"/>
      <c r="Z164" s="78"/>
      <c r="AA164" s="78"/>
      <c r="AB164" s="78"/>
      <c r="AC164" s="78"/>
      <c r="AD164" s="78"/>
      <c r="AE164" s="78"/>
      <c r="AF164" s="78"/>
      <c r="AG164" s="78"/>
      <c r="AH164" s="78"/>
    </row>
    <row r="165" spans="1:34" ht="15.75" thickBot="1" x14ac:dyDescent="0.3">
      <c r="A165" s="78"/>
      <c r="B165" s="78"/>
      <c r="C165" s="78"/>
      <c r="D165" s="78"/>
      <c r="E165" s="78"/>
      <c r="F165" s="78"/>
      <c r="G165" s="6">
        <v>44043</v>
      </c>
      <c r="H165" s="7">
        <v>3271.12</v>
      </c>
      <c r="I165" s="78"/>
      <c r="J165" s="78"/>
      <c r="K165" s="25">
        <v>44625</v>
      </c>
      <c r="L165" s="165">
        <v>6027</v>
      </c>
      <c r="M165" s="164">
        <v>986887</v>
      </c>
      <c r="N165" s="78">
        <v>41104</v>
      </c>
      <c r="O165" s="78"/>
      <c r="P165" s="78"/>
      <c r="Q165" s="78"/>
      <c r="R165" s="78"/>
      <c r="S165" s="78"/>
      <c r="T165" s="78"/>
      <c r="U165" s="78"/>
      <c r="V165" s="78"/>
      <c r="W165" s="78"/>
      <c r="X165" s="78"/>
      <c r="Y165" s="78"/>
      <c r="Z165" s="78"/>
      <c r="AA165" s="78"/>
      <c r="AB165" s="78"/>
      <c r="AC165" s="78"/>
      <c r="AD165" s="78"/>
      <c r="AE165" s="78"/>
      <c r="AF165" s="78"/>
      <c r="AG165" s="78"/>
      <c r="AH165" s="78"/>
    </row>
    <row r="166" spans="1:34" ht="15.75" thickBot="1" x14ac:dyDescent="0.3">
      <c r="A166" s="78"/>
      <c r="B166" s="78"/>
      <c r="C166" s="78"/>
      <c r="D166" s="78"/>
      <c r="E166" s="78"/>
      <c r="F166" s="78"/>
      <c r="G166" s="6">
        <v>44046</v>
      </c>
      <c r="H166" s="7">
        <v>3294.61</v>
      </c>
      <c r="I166" s="78"/>
      <c r="J166" s="78"/>
      <c r="K166" s="25">
        <v>44632</v>
      </c>
      <c r="L166" s="165">
        <v>4380</v>
      </c>
      <c r="M166" s="164">
        <v>991267</v>
      </c>
      <c r="N166" s="78">
        <v>30187</v>
      </c>
      <c r="O166" s="78"/>
      <c r="P166" s="78"/>
      <c r="Q166" s="78"/>
      <c r="R166" s="78"/>
      <c r="S166" s="78"/>
      <c r="T166" s="78"/>
      <c r="U166" s="78"/>
      <c r="V166" s="78"/>
      <c r="W166" s="78"/>
      <c r="X166" s="78"/>
      <c r="Y166" s="78"/>
      <c r="Z166" s="78"/>
      <c r="AA166" s="78"/>
      <c r="AB166" s="78"/>
      <c r="AC166" s="78"/>
      <c r="AD166" s="78"/>
      <c r="AE166" s="78"/>
      <c r="AF166" s="78"/>
      <c r="AG166" s="78"/>
      <c r="AH166" s="78"/>
    </row>
    <row r="167" spans="1:34" ht="15.75" thickBot="1" x14ac:dyDescent="0.3">
      <c r="A167" s="78"/>
      <c r="B167" s="78"/>
      <c r="C167" s="78"/>
      <c r="D167" s="78"/>
      <c r="E167" s="78"/>
      <c r="F167" s="78"/>
      <c r="G167" s="6">
        <v>44047</v>
      </c>
      <c r="H167" s="7">
        <v>3306.51</v>
      </c>
      <c r="I167" s="78"/>
      <c r="J167" s="78"/>
      <c r="K167" s="25">
        <v>44639</v>
      </c>
      <c r="L167" s="165">
        <v>3112</v>
      </c>
      <c r="M167" s="164">
        <v>994379</v>
      </c>
      <c r="N167" s="78">
        <v>21778</v>
      </c>
      <c r="O167" s="78"/>
      <c r="P167" s="78"/>
      <c r="Q167" s="78"/>
      <c r="R167" s="78"/>
      <c r="S167" s="78"/>
      <c r="T167" s="78"/>
      <c r="U167" s="78"/>
      <c r="V167" s="78"/>
      <c r="W167" s="78"/>
      <c r="X167" s="78"/>
      <c r="Y167" s="78"/>
      <c r="Z167" s="78"/>
      <c r="AA167" s="78"/>
      <c r="AB167" s="78"/>
      <c r="AC167" s="78"/>
      <c r="AD167" s="78"/>
      <c r="AE167" s="78"/>
      <c r="AF167" s="78"/>
      <c r="AG167" s="78"/>
      <c r="AH167" s="78"/>
    </row>
    <row r="168" spans="1:34" ht="15.75" thickBot="1" x14ac:dyDescent="0.3">
      <c r="A168" s="78"/>
      <c r="B168" s="78"/>
      <c r="C168" s="78"/>
      <c r="D168" s="78"/>
      <c r="E168" s="78"/>
      <c r="F168" s="78"/>
      <c r="G168" s="6">
        <v>44048</v>
      </c>
      <c r="H168" s="7">
        <v>3327.77</v>
      </c>
      <c r="I168" s="78"/>
      <c r="J168" s="78"/>
      <c r="K168" s="25">
        <v>44646</v>
      </c>
      <c r="L168" s="165">
        <v>2490</v>
      </c>
      <c r="M168" s="164">
        <v>996869</v>
      </c>
      <c r="N168" s="78">
        <v>16009</v>
      </c>
      <c r="O168" s="78"/>
      <c r="P168" s="78"/>
      <c r="Q168" s="78"/>
      <c r="R168" s="78"/>
      <c r="S168" s="78"/>
      <c r="T168" s="78"/>
      <c r="U168" s="78"/>
      <c r="V168" s="78"/>
      <c r="W168" s="78"/>
      <c r="X168" s="78"/>
      <c r="Y168" s="78"/>
      <c r="Z168" s="78"/>
      <c r="AA168" s="78"/>
      <c r="AB168" s="78"/>
      <c r="AC168" s="78"/>
      <c r="AD168" s="78"/>
      <c r="AE168" s="78"/>
      <c r="AF168" s="78"/>
      <c r="AG168" s="78"/>
      <c r="AH168" s="78"/>
    </row>
    <row r="169" spans="1:34" ht="15.75" thickBot="1" x14ac:dyDescent="0.3">
      <c r="A169" s="78"/>
      <c r="B169" s="78"/>
      <c r="C169" s="78"/>
      <c r="D169" s="78"/>
      <c r="E169" s="78"/>
      <c r="F169" s="78"/>
      <c r="G169" s="6">
        <v>44049</v>
      </c>
      <c r="H169" s="7">
        <v>3349.16</v>
      </c>
      <c r="I169" s="78"/>
      <c r="J169" s="78"/>
      <c r="K169" s="25">
        <v>44653</v>
      </c>
      <c r="L169" s="165">
        <v>1896</v>
      </c>
      <c r="M169" s="164">
        <v>998765</v>
      </c>
      <c r="N169" s="78">
        <v>11878</v>
      </c>
      <c r="O169" s="78"/>
      <c r="P169" s="78"/>
      <c r="Q169" s="78"/>
      <c r="R169" s="78"/>
      <c r="S169" s="78"/>
      <c r="T169" s="78"/>
      <c r="U169" s="78"/>
      <c r="V169" s="78"/>
      <c r="W169" s="78"/>
      <c r="X169" s="78"/>
      <c r="Y169" s="78"/>
      <c r="Z169" s="78"/>
      <c r="AA169" s="78"/>
      <c r="AB169" s="78"/>
      <c r="AC169" s="78"/>
      <c r="AD169" s="78"/>
      <c r="AE169" s="78"/>
      <c r="AF169" s="78"/>
      <c r="AG169" s="78"/>
      <c r="AH169" s="78"/>
    </row>
    <row r="170" spans="1:34" ht="15.75" thickBot="1" x14ac:dyDescent="0.3">
      <c r="A170" s="78"/>
      <c r="B170" s="78"/>
      <c r="C170" s="78"/>
      <c r="D170" s="78"/>
      <c r="E170" s="78"/>
      <c r="F170" s="78"/>
      <c r="G170" s="6">
        <v>44050</v>
      </c>
      <c r="H170" s="7">
        <v>3351.28</v>
      </c>
      <c r="I170" s="78"/>
      <c r="J170" s="78"/>
      <c r="K170" s="25">
        <v>44660</v>
      </c>
      <c r="L170" s="165">
        <v>1542</v>
      </c>
      <c r="M170" s="164">
        <v>1000307</v>
      </c>
      <c r="N170" s="78">
        <v>9040</v>
      </c>
      <c r="O170" s="78"/>
      <c r="P170" s="78"/>
      <c r="Q170" s="78"/>
      <c r="R170" s="78"/>
      <c r="S170" s="78"/>
      <c r="T170" s="78"/>
      <c r="U170" s="78"/>
      <c r="V170" s="78"/>
      <c r="W170" s="78"/>
      <c r="X170" s="78"/>
      <c r="Y170" s="78"/>
      <c r="Z170" s="78"/>
      <c r="AA170" s="78"/>
      <c r="AB170" s="78"/>
      <c r="AC170" s="78"/>
      <c r="AD170" s="78"/>
      <c r="AE170" s="78"/>
      <c r="AF170" s="78"/>
      <c r="AG170" s="78"/>
      <c r="AH170" s="78"/>
    </row>
    <row r="171" spans="1:34" ht="15.75" thickBot="1" x14ac:dyDescent="0.3">
      <c r="A171" s="78"/>
      <c r="B171" s="78"/>
      <c r="C171" s="78"/>
      <c r="D171" s="78"/>
      <c r="E171" s="78"/>
      <c r="F171" s="78"/>
      <c r="G171" s="6">
        <v>44053</v>
      </c>
      <c r="H171" s="7">
        <v>3360.47</v>
      </c>
      <c r="I171" s="78"/>
      <c r="J171" s="78"/>
      <c r="K171" s="25">
        <v>44667</v>
      </c>
      <c r="L171" s="165">
        <v>1393</v>
      </c>
      <c r="M171" s="164">
        <v>1001700</v>
      </c>
      <c r="N171" s="78">
        <v>7321</v>
      </c>
      <c r="O171" s="78"/>
      <c r="P171" s="78"/>
      <c r="Q171" s="78"/>
      <c r="R171" s="78"/>
      <c r="S171" s="78"/>
      <c r="T171" s="78"/>
      <c r="U171" s="78"/>
      <c r="V171" s="78"/>
      <c r="W171" s="78"/>
      <c r="X171" s="78"/>
      <c r="Y171" s="78"/>
      <c r="Z171" s="78"/>
      <c r="AA171" s="78"/>
      <c r="AB171" s="78"/>
      <c r="AC171" s="78"/>
      <c r="AD171" s="78"/>
      <c r="AE171" s="78"/>
      <c r="AF171" s="78"/>
      <c r="AG171" s="78"/>
      <c r="AH171" s="78"/>
    </row>
    <row r="172" spans="1:34" ht="15.75" thickBot="1" x14ac:dyDescent="0.3">
      <c r="A172" s="78"/>
      <c r="B172" s="78"/>
      <c r="C172" s="78"/>
      <c r="D172" s="78"/>
      <c r="E172" s="78"/>
      <c r="F172" s="78"/>
      <c r="G172" s="6">
        <v>44054</v>
      </c>
      <c r="H172" s="7">
        <v>3333.69</v>
      </c>
      <c r="I172" s="78"/>
      <c r="J172" s="78"/>
      <c r="K172" s="25">
        <v>44674</v>
      </c>
      <c r="L172" s="165">
        <v>1341</v>
      </c>
      <c r="M172" s="164">
        <v>1003041</v>
      </c>
      <c r="N172" s="78">
        <v>6172</v>
      </c>
      <c r="O172" s="78"/>
      <c r="P172" s="78"/>
      <c r="Q172" s="78"/>
      <c r="R172" s="78"/>
      <c r="S172" s="78"/>
      <c r="T172" s="78"/>
      <c r="U172" s="78"/>
      <c r="V172" s="78"/>
      <c r="W172" s="78"/>
      <c r="X172" s="78"/>
      <c r="Y172" s="78"/>
      <c r="Z172" s="78"/>
      <c r="AA172" s="78"/>
      <c r="AB172" s="78"/>
      <c r="AC172" s="78"/>
      <c r="AD172" s="78"/>
      <c r="AE172" s="78"/>
      <c r="AF172" s="78"/>
      <c r="AG172" s="78"/>
      <c r="AH172" s="78"/>
    </row>
    <row r="173" spans="1:34" ht="15.75" thickBot="1" x14ac:dyDescent="0.3">
      <c r="A173" s="78"/>
      <c r="B173" s="78"/>
      <c r="C173" s="78"/>
      <c r="D173" s="78"/>
      <c r="E173" s="78"/>
      <c r="F173" s="78"/>
      <c r="G173" s="6">
        <v>44055</v>
      </c>
      <c r="H173" s="7">
        <v>3380.35</v>
      </c>
      <c r="I173" s="78"/>
      <c r="J173" s="78"/>
      <c r="K173" s="25">
        <v>44681</v>
      </c>
      <c r="L173" s="165">
        <v>1407</v>
      </c>
      <c r="M173" s="164">
        <v>1004448</v>
      </c>
      <c r="N173" s="78">
        <v>5683</v>
      </c>
      <c r="O173" s="78"/>
      <c r="P173" s="78"/>
      <c r="Q173" s="78"/>
      <c r="R173" s="78"/>
      <c r="S173" s="78"/>
      <c r="T173" s="78"/>
      <c r="U173" s="78"/>
      <c r="V173" s="78"/>
      <c r="W173" s="78"/>
      <c r="X173" s="78"/>
      <c r="Y173" s="78"/>
      <c r="Z173" s="78"/>
      <c r="AA173" s="78"/>
      <c r="AB173" s="78"/>
      <c r="AC173" s="78"/>
      <c r="AD173" s="78"/>
      <c r="AE173" s="78"/>
      <c r="AF173" s="78"/>
      <c r="AG173" s="78"/>
      <c r="AH173" s="78"/>
    </row>
    <row r="174" spans="1:34" ht="15.75" thickBot="1" x14ac:dyDescent="0.3">
      <c r="A174" s="78"/>
      <c r="B174" s="78"/>
      <c r="C174" s="78"/>
      <c r="D174" s="78"/>
      <c r="E174" s="78"/>
      <c r="F174" s="78"/>
      <c r="G174" s="6">
        <v>44056</v>
      </c>
      <c r="H174" s="7">
        <v>3373.43</v>
      </c>
      <c r="I174" s="78"/>
      <c r="J174" s="78"/>
      <c r="K174" s="25">
        <v>44688</v>
      </c>
      <c r="L174" s="165">
        <v>1416</v>
      </c>
      <c r="M174" s="164">
        <v>1005864</v>
      </c>
      <c r="N174" s="78">
        <v>5557</v>
      </c>
      <c r="O174" s="78"/>
      <c r="P174" s="78"/>
      <c r="Q174" s="78"/>
      <c r="R174" s="78"/>
      <c r="S174" s="78"/>
      <c r="T174" s="78"/>
      <c r="U174" s="78"/>
      <c r="V174" s="78"/>
      <c r="W174" s="78"/>
      <c r="X174" s="78"/>
      <c r="Y174" s="78"/>
      <c r="Z174" s="78"/>
      <c r="AA174" s="78"/>
      <c r="AB174" s="78"/>
      <c r="AC174" s="78"/>
      <c r="AD174" s="78"/>
      <c r="AE174" s="78"/>
      <c r="AF174" s="78"/>
      <c r="AG174" s="78"/>
      <c r="AH174" s="78"/>
    </row>
    <row r="175" spans="1:34" ht="15.75" thickBot="1" x14ac:dyDescent="0.3">
      <c r="A175" s="78"/>
      <c r="B175" s="78"/>
      <c r="C175" s="78"/>
      <c r="D175" s="78"/>
      <c r="E175" s="78"/>
      <c r="F175" s="78"/>
      <c r="G175" s="6">
        <v>44057</v>
      </c>
      <c r="H175" s="7">
        <v>3372.85</v>
      </c>
      <c r="I175" s="78"/>
      <c r="J175" s="78"/>
      <c r="K175" s="25">
        <v>44695</v>
      </c>
      <c r="L175" s="165">
        <v>1660</v>
      </c>
      <c r="M175" s="164">
        <v>1007524</v>
      </c>
      <c r="N175" s="78">
        <v>5824</v>
      </c>
      <c r="O175" s="78"/>
      <c r="P175" s="78"/>
      <c r="Q175" s="78"/>
      <c r="R175" s="78"/>
      <c r="S175" s="78"/>
      <c r="T175" s="78"/>
      <c r="U175" s="78"/>
      <c r="V175" s="78"/>
      <c r="W175" s="78"/>
      <c r="X175" s="78"/>
      <c r="Y175" s="78"/>
      <c r="Z175" s="78"/>
      <c r="AA175" s="78"/>
      <c r="AB175" s="78"/>
      <c r="AC175" s="78"/>
      <c r="AD175" s="78"/>
      <c r="AE175" s="78"/>
      <c r="AF175" s="78"/>
      <c r="AG175" s="78"/>
      <c r="AH175" s="78"/>
    </row>
    <row r="176" spans="1:34" ht="15.75" thickBot="1" x14ac:dyDescent="0.3">
      <c r="A176" s="78"/>
      <c r="B176" s="78"/>
      <c r="C176" s="78"/>
      <c r="D176" s="78"/>
      <c r="E176" s="78"/>
      <c r="F176" s="78"/>
      <c r="G176" s="6">
        <v>44060</v>
      </c>
      <c r="H176" s="7">
        <v>3381.99</v>
      </c>
      <c r="I176" s="78"/>
      <c r="J176" s="78"/>
      <c r="K176" s="25">
        <v>44702</v>
      </c>
      <c r="L176" s="165">
        <v>1731</v>
      </c>
      <c r="M176" s="164">
        <v>1009255</v>
      </c>
      <c r="N176" s="78">
        <v>6214</v>
      </c>
      <c r="O176" s="78"/>
      <c r="P176" s="78"/>
      <c r="Q176" s="78"/>
      <c r="R176" s="78"/>
      <c r="S176" s="78"/>
      <c r="T176" s="78"/>
      <c r="U176" s="78"/>
      <c r="V176" s="78"/>
      <c r="W176" s="78"/>
      <c r="X176" s="78"/>
      <c r="Y176" s="78"/>
      <c r="Z176" s="78"/>
      <c r="AA176" s="78"/>
      <c r="AB176" s="78"/>
      <c r="AC176" s="78"/>
      <c r="AD176" s="78"/>
      <c r="AE176" s="78"/>
      <c r="AF176" s="78"/>
      <c r="AG176" s="78"/>
      <c r="AH176" s="78"/>
    </row>
    <row r="177" spans="1:34" ht="15.75" thickBot="1" x14ac:dyDescent="0.3">
      <c r="A177" s="78"/>
      <c r="B177" s="78"/>
      <c r="C177" s="78"/>
      <c r="D177" s="78"/>
      <c r="E177" s="78"/>
      <c r="F177" s="78"/>
      <c r="G177" s="6">
        <v>44061</v>
      </c>
      <c r="H177" s="7">
        <v>3389.78</v>
      </c>
      <c r="I177" s="78"/>
      <c r="J177" s="78"/>
      <c r="K177" s="25">
        <v>44709</v>
      </c>
      <c r="L177" s="165">
        <v>1920</v>
      </c>
      <c r="M177" s="164">
        <v>1011175</v>
      </c>
      <c r="N177" s="78">
        <v>6727</v>
      </c>
      <c r="O177" s="78"/>
      <c r="P177" s="78"/>
      <c r="Q177" s="78"/>
      <c r="R177" s="78"/>
      <c r="S177" s="78"/>
      <c r="T177" s="78"/>
      <c r="U177" s="78"/>
      <c r="V177" s="78"/>
      <c r="W177" s="78"/>
      <c r="X177" s="78"/>
      <c r="Y177" s="78"/>
      <c r="Z177" s="78"/>
      <c r="AA177" s="78"/>
      <c r="AB177" s="78"/>
      <c r="AC177" s="78"/>
      <c r="AD177" s="78"/>
      <c r="AE177" s="78"/>
      <c r="AF177" s="78"/>
      <c r="AG177" s="78"/>
      <c r="AH177" s="78"/>
    </row>
    <row r="178" spans="1:34" ht="15.75" thickBot="1" x14ac:dyDescent="0.3">
      <c r="A178" s="78"/>
      <c r="B178" s="78"/>
      <c r="C178" s="78"/>
      <c r="D178" s="78"/>
      <c r="E178" s="78"/>
      <c r="F178" s="78"/>
      <c r="G178" s="6">
        <v>44062</v>
      </c>
      <c r="H178" s="7">
        <v>3374.85</v>
      </c>
      <c r="I178" s="78"/>
      <c r="J178" s="78"/>
      <c r="K178" s="25">
        <v>44716</v>
      </c>
      <c r="L178" s="165">
        <v>1969</v>
      </c>
      <c r="M178" s="164">
        <v>1013144</v>
      </c>
      <c r="N178" s="78">
        <v>7280</v>
      </c>
      <c r="O178" s="78"/>
      <c r="P178" s="78"/>
      <c r="Q178" s="78"/>
      <c r="R178" s="78"/>
      <c r="S178" s="78"/>
      <c r="T178" s="78"/>
      <c r="U178" s="78"/>
      <c r="V178" s="78"/>
      <c r="W178" s="78"/>
      <c r="X178" s="78"/>
      <c r="Y178" s="78"/>
      <c r="Z178" s="78"/>
      <c r="AA178" s="78"/>
      <c r="AB178" s="78"/>
      <c r="AC178" s="78"/>
      <c r="AD178" s="78"/>
      <c r="AE178" s="78"/>
      <c r="AF178" s="78"/>
      <c r="AG178" s="78"/>
      <c r="AH178" s="78"/>
    </row>
    <row r="179" spans="1:34" ht="15.75" thickBot="1" x14ac:dyDescent="0.3">
      <c r="A179" s="78"/>
      <c r="B179" s="78"/>
      <c r="C179" s="78"/>
      <c r="D179" s="78"/>
      <c r="E179" s="78"/>
      <c r="F179" s="78"/>
      <c r="G179" s="6">
        <v>44063</v>
      </c>
      <c r="H179" s="7">
        <v>3385.51</v>
      </c>
      <c r="I179" s="78"/>
      <c r="J179" s="78"/>
      <c r="K179" s="25">
        <v>44723</v>
      </c>
      <c r="L179" s="165">
        <v>2098</v>
      </c>
      <c r="M179" s="164">
        <v>1015242</v>
      </c>
      <c r="N179" s="78">
        <v>7718</v>
      </c>
      <c r="O179" s="78"/>
      <c r="P179" s="78"/>
      <c r="Q179" s="78"/>
      <c r="R179" s="78"/>
      <c r="S179" s="78"/>
      <c r="T179" s="78"/>
      <c r="U179" s="78"/>
      <c r="V179" s="78"/>
      <c r="W179" s="78"/>
      <c r="X179" s="78"/>
      <c r="Y179" s="78"/>
      <c r="Z179" s="78"/>
      <c r="AA179" s="78"/>
      <c r="AB179" s="78"/>
      <c r="AC179" s="78"/>
      <c r="AD179" s="78"/>
      <c r="AE179" s="78"/>
      <c r="AF179" s="78"/>
      <c r="AG179" s="78"/>
      <c r="AH179" s="78"/>
    </row>
    <row r="180" spans="1:34" ht="15.75" thickBot="1" x14ac:dyDescent="0.3">
      <c r="A180" s="78"/>
      <c r="B180" s="78"/>
      <c r="C180" s="78"/>
      <c r="D180" s="78"/>
      <c r="E180" s="78"/>
      <c r="F180" s="78"/>
      <c r="G180" s="6">
        <v>44064</v>
      </c>
      <c r="H180" s="7">
        <v>3397.16</v>
      </c>
      <c r="I180" s="78"/>
      <c r="J180" s="78"/>
      <c r="K180" s="25">
        <v>44730</v>
      </c>
      <c r="L180" s="165">
        <v>2168</v>
      </c>
      <c r="M180" s="164">
        <v>1017410</v>
      </c>
      <c r="N180" s="78">
        <v>8155</v>
      </c>
      <c r="O180" s="78"/>
      <c r="P180" s="78"/>
      <c r="Q180" s="78"/>
      <c r="R180" s="78"/>
      <c r="S180" s="78"/>
      <c r="T180" s="78"/>
      <c r="U180" s="78"/>
      <c r="V180" s="78"/>
      <c r="W180" s="78"/>
      <c r="X180" s="78"/>
      <c r="Y180" s="78"/>
      <c r="Z180" s="78"/>
      <c r="AA180" s="78"/>
      <c r="AB180" s="78"/>
      <c r="AC180" s="78"/>
      <c r="AD180" s="78"/>
      <c r="AE180" s="78"/>
      <c r="AF180" s="78"/>
      <c r="AG180" s="78"/>
      <c r="AH180" s="78"/>
    </row>
    <row r="181" spans="1:34" ht="15.75" thickBot="1" x14ac:dyDescent="0.3">
      <c r="A181" s="78"/>
      <c r="B181" s="78"/>
      <c r="C181" s="78"/>
      <c r="D181" s="78"/>
      <c r="E181" s="78"/>
      <c r="F181" s="78"/>
      <c r="G181" s="6">
        <v>44067</v>
      </c>
      <c r="H181" s="7">
        <v>3431.28</v>
      </c>
      <c r="I181" s="78"/>
      <c r="J181" s="78"/>
      <c r="K181" s="25">
        <v>44737</v>
      </c>
      <c r="L181" s="165">
        <v>2276</v>
      </c>
      <c r="M181" s="164">
        <v>1019686</v>
      </c>
      <c r="N181" s="78">
        <v>8511</v>
      </c>
      <c r="O181" s="78"/>
      <c r="P181" s="78"/>
      <c r="Q181" s="78"/>
      <c r="R181" s="78"/>
      <c r="S181" s="78"/>
      <c r="T181" s="78"/>
      <c r="U181" s="78"/>
      <c r="V181" s="78"/>
      <c r="W181" s="78"/>
      <c r="X181" s="78"/>
      <c r="Y181" s="78"/>
      <c r="Z181" s="78"/>
      <c r="AA181" s="78"/>
      <c r="AB181" s="78"/>
      <c r="AC181" s="78"/>
      <c r="AD181" s="78"/>
      <c r="AE181" s="78"/>
      <c r="AF181" s="78"/>
      <c r="AG181" s="78"/>
      <c r="AH181" s="78"/>
    </row>
    <row r="182" spans="1:34" ht="15.75" thickBot="1" x14ac:dyDescent="0.3">
      <c r="A182" s="78"/>
      <c r="B182" s="78"/>
      <c r="C182" s="78"/>
      <c r="D182" s="78"/>
      <c r="E182" s="78"/>
      <c r="F182" s="78"/>
      <c r="G182" s="6">
        <v>44068</v>
      </c>
      <c r="H182" s="7">
        <v>3443.62</v>
      </c>
      <c r="I182" s="78"/>
      <c r="J182" s="78"/>
      <c r="K182" s="25">
        <v>44744</v>
      </c>
      <c r="L182" s="165">
        <v>2368</v>
      </c>
      <c r="M182" s="164">
        <v>1022054</v>
      </c>
      <c r="N182" s="78">
        <v>8910</v>
      </c>
      <c r="O182" s="78"/>
      <c r="P182" s="78"/>
      <c r="Q182" s="78"/>
      <c r="R182" s="78"/>
      <c r="S182" s="78"/>
      <c r="T182" s="78"/>
      <c r="U182" s="78"/>
      <c r="V182" s="78"/>
      <c r="W182" s="78"/>
      <c r="X182" s="78"/>
      <c r="Y182" s="78"/>
      <c r="Z182" s="78"/>
      <c r="AA182" s="78"/>
      <c r="AB182" s="78"/>
      <c r="AC182" s="78"/>
      <c r="AD182" s="78"/>
      <c r="AE182" s="78"/>
      <c r="AF182" s="78"/>
      <c r="AG182" s="78"/>
      <c r="AH182" s="78"/>
    </row>
    <row r="183" spans="1:34" ht="15.75" thickBot="1" x14ac:dyDescent="0.3">
      <c r="A183" s="78"/>
      <c r="B183" s="78"/>
      <c r="C183" s="78"/>
      <c r="D183" s="78"/>
      <c r="E183" s="78"/>
      <c r="F183" s="78"/>
      <c r="G183" s="6">
        <v>44069</v>
      </c>
      <c r="H183" s="7">
        <v>3478.73</v>
      </c>
      <c r="I183" s="78"/>
      <c r="J183" s="78"/>
      <c r="K183" s="25">
        <v>44751</v>
      </c>
      <c r="L183" s="165">
        <v>2518</v>
      </c>
      <c r="M183" s="164">
        <v>1024572</v>
      </c>
      <c r="N183" s="78">
        <v>9330</v>
      </c>
      <c r="O183" s="78"/>
      <c r="P183" s="78"/>
      <c r="Q183" s="78"/>
      <c r="R183" s="78"/>
      <c r="S183" s="78"/>
      <c r="T183" s="78"/>
      <c r="U183" s="78"/>
      <c r="V183" s="78"/>
      <c r="W183" s="78"/>
      <c r="X183" s="78"/>
      <c r="Y183" s="78"/>
      <c r="Z183" s="78"/>
      <c r="AA183" s="78"/>
      <c r="AB183" s="78"/>
      <c r="AC183" s="78"/>
      <c r="AD183" s="78"/>
      <c r="AE183" s="78"/>
      <c r="AF183" s="78"/>
      <c r="AG183" s="78"/>
      <c r="AH183" s="78"/>
    </row>
    <row r="184" spans="1:34" ht="15.75" thickBot="1" x14ac:dyDescent="0.3">
      <c r="A184" s="78"/>
      <c r="B184" s="78"/>
      <c r="C184" s="78"/>
      <c r="D184" s="78"/>
      <c r="E184" s="78"/>
      <c r="F184" s="78"/>
      <c r="G184" s="6">
        <v>44070</v>
      </c>
      <c r="H184" s="7">
        <v>3484.55</v>
      </c>
      <c r="I184" s="78"/>
      <c r="J184" s="78"/>
      <c r="K184" s="25">
        <v>44758</v>
      </c>
      <c r="L184" s="165">
        <v>2836</v>
      </c>
      <c r="M184" s="164">
        <v>1027408</v>
      </c>
      <c r="N184" s="78">
        <v>9998</v>
      </c>
      <c r="O184" s="78"/>
      <c r="P184" s="78"/>
      <c r="Q184" s="78"/>
      <c r="R184" s="78"/>
      <c r="S184" s="78"/>
      <c r="T184" s="78"/>
      <c r="U184" s="78"/>
      <c r="V184" s="78"/>
      <c r="W184" s="78"/>
      <c r="X184" s="78"/>
      <c r="Y184" s="78"/>
      <c r="Z184" s="78"/>
      <c r="AA184" s="78"/>
      <c r="AB184" s="78"/>
      <c r="AC184" s="78"/>
      <c r="AD184" s="78"/>
      <c r="AE184" s="78"/>
      <c r="AF184" s="78"/>
      <c r="AG184" s="78"/>
      <c r="AH184" s="78"/>
    </row>
    <row r="185" spans="1:34" ht="15.75" thickBot="1" x14ac:dyDescent="0.3">
      <c r="A185" s="78"/>
      <c r="B185" s="78"/>
      <c r="C185" s="78"/>
      <c r="D185" s="78"/>
      <c r="E185" s="78"/>
      <c r="F185" s="78"/>
      <c r="G185" s="6">
        <v>44071</v>
      </c>
      <c r="H185" s="7">
        <v>3508.01</v>
      </c>
      <c r="I185" s="78"/>
      <c r="J185" s="78"/>
      <c r="K185" s="25">
        <v>44765</v>
      </c>
      <c r="L185" s="165">
        <v>3131</v>
      </c>
      <c r="M185" s="164">
        <v>1030539</v>
      </c>
      <c r="N185" s="78">
        <v>10853</v>
      </c>
      <c r="O185" s="78"/>
      <c r="P185" s="78"/>
      <c r="Q185" s="78"/>
      <c r="R185" s="78"/>
      <c r="S185" s="78"/>
      <c r="T185" s="78"/>
      <c r="U185" s="78"/>
      <c r="V185" s="78"/>
      <c r="W185" s="78"/>
      <c r="X185" s="78"/>
      <c r="Y185" s="78"/>
      <c r="Z185" s="78"/>
      <c r="AA185" s="78"/>
      <c r="AB185" s="78"/>
      <c r="AC185" s="78"/>
      <c r="AD185" s="78"/>
      <c r="AE185" s="78"/>
      <c r="AF185" s="78"/>
      <c r="AG185" s="78"/>
      <c r="AH185" s="78"/>
    </row>
    <row r="186" spans="1:34" ht="15.75" thickBot="1" x14ac:dyDescent="0.3">
      <c r="A186" s="78"/>
      <c r="B186" s="78"/>
      <c r="C186" s="78"/>
      <c r="D186" s="78"/>
      <c r="E186" s="78"/>
      <c r="F186" s="78"/>
      <c r="G186" s="6">
        <v>44074</v>
      </c>
      <c r="H186" s="7">
        <v>3500.31</v>
      </c>
      <c r="I186" s="78"/>
      <c r="J186" s="78"/>
      <c r="K186" s="25">
        <v>44772</v>
      </c>
      <c r="L186" s="165">
        <v>3278</v>
      </c>
      <c r="M186" s="164">
        <v>1033817</v>
      </c>
      <c r="N186" s="78">
        <v>11763</v>
      </c>
      <c r="O186" s="78"/>
      <c r="P186" s="78"/>
      <c r="Q186" s="78"/>
      <c r="R186" s="78"/>
      <c r="S186" s="78"/>
      <c r="T186" s="78"/>
      <c r="U186" s="78"/>
      <c r="V186" s="78"/>
      <c r="W186" s="78"/>
      <c r="X186" s="78"/>
      <c r="Y186" s="78"/>
      <c r="Z186" s="78"/>
      <c r="AA186" s="78"/>
      <c r="AB186" s="78"/>
      <c r="AC186" s="78"/>
      <c r="AD186" s="78"/>
      <c r="AE186" s="78"/>
      <c r="AF186" s="78"/>
      <c r="AG186" s="78"/>
      <c r="AH186" s="78"/>
    </row>
    <row r="187" spans="1:34" ht="15.75" thickBot="1" x14ac:dyDescent="0.3">
      <c r="A187" s="78"/>
      <c r="B187" s="78"/>
      <c r="C187" s="78"/>
      <c r="D187" s="78"/>
      <c r="E187" s="78"/>
      <c r="F187" s="78"/>
      <c r="G187" s="6">
        <v>44075</v>
      </c>
      <c r="H187" s="7">
        <v>3526.65</v>
      </c>
      <c r="I187" s="78"/>
      <c r="J187" s="78"/>
      <c r="K187" s="25">
        <v>44779</v>
      </c>
      <c r="L187" s="165">
        <v>3212</v>
      </c>
      <c r="M187" s="164">
        <v>1037029</v>
      </c>
      <c r="N187" s="78">
        <v>12457</v>
      </c>
      <c r="O187" s="78"/>
      <c r="P187" s="78"/>
      <c r="Q187" s="78"/>
      <c r="R187" s="78"/>
      <c r="S187" s="78"/>
      <c r="T187" s="78"/>
      <c r="U187" s="78"/>
      <c r="V187" s="78"/>
      <c r="W187" s="78"/>
      <c r="X187" s="78"/>
      <c r="Y187" s="78"/>
      <c r="Z187" s="78"/>
      <c r="AA187" s="78"/>
      <c r="AB187" s="78"/>
      <c r="AC187" s="78"/>
      <c r="AD187" s="78"/>
      <c r="AE187" s="78"/>
      <c r="AF187" s="78"/>
      <c r="AG187" s="78"/>
      <c r="AH187" s="78"/>
    </row>
    <row r="188" spans="1:34" ht="15.75" thickBot="1" x14ac:dyDescent="0.3">
      <c r="A188" s="78"/>
      <c r="B188" s="78"/>
      <c r="C188" s="78"/>
      <c r="D188" s="78"/>
      <c r="E188" s="78"/>
      <c r="F188" s="78"/>
      <c r="G188" s="6">
        <v>44076</v>
      </c>
      <c r="H188" s="7">
        <v>3580.84</v>
      </c>
      <c r="I188" s="78"/>
      <c r="J188" s="78"/>
      <c r="K188" s="25">
        <v>44786</v>
      </c>
      <c r="L188" s="165">
        <v>3116</v>
      </c>
      <c r="M188" s="164">
        <v>1040145</v>
      </c>
      <c r="N188" s="78">
        <v>12737</v>
      </c>
      <c r="O188" s="78"/>
      <c r="P188" s="78"/>
      <c r="Q188" s="78"/>
      <c r="R188" s="78"/>
      <c r="S188" s="78"/>
      <c r="T188" s="78"/>
      <c r="U188" s="78"/>
      <c r="V188" s="78"/>
      <c r="W188" s="78"/>
      <c r="X188" s="78"/>
      <c r="Y188" s="78"/>
      <c r="Z188" s="78"/>
      <c r="AA188" s="78"/>
      <c r="AB188" s="78"/>
      <c r="AC188" s="78"/>
      <c r="AD188" s="78"/>
      <c r="AE188" s="78"/>
      <c r="AF188" s="78"/>
      <c r="AG188" s="78"/>
      <c r="AH188" s="78"/>
    </row>
    <row r="189" spans="1:34" ht="15.75" thickBot="1" x14ac:dyDescent="0.3">
      <c r="A189" s="78"/>
      <c r="B189" s="78"/>
      <c r="C189" s="78"/>
      <c r="D189" s="78"/>
      <c r="E189" s="78"/>
      <c r="F189" s="78"/>
      <c r="G189" s="6">
        <v>44077</v>
      </c>
      <c r="H189" s="7">
        <v>3455.06</v>
      </c>
      <c r="I189" s="78"/>
      <c r="J189" s="78"/>
      <c r="K189" s="25">
        <v>44793</v>
      </c>
      <c r="L189" s="165">
        <v>2942</v>
      </c>
      <c r="M189" s="164">
        <v>1043087</v>
      </c>
      <c r="N189" s="78">
        <v>12548</v>
      </c>
      <c r="O189" s="78"/>
      <c r="P189" s="78"/>
      <c r="Q189" s="78"/>
      <c r="R189" s="78"/>
      <c r="S189" s="78"/>
      <c r="T189" s="78"/>
      <c r="U189" s="78"/>
      <c r="V189" s="78"/>
      <c r="W189" s="78"/>
      <c r="X189" s="78"/>
      <c r="Y189" s="78"/>
      <c r="Z189" s="78"/>
      <c r="AA189" s="78"/>
      <c r="AB189" s="78"/>
      <c r="AC189" s="78"/>
      <c r="AD189" s="78"/>
      <c r="AE189" s="78"/>
      <c r="AF189" s="78"/>
      <c r="AG189" s="78"/>
      <c r="AH189" s="78"/>
    </row>
    <row r="190" spans="1:34" ht="15.75" thickBot="1" x14ac:dyDescent="0.3">
      <c r="A190" s="78"/>
      <c r="B190" s="78"/>
      <c r="C190" s="78"/>
      <c r="D190" s="78"/>
      <c r="E190" s="78"/>
      <c r="F190" s="78"/>
      <c r="G190" s="6">
        <v>44078</v>
      </c>
      <c r="H190" s="7">
        <v>3426.96</v>
      </c>
      <c r="I190" s="78"/>
      <c r="J190" s="78"/>
      <c r="K190" s="25">
        <v>44800</v>
      </c>
      <c r="L190" s="165">
        <v>2730</v>
      </c>
      <c r="M190" s="164">
        <v>1045817</v>
      </c>
      <c r="N190" s="78">
        <v>12000</v>
      </c>
      <c r="O190" s="78"/>
      <c r="P190" s="78"/>
      <c r="Q190" s="78"/>
      <c r="R190" s="78"/>
      <c r="S190" s="78"/>
      <c r="T190" s="78"/>
      <c r="U190" s="78"/>
      <c r="V190" s="78"/>
      <c r="W190" s="78"/>
      <c r="X190" s="78"/>
      <c r="Y190" s="78"/>
      <c r="Z190" s="78"/>
      <c r="AA190" s="78"/>
      <c r="AB190" s="78"/>
      <c r="AC190" s="78"/>
      <c r="AD190" s="78"/>
      <c r="AE190" s="78"/>
      <c r="AF190" s="78"/>
      <c r="AG190" s="78"/>
      <c r="AH190" s="78"/>
    </row>
    <row r="191" spans="1:34" ht="15.75" thickBot="1" x14ac:dyDescent="0.3">
      <c r="A191" s="78"/>
      <c r="B191" s="78"/>
      <c r="C191" s="78"/>
      <c r="D191" s="78"/>
      <c r="E191" s="78"/>
      <c r="F191" s="78"/>
      <c r="G191" s="6">
        <v>44082</v>
      </c>
      <c r="H191" s="7">
        <v>3331.84</v>
      </c>
      <c r="I191" s="78"/>
      <c r="J191" s="78"/>
      <c r="K191" s="25">
        <v>44807</v>
      </c>
      <c r="L191" s="165">
        <v>2366</v>
      </c>
      <c r="M191" s="164">
        <v>1048183</v>
      </c>
      <c r="N191" s="78">
        <v>11154</v>
      </c>
      <c r="O191" s="78"/>
      <c r="P191" s="78"/>
      <c r="Q191" s="78"/>
      <c r="R191" s="78"/>
      <c r="S191" s="78"/>
      <c r="T191" s="78"/>
      <c r="U191" s="78"/>
      <c r="V191" s="78"/>
      <c r="W191" s="78"/>
      <c r="X191" s="78"/>
      <c r="Y191" s="78"/>
      <c r="Z191" s="78"/>
      <c r="AA191" s="78"/>
      <c r="AB191" s="78"/>
      <c r="AC191" s="78"/>
      <c r="AD191" s="78"/>
      <c r="AE191" s="78"/>
      <c r="AF191" s="78"/>
      <c r="AG191" s="78"/>
      <c r="AH191" s="78"/>
    </row>
    <row r="192" spans="1:34" ht="15.75" thickBot="1" x14ac:dyDescent="0.3">
      <c r="A192" s="78"/>
      <c r="B192" s="78"/>
      <c r="C192" s="78"/>
      <c r="D192" s="78"/>
      <c r="E192" s="78"/>
      <c r="F192" s="78"/>
      <c r="G192" s="6">
        <v>44083</v>
      </c>
      <c r="H192" s="7">
        <v>3398.96</v>
      </c>
      <c r="I192" s="78"/>
      <c r="J192" s="78"/>
      <c r="K192" s="25">
        <v>44814</v>
      </c>
      <c r="L192" s="165">
        <v>1915</v>
      </c>
      <c r="M192" s="164">
        <v>1050098</v>
      </c>
      <c r="N192" s="78">
        <v>9953</v>
      </c>
      <c r="O192" s="78"/>
      <c r="P192" s="78"/>
      <c r="Q192" s="78"/>
      <c r="R192" s="78"/>
      <c r="S192" s="78"/>
      <c r="T192" s="78"/>
      <c r="U192" s="78"/>
      <c r="V192" s="78"/>
      <c r="W192" s="78"/>
      <c r="X192" s="78"/>
      <c r="Y192" s="78"/>
      <c r="Z192" s="78"/>
      <c r="AA192" s="78"/>
      <c r="AB192" s="78"/>
      <c r="AC192" s="78"/>
      <c r="AD192" s="78"/>
      <c r="AE192" s="78"/>
      <c r="AF192" s="78"/>
      <c r="AG192" s="78"/>
      <c r="AH192" s="78"/>
    </row>
    <row r="193" spans="1:34" ht="15.75" thickBot="1" x14ac:dyDescent="0.3">
      <c r="A193" s="78"/>
      <c r="B193" s="78"/>
      <c r="C193" s="78"/>
      <c r="D193" s="78"/>
      <c r="E193" s="78"/>
      <c r="F193" s="78"/>
      <c r="G193" s="6">
        <v>44084</v>
      </c>
      <c r="H193" s="7">
        <v>3339.19</v>
      </c>
      <c r="I193" s="78"/>
      <c r="J193" s="78"/>
      <c r="K193" s="25">
        <v>44821</v>
      </c>
      <c r="L193" s="165">
        <v>1057</v>
      </c>
      <c r="M193" s="164">
        <v>1051155</v>
      </c>
      <c r="N193" s="78">
        <v>8068</v>
      </c>
      <c r="O193" s="78"/>
      <c r="P193" s="78"/>
      <c r="Q193" s="78"/>
      <c r="R193" s="78"/>
      <c r="S193" s="78"/>
      <c r="T193" s="78"/>
      <c r="U193" s="78"/>
      <c r="V193" s="78"/>
      <c r="W193" s="78"/>
      <c r="X193" s="78"/>
      <c r="Y193" s="78"/>
      <c r="Z193" s="78"/>
      <c r="AA193" s="78"/>
      <c r="AB193" s="78"/>
      <c r="AC193" s="78"/>
      <c r="AD193" s="78"/>
      <c r="AE193" s="78"/>
      <c r="AF193" s="78"/>
      <c r="AG193" s="78"/>
      <c r="AH193" s="78"/>
    </row>
    <row r="194" spans="1:34" ht="15.75" thickBot="1" x14ac:dyDescent="0.3">
      <c r="A194" s="78"/>
      <c r="B194" s="78"/>
      <c r="C194" s="78"/>
      <c r="D194" s="78"/>
      <c r="E194" s="78"/>
      <c r="F194" s="78"/>
      <c r="G194" s="6">
        <v>44085</v>
      </c>
      <c r="H194" s="7">
        <v>3340.97</v>
      </c>
      <c r="I194" s="78"/>
      <c r="J194" s="78"/>
      <c r="K194" s="78"/>
      <c r="L194" s="78"/>
      <c r="M194" s="56"/>
      <c r="N194" s="78"/>
      <c r="O194" s="78"/>
      <c r="P194" s="78"/>
      <c r="Q194" s="78"/>
      <c r="R194" s="78"/>
      <c r="S194" s="78"/>
      <c r="T194" s="78"/>
      <c r="U194" s="78"/>
      <c r="V194" s="78"/>
      <c r="W194" s="78"/>
      <c r="X194" s="78"/>
      <c r="Y194" s="78"/>
      <c r="Z194" s="78"/>
      <c r="AA194" s="78"/>
      <c r="AB194" s="78"/>
      <c r="AC194" s="78"/>
      <c r="AD194" s="78"/>
      <c r="AE194" s="78"/>
      <c r="AF194" s="78"/>
      <c r="AG194" s="78"/>
      <c r="AH194" s="78"/>
    </row>
    <row r="195" spans="1:34" ht="15.75" thickBot="1" x14ac:dyDescent="0.3">
      <c r="A195" s="78"/>
      <c r="B195" s="78"/>
      <c r="C195" s="78"/>
      <c r="D195" s="78"/>
      <c r="E195" s="78"/>
      <c r="F195" s="78"/>
      <c r="G195" s="6">
        <v>44088</v>
      </c>
      <c r="H195" s="7">
        <v>3383.54</v>
      </c>
      <c r="I195" s="78"/>
      <c r="J195" s="78"/>
      <c r="K195" s="78"/>
      <c r="L195" s="78"/>
      <c r="M195" s="56"/>
      <c r="N195" s="78"/>
      <c r="O195" s="78"/>
      <c r="P195" s="78"/>
      <c r="Q195" s="78"/>
      <c r="R195" s="78"/>
      <c r="S195" s="78"/>
      <c r="T195" s="78"/>
      <c r="U195" s="78"/>
      <c r="V195" s="78"/>
      <c r="W195" s="78"/>
      <c r="X195" s="78"/>
      <c r="Y195" s="78"/>
      <c r="Z195" s="78"/>
      <c r="AA195" s="78"/>
      <c r="AB195" s="78"/>
      <c r="AC195" s="78"/>
      <c r="AD195" s="78"/>
      <c r="AE195" s="78"/>
      <c r="AF195" s="78"/>
      <c r="AG195" s="78"/>
      <c r="AH195" s="78"/>
    </row>
    <row r="196" spans="1:34" ht="15.75" thickBot="1" x14ac:dyDescent="0.3">
      <c r="A196" s="78"/>
      <c r="B196" s="78"/>
      <c r="C196" s="78"/>
      <c r="D196" s="78"/>
      <c r="E196" s="78"/>
      <c r="F196" s="78"/>
      <c r="G196" s="6">
        <v>44089</v>
      </c>
      <c r="H196" s="7">
        <v>3401.2</v>
      </c>
      <c r="I196" s="78"/>
      <c r="J196" s="78"/>
      <c r="K196" s="78"/>
      <c r="L196" s="78"/>
      <c r="M196" s="56"/>
      <c r="N196" s="78"/>
      <c r="O196" s="78"/>
      <c r="P196" s="78"/>
      <c r="Q196" s="78"/>
      <c r="R196" s="78"/>
      <c r="S196" s="78"/>
      <c r="T196" s="78"/>
      <c r="U196" s="78"/>
      <c r="V196" s="78"/>
      <c r="W196" s="78"/>
      <c r="X196" s="78"/>
      <c r="Y196" s="78"/>
      <c r="Z196" s="78"/>
      <c r="AA196" s="78"/>
      <c r="AB196" s="78"/>
      <c r="AC196" s="78"/>
      <c r="AD196" s="78"/>
      <c r="AE196" s="78"/>
      <c r="AF196" s="78"/>
      <c r="AG196" s="78"/>
      <c r="AH196" s="78"/>
    </row>
    <row r="197" spans="1:34" ht="15.75" thickBot="1" x14ac:dyDescent="0.3">
      <c r="A197" s="78"/>
      <c r="B197" s="78"/>
      <c r="C197" s="78"/>
      <c r="D197" s="78"/>
      <c r="E197" s="78"/>
      <c r="F197" s="78"/>
      <c r="G197" s="6">
        <v>44090</v>
      </c>
      <c r="H197" s="7">
        <v>3385.49</v>
      </c>
      <c r="I197" s="78"/>
      <c r="J197" s="78"/>
      <c r="K197" s="78"/>
      <c r="L197" s="78"/>
      <c r="M197" s="56"/>
      <c r="N197" s="78"/>
      <c r="O197" s="78"/>
      <c r="P197" s="78"/>
      <c r="Q197" s="78"/>
      <c r="R197" s="78"/>
      <c r="S197" s="78"/>
      <c r="T197" s="78"/>
      <c r="U197" s="78"/>
      <c r="V197" s="78"/>
      <c r="W197" s="78"/>
      <c r="X197" s="78"/>
      <c r="Y197" s="78"/>
      <c r="Z197" s="78"/>
      <c r="AA197" s="78"/>
      <c r="AB197" s="78"/>
      <c r="AC197" s="78"/>
      <c r="AD197" s="78"/>
      <c r="AE197" s="78"/>
      <c r="AF197" s="78"/>
      <c r="AG197" s="78"/>
      <c r="AH197" s="78"/>
    </row>
    <row r="198" spans="1:34" ht="15.75" thickBot="1" x14ac:dyDescent="0.3">
      <c r="A198" s="78"/>
      <c r="B198" s="78"/>
      <c r="C198" s="78"/>
      <c r="D198" s="78"/>
      <c r="E198" s="78"/>
      <c r="F198" s="78"/>
      <c r="G198" s="6">
        <v>44091</v>
      </c>
      <c r="H198" s="7">
        <v>3357.01</v>
      </c>
      <c r="I198" s="78"/>
      <c r="J198" s="78"/>
      <c r="K198" s="78"/>
      <c r="L198" s="78"/>
      <c r="M198" s="56"/>
      <c r="N198" s="78"/>
      <c r="O198" s="78"/>
      <c r="P198" s="78"/>
      <c r="Q198" s="78"/>
      <c r="R198" s="78"/>
      <c r="S198" s="78"/>
      <c r="T198" s="78"/>
      <c r="U198" s="78"/>
      <c r="V198" s="78"/>
      <c r="W198" s="78"/>
      <c r="X198" s="78"/>
      <c r="Y198" s="78"/>
      <c r="Z198" s="78"/>
      <c r="AA198" s="78"/>
      <c r="AB198" s="78"/>
      <c r="AC198" s="78"/>
      <c r="AD198" s="78"/>
      <c r="AE198" s="78"/>
      <c r="AF198" s="78"/>
      <c r="AG198" s="78"/>
      <c r="AH198" s="78"/>
    </row>
    <row r="199" spans="1:34" ht="15.75" thickBot="1" x14ac:dyDescent="0.3">
      <c r="A199" s="78"/>
      <c r="B199" s="78"/>
      <c r="C199" s="78"/>
      <c r="D199" s="78"/>
      <c r="E199" s="78"/>
      <c r="F199" s="78"/>
      <c r="G199" s="6">
        <v>44092</v>
      </c>
      <c r="H199" s="7">
        <v>3319.47</v>
      </c>
      <c r="I199" s="78"/>
      <c r="J199" s="78"/>
      <c r="K199" s="78"/>
      <c r="L199" s="78"/>
      <c r="M199" s="56"/>
      <c r="N199" s="78"/>
      <c r="O199" s="78"/>
      <c r="P199" s="78"/>
      <c r="Q199" s="78"/>
      <c r="R199" s="78"/>
      <c r="S199" s="78"/>
      <c r="T199" s="78"/>
      <c r="U199" s="78"/>
      <c r="V199" s="78"/>
      <c r="W199" s="78"/>
      <c r="X199" s="78"/>
      <c r="Y199" s="78"/>
      <c r="Z199" s="78"/>
      <c r="AA199" s="78"/>
      <c r="AB199" s="78"/>
      <c r="AC199" s="78"/>
      <c r="AD199" s="78"/>
      <c r="AE199" s="78"/>
      <c r="AF199" s="78"/>
      <c r="AG199" s="78"/>
      <c r="AH199" s="78"/>
    </row>
    <row r="200" spans="1:34" x14ac:dyDescent="0.25">
      <c r="A200" s="78"/>
      <c r="B200" s="78"/>
      <c r="C200" s="78"/>
      <c r="D200" s="78"/>
      <c r="E200" s="78"/>
      <c r="F200" s="78"/>
      <c r="G200" s="6">
        <v>44095</v>
      </c>
      <c r="H200" s="7">
        <v>3281.06</v>
      </c>
      <c r="I200" s="78"/>
      <c r="J200" s="78"/>
      <c r="K200" s="78"/>
      <c r="L200" s="78"/>
      <c r="M200" s="56"/>
      <c r="N200" s="78"/>
      <c r="O200" s="78"/>
      <c r="P200" s="78"/>
      <c r="Q200" s="78"/>
      <c r="R200" s="78"/>
      <c r="S200" s="78"/>
      <c r="T200" s="78"/>
      <c r="U200" s="78"/>
      <c r="V200" s="78"/>
      <c r="W200" s="78"/>
      <c r="X200" s="78"/>
      <c r="Y200" s="78"/>
      <c r="Z200" s="78"/>
      <c r="AA200" s="78"/>
      <c r="AB200" s="78"/>
      <c r="AC200" s="78"/>
      <c r="AD200" s="78"/>
      <c r="AE200" s="78"/>
      <c r="AF200" s="78"/>
      <c r="AG200" s="78"/>
      <c r="AH200" s="7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BE16-9970-4498-89BD-9461E8F64436}">
  <dimension ref="A1:K64"/>
  <sheetViews>
    <sheetView workbookViewId="0">
      <selection activeCell="L3" sqref="L3"/>
    </sheetView>
  </sheetViews>
  <sheetFormatPr defaultRowHeight="15" x14ac:dyDescent="0.25"/>
  <cols>
    <col min="1" max="1" width="18.5703125" customWidth="1"/>
    <col min="2" max="2" width="17" customWidth="1"/>
    <col min="3" max="3" width="13.7109375" customWidth="1"/>
    <col min="4" max="4" width="12.5703125" customWidth="1"/>
    <col min="5" max="5" width="11.28515625" customWidth="1"/>
    <col min="7" max="7" width="15.85546875" customWidth="1"/>
    <col min="8" max="8" width="11.5703125" customWidth="1"/>
    <col min="9" max="9" width="11.42578125" customWidth="1"/>
    <col min="10" max="10" width="11.7109375" customWidth="1"/>
    <col min="11" max="11" width="11.42578125" customWidth="1"/>
  </cols>
  <sheetData>
    <row r="1" spans="1:11" x14ac:dyDescent="0.25">
      <c r="A1" s="117" t="s">
        <v>1122</v>
      </c>
      <c r="B1" s="76"/>
      <c r="C1" s="76"/>
      <c r="D1" s="76"/>
      <c r="E1" s="76"/>
      <c r="F1" s="76"/>
      <c r="G1" s="76"/>
      <c r="H1" s="76"/>
      <c r="I1" s="76"/>
      <c r="J1" s="76"/>
      <c r="K1" s="76"/>
    </row>
    <row r="2" spans="1:11" x14ac:dyDescent="0.25">
      <c r="A2" s="117"/>
      <c r="B2" s="76"/>
      <c r="C2" s="76"/>
      <c r="D2" s="76"/>
      <c r="E2" s="76"/>
      <c r="F2" s="76"/>
      <c r="G2" s="76"/>
      <c r="H2" s="76"/>
      <c r="I2" s="76"/>
      <c r="J2" s="76"/>
      <c r="K2" s="76"/>
    </row>
    <row r="3" spans="1:11" ht="21" customHeight="1" x14ac:dyDescent="0.25">
      <c r="A3" s="186" t="s">
        <v>1400</v>
      </c>
      <c r="B3" s="186"/>
      <c r="C3" s="186"/>
      <c r="D3" s="186"/>
      <c r="E3" s="186"/>
      <c r="F3" s="186"/>
      <c r="G3" s="186"/>
      <c r="H3" s="186"/>
      <c r="I3" s="186"/>
      <c r="J3" s="186"/>
      <c r="K3" s="186"/>
    </row>
    <row r="4" spans="1:11" ht="21" x14ac:dyDescent="0.25">
      <c r="A4" s="130"/>
      <c r="B4" s="130"/>
      <c r="C4" s="130"/>
      <c r="D4" s="130"/>
      <c r="E4" s="130"/>
      <c r="F4" s="130"/>
      <c r="G4" s="130"/>
      <c r="H4" s="130"/>
      <c r="I4" s="130"/>
      <c r="J4" s="130"/>
      <c r="K4" s="130"/>
    </row>
    <row r="5" spans="1:11" ht="21" x14ac:dyDescent="0.35">
      <c r="A5" s="41"/>
      <c r="B5" s="187" t="s">
        <v>1064</v>
      </c>
      <c r="C5" s="188"/>
      <c r="D5" s="188"/>
      <c r="E5" s="188"/>
      <c r="F5" s="189"/>
      <c r="G5" s="187" t="s">
        <v>1065</v>
      </c>
      <c r="H5" s="188"/>
      <c r="I5" s="188"/>
      <c r="J5" s="188"/>
      <c r="K5" s="189"/>
    </row>
    <row r="6" spans="1:11" x14ac:dyDescent="0.25">
      <c r="A6" s="118" t="s">
        <v>1066</v>
      </c>
      <c r="B6" s="127" t="s">
        <v>1067</v>
      </c>
      <c r="C6" s="118" t="s">
        <v>34</v>
      </c>
      <c r="D6" s="118" t="s">
        <v>1068</v>
      </c>
      <c r="E6" s="118" t="s">
        <v>1069</v>
      </c>
      <c r="F6" s="118" t="s">
        <v>1070</v>
      </c>
      <c r="G6" s="122" t="s">
        <v>1067</v>
      </c>
      <c r="H6" s="123" t="s">
        <v>34</v>
      </c>
      <c r="I6" s="123" t="s">
        <v>1068</v>
      </c>
      <c r="J6" s="123" t="s">
        <v>1069</v>
      </c>
      <c r="K6" s="128" t="s">
        <v>1070</v>
      </c>
    </row>
    <row r="7" spans="1:11" x14ac:dyDescent="0.25">
      <c r="A7" s="76" t="s">
        <v>1071</v>
      </c>
      <c r="B7" s="124">
        <v>6.08</v>
      </c>
      <c r="C7" s="120">
        <v>13192.451906527031</v>
      </c>
      <c r="D7" s="121">
        <v>34.757569701209171</v>
      </c>
      <c r="E7" s="119">
        <v>1.3803581117742814</v>
      </c>
      <c r="F7" s="119">
        <v>5.7515723270440269</v>
      </c>
      <c r="G7" s="124">
        <v>5.89</v>
      </c>
      <c r="H7" s="120">
        <v>13656.59992458944</v>
      </c>
      <c r="I7" s="125">
        <v>35.633766233766238</v>
      </c>
      <c r="J7" s="126">
        <v>1.4473094170403591</v>
      </c>
      <c r="K7" s="129">
        <v>6.0991735537190079</v>
      </c>
    </row>
    <row r="8" spans="1:11" x14ac:dyDescent="0.25">
      <c r="A8" s="76" t="s">
        <v>1072</v>
      </c>
      <c r="B8" s="124">
        <v>6.95</v>
      </c>
      <c r="C8" s="120">
        <v>19690.66146308291</v>
      </c>
      <c r="D8" s="121">
        <v>39.954199439740471</v>
      </c>
      <c r="E8" s="119">
        <v>1.8310936568265479</v>
      </c>
      <c r="F8" s="119">
        <v>6.6584951662770466</v>
      </c>
      <c r="G8" s="124">
        <v>7.02</v>
      </c>
      <c r="H8" s="120">
        <v>22066.101008388079</v>
      </c>
      <c r="I8" s="125">
        <v>39.881722468552532</v>
      </c>
      <c r="J8" s="126">
        <v>1.8311377750471354</v>
      </c>
      <c r="K8" s="129">
        <v>6.4601164922615499</v>
      </c>
    </row>
    <row r="9" spans="1:11" x14ac:dyDescent="0.25">
      <c r="A9" s="76" t="s">
        <v>1073</v>
      </c>
      <c r="B9" s="124">
        <v>5.35</v>
      </c>
      <c r="C9" s="120">
        <v>12619.892154010609</v>
      </c>
      <c r="D9" s="121">
        <v>29.505379587732531</v>
      </c>
      <c r="E9" s="119">
        <v>1.0728200371057515</v>
      </c>
      <c r="F9" s="119">
        <v>4.0342789598108748</v>
      </c>
      <c r="G9" s="124">
        <v>5.35</v>
      </c>
      <c r="H9" s="120">
        <v>13653.76338128611</v>
      </c>
      <c r="I9" s="125">
        <v>32.902248093135277</v>
      </c>
      <c r="J9" s="126">
        <v>1.2988448016072325</v>
      </c>
      <c r="K9" s="129">
        <v>4.7260638297872335</v>
      </c>
    </row>
    <row r="10" spans="1:11" x14ac:dyDescent="0.25">
      <c r="A10" s="76" t="s">
        <v>1074</v>
      </c>
      <c r="B10" s="124">
        <v>8.16</v>
      </c>
      <c r="C10" s="120">
        <v>51855.709248216852</v>
      </c>
      <c r="D10" s="121">
        <v>30.38837027739552</v>
      </c>
      <c r="E10" s="119">
        <v>1.1095285571855853</v>
      </c>
      <c r="F10" s="119">
        <v>4.336475269536586</v>
      </c>
      <c r="G10" s="124">
        <v>8.2899999999999991</v>
      </c>
      <c r="H10" s="120">
        <v>55833.55990383499</v>
      </c>
      <c r="I10" s="125">
        <v>30.977728174608341</v>
      </c>
      <c r="J10" s="126">
        <v>1.1574585688450016</v>
      </c>
      <c r="K10" s="129">
        <v>4.3159865482698727</v>
      </c>
    </row>
    <row r="11" spans="1:11" x14ac:dyDescent="0.25">
      <c r="A11" s="76" t="s">
        <v>1075</v>
      </c>
      <c r="B11" s="124">
        <v>7.51</v>
      </c>
      <c r="C11" s="120">
        <v>48720.111893160683</v>
      </c>
      <c r="D11" s="121">
        <v>27.1000275419253</v>
      </c>
      <c r="E11" s="119">
        <v>0.95118559972935213</v>
      </c>
      <c r="F11" s="119">
        <v>3.5987360934654906</v>
      </c>
      <c r="G11" s="124">
        <v>6.94</v>
      </c>
      <c r="H11" s="120">
        <v>51944.167028886077</v>
      </c>
      <c r="I11" s="125">
        <v>27.105576326236861</v>
      </c>
      <c r="J11" s="126">
        <v>0.94978991984362204</v>
      </c>
      <c r="K11" s="129">
        <v>3.6475281043503331</v>
      </c>
    </row>
    <row r="12" spans="1:11" x14ac:dyDescent="0.25">
      <c r="A12" s="76" t="s">
        <v>1076</v>
      </c>
      <c r="B12" s="124">
        <v>6.71</v>
      </c>
      <c r="C12" s="120">
        <v>22379.08775914997</v>
      </c>
      <c r="D12" s="121">
        <v>40.223987457328313</v>
      </c>
      <c r="E12" s="119">
        <v>1.8811431267328886</v>
      </c>
      <c r="F12" s="119">
        <v>6.6459055777922593</v>
      </c>
      <c r="G12" s="124">
        <v>7.03</v>
      </c>
      <c r="H12" s="120">
        <v>23265.87010725162</v>
      </c>
      <c r="I12" s="125">
        <v>41.158747801535611</v>
      </c>
      <c r="J12" s="126">
        <v>1.9827032513662211</v>
      </c>
      <c r="K12" s="129">
        <v>6.6084220554154021</v>
      </c>
    </row>
    <row r="13" spans="1:11" x14ac:dyDescent="0.25">
      <c r="A13" s="76" t="s">
        <v>1077</v>
      </c>
      <c r="B13" s="124">
        <v>2.59</v>
      </c>
      <c r="C13" s="120">
        <v>19186.775814634799</v>
      </c>
      <c r="D13" s="121">
        <v>28.884812543974292</v>
      </c>
      <c r="E13" s="119">
        <v>1.0338983050847459</v>
      </c>
      <c r="F13" s="119">
        <v>3.9624853458382185</v>
      </c>
      <c r="G13" s="124">
        <v>2.48</v>
      </c>
      <c r="H13" s="120">
        <v>19279.20924788103</v>
      </c>
      <c r="I13" s="125">
        <v>29.62093935431961</v>
      </c>
      <c r="J13" s="126">
        <v>1.0746965452847805</v>
      </c>
      <c r="K13" s="129">
        <v>4.0985576923076934</v>
      </c>
    </row>
    <row r="14" spans="1:11" x14ac:dyDescent="0.25">
      <c r="A14" s="76" t="s">
        <v>1078</v>
      </c>
      <c r="B14" s="124">
        <v>5.08</v>
      </c>
      <c r="C14" s="120">
        <v>7845.1710455032326</v>
      </c>
      <c r="D14" s="121">
        <v>44.762001007534273</v>
      </c>
      <c r="E14" s="119">
        <v>2.3996978158306024</v>
      </c>
      <c r="F14" s="119">
        <v>9.9851985977058302</v>
      </c>
      <c r="G14" s="124">
        <v>4.84</v>
      </c>
      <c r="H14" s="120">
        <v>8724.4741860647609</v>
      </c>
      <c r="I14" s="125">
        <v>42.778486981004718</v>
      </c>
      <c r="J14" s="126">
        <v>2.1504345384441539</v>
      </c>
      <c r="K14" s="129">
        <v>8.5296545913939585</v>
      </c>
    </row>
    <row r="15" spans="1:11" x14ac:dyDescent="0.25">
      <c r="A15" s="76" t="s">
        <v>1079</v>
      </c>
      <c r="B15" s="124">
        <v>6.92</v>
      </c>
      <c r="C15" s="120">
        <v>14063.98250538381</v>
      </c>
      <c r="D15" s="121">
        <v>49.712554251409252</v>
      </c>
      <c r="E15" s="119">
        <v>3.2637926597181037</v>
      </c>
      <c r="F15" s="119">
        <v>13.295408979041772</v>
      </c>
      <c r="G15" s="124">
        <v>6.86</v>
      </c>
      <c r="H15" s="120">
        <v>14763.87169687335</v>
      </c>
      <c r="I15" s="125">
        <v>51.253731222676372</v>
      </c>
      <c r="J15" s="126">
        <v>3.617028399068642</v>
      </c>
      <c r="K15" s="129">
        <v>15.447434922357299</v>
      </c>
    </row>
    <row r="16" spans="1:11" x14ac:dyDescent="0.25">
      <c r="A16" s="76" t="s">
        <v>1080</v>
      </c>
      <c r="B16" s="124">
        <v>2.27</v>
      </c>
      <c r="C16" s="120">
        <v>16315.815736155229</v>
      </c>
      <c r="D16" s="121">
        <v>43.500874427961129</v>
      </c>
      <c r="E16" s="119">
        <v>2.2335252438644284</v>
      </c>
      <c r="F16" s="119">
        <v>8.5601749535250189</v>
      </c>
      <c r="G16" s="124">
        <v>2.2599999999999998</v>
      </c>
      <c r="H16" s="120">
        <v>15977.64521743542</v>
      </c>
      <c r="I16" s="125">
        <v>43.490431680792582</v>
      </c>
      <c r="J16" s="126">
        <v>2.2296358402477612</v>
      </c>
      <c r="K16" s="129">
        <v>8.662400487611384</v>
      </c>
    </row>
    <row r="17" spans="1:11" x14ac:dyDescent="0.25">
      <c r="A17" s="76" t="s">
        <v>1081</v>
      </c>
      <c r="B17" s="124">
        <v>7.04</v>
      </c>
      <c r="C17" s="120">
        <v>13448.93225399734</v>
      </c>
      <c r="D17" s="121">
        <v>54.009796147040468</v>
      </c>
      <c r="E17" s="119">
        <v>4.1528396511455199</v>
      </c>
      <c r="F17" s="119">
        <v>15.535244742365514</v>
      </c>
      <c r="G17" s="124">
        <v>7.13</v>
      </c>
      <c r="H17" s="120">
        <v>14585.302490848841</v>
      </c>
      <c r="I17" s="125">
        <v>51.681309880942962</v>
      </c>
      <c r="J17" s="126">
        <v>3.6181879219665039</v>
      </c>
      <c r="K17" s="129">
        <v>13.030749548428673</v>
      </c>
    </row>
    <row r="18" spans="1:11" x14ac:dyDescent="0.25">
      <c r="A18" s="76" t="s">
        <v>1082</v>
      </c>
      <c r="B18" s="124">
        <v>8.16</v>
      </c>
      <c r="C18" s="120">
        <v>19903.140326511941</v>
      </c>
      <c r="D18" s="121">
        <v>48.837790034104607</v>
      </c>
      <c r="E18" s="119">
        <v>2.9752952939933199</v>
      </c>
      <c r="F18" s="119">
        <v>10.595090830277284</v>
      </c>
      <c r="G18" s="124">
        <v>8.1300000000000008</v>
      </c>
      <c r="H18" s="120">
        <v>20937.53823485985</v>
      </c>
      <c r="I18" s="125">
        <v>49.30395403443277</v>
      </c>
      <c r="J18" s="126">
        <v>3.0830250308302496</v>
      </c>
      <c r="K18" s="129">
        <v>10.867495468081639</v>
      </c>
    </row>
    <row r="19" spans="1:11" x14ac:dyDescent="0.25">
      <c r="A19" s="76" t="s">
        <v>1083</v>
      </c>
      <c r="B19" s="124">
        <v>7.56</v>
      </c>
      <c r="C19" s="120">
        <v>37655.180345742097</v>
      </c>
      <c r="D19" s="121">
        <v>31.185291642481321</v>
      </c>
      <c r="E19" s="119">
        <v>1.1937896710264111</v>
      </c>
      <c r="F19" s="119">
        <v>4.0346772377859548</v>
      </c>
      <c r="G19" s="124">
        <v>7.59</v>
      </c>
      <c r="H19" s="120">
        <v>40226.8094909879</v>
      </c>
      <c r="I19" s="125">
        <v>32.693527350036632</v>
      </c>
      <c r="J19" s="126">
        <v>1.3031738031402651</v>
      </c>
      <c r="K19" s="129">
        <v>4.1111186543809808</v>
      </c>
    </row>
    <row r="20" spans="1:11" x14ac:dyDescent="0.25">
      <c r="A20" s="76" t="s">
        <v>1084</v>
      </c>
      <c r="B20" s="124">
        <v>7.67</v>
      </c>
      <c r="C20" s="120">
        <v>38509.266911416191</v>
      </c>
      <c r="D20" s="121">
        <v>25.491170142067752</v>
      </c>
      <c r="E20" s="119">
        <v>0.88474321091241537</v>
      </c>
      <c r="F20" s="119">
        <v>3.2156040012655964</v>
      </c>
      <c r="G20" s="124">
        <v>7.69</v>
      </c>
      <c r="H20" s="120">
        <v>40981.056508643247</v>
      </c>
      <c r="I20" s="125">
        <v>25.216391312860601</v>
      </c>
      <c r="J20" s="126">
        <v>0.87470624499712213</v>
      </c>
      <c r="K20" s="129">
        <v>3.1647414068180484</v>
      </c>
    </row>
    <row r="21" spans="1:11" x14ac:dyDescent="0.25">
      <c r="A21" s="76" t="s">
        <v>1085</v>
      </c>
      <c r="B21" s="124">
        <v>9.15</v>
      </c>
      <c r="C21" s="120">
        <v>55819.909528164833</v>
      </c>
      <c r="D21" s="121">
        <v>26.44301038269851</v>
      </c>
      <c r="E21" s="119">
        <v>0.92900354748550751</v>
      </c>
      <c r="F21" s="119">
        <v>3.3760334433837902</v>
      </c>
      <c r="G21" s="124">
        <v>9.2200000000000006</v>
      </c>
      <c r="H21" s="120">
        <v>57161.686389341849</v>
      </c>
      <c r="I21" s="125">
        <v>26.39053698069872</v>
      </c>
      <c r="J21" s="126">
        <v>0.92099135354047568</v>
      </c>
      <c r="K21" s="129">
        <v>3.430825098467023</v>
      </c>
    </row>
    <row r="22" spans="1:11" x14ac:dyDescent="0.25">
      <c r="A22" s="76" t="s">
        <v>1086</v>
      </c>
      <c r="B22" s="124">
        <v>6.32</v>
      </c>
      <c r="C22" s="120">
        <v>17003.01302053461</v>
      </c>
      <c r="D22" s="121">
        <v>40.329539630808448</v>
      </c>
      <c r="E22" s="119">
        <v>1.8907486637497428</v>
      </c>
      <c r="F22" s="119">
        <v>6.5747001769726294</v>
      </c>
      <c r="G22" s="124">
        <v>6.54</v>
      </c>
      <c r="H22" s="120">
        <v>18412.899987551918</v>
      </c>
      <c r="I22" s="125">
        <v>43.006240451181647</v>
      </c>
      <c r="J22" s="126">
        <v>2.2062665711908047</v>
      </c>
      <c r="K22" s="129">
        <v>7.0731497799856315</v>
      </c>
    </row>
    <row r="23" spans="1:11" x14ac:dyDescent="0.25">
      <c r="A23" s="76" t="s">
        <v>1087</v>
      </c>
      <c r="B23" s="124">
        <v>6.13</v>
      </c>
      <c r="C23" s="120">
        <v>10329.19875275939</v>
      </c>
      <c r="D23" s="121">
        <v>46.347748755099488</v>
      </c>
      <c r="E23" s="119">
        <v>2.6283085977116594</v>
      </c>
      <c r="F23" s="119">
        <v>8.6026153466811266</v>
      </c>
      <c r="G23" s="124">
        <v>6.33</v>
      </c>
      <c r="H23" s="120">
        <v>11370.60329907202</v>
      </c>
      <c r="I23" s="125">
        <v>45.368729045679181</v>
      </c>
      <c r="J23" s="126">
        <v>2.4820406629176039</v>
      </c>
      <c r="K23" s="129">
        <v>8.4544771949796882</v>
      </c>
    </row>
    <row r="24" spans="1:11" x14ac:dyDescent="0.25">
      <c r="A24" s="76" t="s">
        <v>1088</v>
      </c>
      <c r="B24" s="124">
        <v>8.1199999999999992</v>
      </c>
      <c r="C24" s="120">
        <v>36219.938441774022</v>
      </c>
      <c r="D24" s="121">
        <v>34.410228930755451</v>
      </c>
      <c r="E24" s="119">
        <v>1.3577153924514425</v>
      </c>
      <c r="F24" s="119">
        <v>5.8592034449682</v>
      </c>
      <c r="G24" s="124">
        <v>8.2899999999999991</v>
      </c>
      <c r="H24" s="120">
        <v>40803.62697575058</v>
      </c>
      <c r="I24" s="125">
        <v>34.849460996557973</v>
      </c>
      <c r="J24" s="126">
        <v>1.3947576287888201</v>
      </c>
      <c r="K24" s="129">
        <v>5.8872007488812486</v>
      </c>
    </row>
    <row r="25" spans="1:11" x14ac:dyDescent="0.25">
      <c r="A25" s="76" t="s">
        <v>1089</v>
      </c>
      <c r="B25" s="124">
        <v>7.84</v>
      </c>
      <c r="C25" s="120">
        <v>35215.363815538971</v>
      </c>
      <c r="D25" s="121">
        <v>30.809479138978791</v>
      </c>
      <c r="E25" s="119">
        <v>1.11700720730074</v>
      </c>
      <c r="F25" s="119">
        <v>4.3625341102818878</v>
      </c>
      <c r="G25" s="124">
        <v>7.9</v>
      </c>
      <c r="H25" s="120">
        <v>36399.929220891587</v>
      </c>
      <c r="I25" s="125">
        <v>30.453326980188841</v>
      </c>
      <c r="J25" s="126">
        <v>1.0824982331747426</v>
      </c>
      <c r="K25" s="129">
        <v>4.3825579052467472</v>
      </c>
    </row>
    <row r="26" spans="1:11" x14ac:dyDescent="0.25">
      <c r="A26" s="76" t="s">
        <v>1090</v>
      </c>
      <c r="B26" s="124">
        <v>9.1999999999999993</v>
      </c>
      <c r="C26" s="120">
        <v>47167.427221586418</v>
      </c>
      <c r="D26" s="121">
        <v>27.777313577310931</v>
      </c>
      <c r="E26" s="119">
        <v>0.99729567600847269</v>
      </c>
      <c r="F26" s="119">
        <v>3.5258593303774375</v>
      </c>
      <c r="G26" s="124">
        <v>9.25</v>
      </c>
      <c r="H26" s="120">
        <v>48641.624078413683</v>
      </c>
      <c r="I26" s="125">
        <v>27.368015329086489</v>
      </c>
      <c r="J26" s="126">
        <v>0.97242134129264268</v>
      </c>
      <c r="K26" s="129">
        <v>3.4806214140914471</v>
      </c>
    </row>
    <row r="27" spans="1:11" x14ac:dyDescent="0.25">
      <c r="A27" s="76" t="s">
        <v>1091</v>
      </c>
      <c r="B27" s="124">
        <v>7.99</v>
      </c>
      <c r="C27" s="120">
        <v>42313.193108813801</v>
      </c>
      <c r="D27" s="121">
        <v>33.069156237119898</v>
      </c>
      <c r="E27" s="119">
        <v>1.292122544928578</v>
      </c>
      <c r="F27" s="119">
        <v>4.9517150173811597</v>
      </c>
      <c r="G27" s="124">
        <v>8.1199999999999992</v>
      </c>
      <c r="H27" s="120">
        <v>46017.765961000383</v>
      </c>
      <c r="I27" s="125">
        <v>33.829332620070822</v>
      </c>
      <c r="J27" s="126">
        <v>1.3655872908253599</v>
      </c>
      <c r="K27" s="129">
        <v>4.7444965856186201</v>
      </c>
    </row>
    <row r="28" spans="1:11" x14ac:dyDescent="0.25">
      <c r="A28" s="76" t="s">
        <v>1092</v>
      </c>
      <c r="B28" s="124">
        <v>7.39</v>
      </c>
      <c r="C28" s="120">
        <v>27034.739132609051</v>
      </c>
      <c r="D28" s="121">
        <v>32.497405739858969</v>
      </c>
      <c r="E28" s="119">
        <v>1.2383908331228337</v>
      </c>
      <c r="F28" s="119">
        <v>4.8165077760460546</v>
      </c>
      <c r="G28" s="124">
        <v>7.43</v>
      </c>
      <c r="H28" s="120">
        <v>29698.03047539094</v>
      </c>
      <c r="I28" s="125">
        <v>32.24998494355652</v>
      </c>
      <c r="J28" s="126">
        <v>1.2277939690006143</v>
      </c>
      <c r="K28" s="129">
        <v>4.709535380801591</v>
      </c>
    </row>
    <row r="29" spans="1:11" x14ac:dyDescent="0.25">
      <c r="A29" s="76" t="s">
        <v>1093</v>
      </c>
      <c r="B29" s="124">
        <v>6.5</v>
      </c>
      <c r="C29" s="120">
        <v>27080.19189658434</v>
      </c>
      <c r="D29" s="121">
        <v>28.91186548401355</v>
      </c>
      <c r="E29" s="119">
        <v>1.0271169971237035</v>
      </c>
      <c r="F29" s="119">
        <v>4.1237604814330906</v>
      </c>
      <c r="G29" s="124">
        <v>6.57</v>
      </c>
      <c r="H29" s="120">
        <v>29336.087027169171</v>
      </c>
      <c r="I29" s="125">
        <v>29.735652518265091</v>
      </c>
      <c r="J29" s="126">
        <v>1.0684704427433296</v>
      </c>
      <c r="K29" s="129">
        <v>4.3003875874118984</v>
      </c>
    </row>
    <row r="30" spans="1:11" x14ac:dyDescent="0.25">
      <c r="A30" s="76" t="s">
        <v>1094</v>
      </c>
      <c r="B30" s="124">
        <v>6.56</v>
      </c>
      <c r="C30" s="120">
        <v>31099.627600709351</v>
      </c>
      <c r="D30" s="121">
        <v>26.770471635446299</v>
      </c>
      <c r="E30" s="119">
        <v>0.94032518115417496</v>
      </c>
      <c r="F30" s="119">
        <v>3.2412973183480447</v>
      </c>
      <c r="G30" s="124">
        <v>6.63</v>
      </c>
      <c r="H30" s="120">
        <v>32553.694473033709</v>
      </c>
      <c r="I30" s="125">
        <v>26.878573362434079</v>
      </c>
      <c r="J30" s="126">
        <v>0.94233514764904303</v>
      </c>
      <c r="K30" s="129">
        <v>3.3587794120904308</v>
      </c>
    </row>
    <row r="31" spans="1:11" x14ac:dyDescent="0.25">
      <c r="A31" s="76" t="s">
        <v>1095</v>
      </c>
      <c r="B31" s="124">
        <v>6.3</v>
      </c>
      <c r="C31" s="120">
        <v>11444.96068281029</v>
      </c>
      <c r="D31" s="121">
        <v>39.071599999999982</v>
      </c>
      <c r="E31" s="119">
        <v>1.7984988452655886</v>
      </c>
      <c r="F31" s="119">
        <v>5.6830357142857144</v>
      </c>
      <c r="G31" s="124">
        <v>6.48</v>
      </c>
      <c r="H31" s="120">
        <v>11811.97555891475</v>
      </c>
      <c r="I31" s="125">
        <v>39.045204520452053</v>
      </c>
      <c r="J31" s="126">
        <v>1.7956120092378751</v>
      </c>
      <c r="K31" s="129">
        <v>5.6716196136701358</v>
      </c>
    </row>
    <row r="32" spans="1:11" x14ac:dyDescent="0.25">
      <c r="A32" s="76" t="s">
        <v>1096</v>
      </c>
      <c r="B32" s="124">
        <v>9.0500000000000007</v>
      </c>
      <c r="C32" s="120">
        <v>90624.718951245552</v>
      </c>
      <c r="D32" s="121">
        <v>30.81015732611732</v>
      </c>
      <c r="E32" s="119">
        <v>1.165167167989424</v>
      </c>
      <c r="F32" s="119">
        <v>3.9143613710007283</v>
      </c>
      <c r="G32" s="124">
        <v>9.24</v>
      </c>
      <c r="H32" s="120">
        <v>86650.004659132232</v>
      </c>
      <c r="I32" s="125">
        <v>30.30113454604793</v>
      </c>
      <c r="J32" s="126">
        <v>1.134603206201463</v>
      </c>
      <c r="K32" s="129">
        <v>3.8818162645343368</v>
      </c>
    </row>
    <row r="33" spans="1:11" x14ac:dyDescent="0.25">
      <c r="A33" s="76" t="s">
        <v>1097</v>
      </c>
      <c r="B33" s="124">
        <v>2.2000000000000002</v>
      </c>
      <c r="C33" s="120">
        <v>12644.445012467049</v>
      </c>
      <c r="D33" s="121">
        <v>43.22297634494462</v>
      </c>
      <c r="E33" s="119">
        <v>2.2180349932705252</v>
      </c>
      <c r="F33" s="119">
        <v>7.8304093567251467</v>
      </c>
      <c r="G33" s="124">
        <v>2.38</v>
      </c>
      <c r="H33" s="120">
        <v>12389.22335043881</v>
      </c>
      <c r="I33" s="125">
        <v>43.985238380211442</v>
      </c>
      <c r="J33" s="126">
        <v>2.3015764222069905</v>
      </c>
      <c r="K33" s="129">
        <v>8.1280000000000001</v>
      </c>
    </row>
    <row r="34" spans="1:11" x14ac:dyDescent="0.25">
      <c r="A34" s="76" t="s">
        <v>1098</v>
      </c>
      <c r="B34" s="124">
        <v>4.21</v>
      </c>
      <c r="C34" s="120">
        <v>4706.5702373387157</v>
      </c>
      <c r="D34" s="121">
        <v>32.047266172641727</v>
      </c>
      <c r="E34" s="119">
        <v>1.2286555446516194</v>
      </c>
      <c r="F34" s="119">
        <v>4.501269035532995</v>
      </c>
      <c r="G34" s="124">
        <v>4.8899999999999997</v>
      </c>
      <c r="H34" s="120">
        <v>5258.3666963114174</v>
      </c>
      <c r="I34" s="125">
        <v>32.549318364073812</v>
      </c>
      <c r="J34" s="126">
        <v>1.2873170731707322</v>
      </c>
      <c r="K34" s="129">
        <v>4.4253731343283587</v>
      </c>
    </row>
    <row r="35" spans="1:11" x14ac:dyDescent="0.25">
      <c r="A35" s="76" t="s">
        <v>1099</v>
      </c>
      <c r="B35" s="124">
        <v>8.68</v>
      </c>
      <c r="C35" s="120">
        <v>112226.90519143381</v>
      </c>
      <c r="D35" s="121">
        <v>34.845706086469228</v>
      </c>
      <c r="E35" s="119">
        <v>1.4018471863354334</v>
      </c>
      <c r="F35" s="119">
        <v>5.2461985380926066</v>
      </c>
      <c r="G35" s="124">
        <v>8.81</v>
      </c>
      <c r="H35" s="120">
        <v>116518.2768154737</v>
      </c>
      <c r="I35" s="125">
        <v>35.869391619423759</v>
      </c>
      <c r="J35" s="126">
        <v>1.4815559037795496</v>
      </c>
      <c r="K35" s="129">
        <v>5.6141789046299371</v>
      </c>
    </row>
    <row r="36" spans="1:11" x14ac:dyDescent="0.25">
      <c r="A36" s="76" t="s">
        <v>1100</v>
      </c>
      <c r="B36" s="124">
        <v>7.24</v>
      </c>
      <c r="C36" s="120">
        <v>30082.87235549893</v>
      </c>
      <c r="D36" s="121">
        <v>34.67660649421687</v>
      </c>
      <c r="E36" s="119">
        <v>1.3956183952215873</v>
      </c>
      <c r="F36" s="119">
        <v>5.1502054134410855</v>
      </c>
      <c r="G36" s="124">
        <v>7.49</v>
      </c>
      <c r="H36" s="120">
        <v>31012.13510247802</v>
      </c>
      <c r="I36" s="125">
        <v>35.268160436429113</v>
      </c>
      <c r="J36" s="126">
        <v>1.4391884173091238</v>
      </c>
      <c r="K36" s="129">
        <v>5.3136568636899826</v>
      </c>
    </row>
    <row r="37" spans="1:11" x14ac:dyDescent="0.25">
      <c r="A37" s="76" t="s">
        <v>1101</v>
      </c>
      <c r="B37" s="124">
        <v>3.93</v>
      </c>
      <c r="C37" s="120">
        <v>2225.8942380275262</v>
      </c>
      <c r="D37" s="121">
        <v>40.182648632212022</v>
      </c>
      <c r="E37" s="119">
        <v>1.9042663955026973</v>
      </c>
      <c r="F37" s="119">
        <v>6.6199916524669815</v>
      </c>
      <c r="G37" s="124">
        <v>4.92</v>
      </c>
      <c r="H37" s="120">
        <v>2321.7021991132478</v>
      </c>
      <c r="I37" s="125">
        <v>36.000155175748453</v>
      </c>
      <c r="J37" s="126">
        <v>1.5251474048495159</v>
      </c>
      <c r="K37" s="129">
        <v>5.3800299562111364</v>
      </c>
    </row>
    <row r="38" spans="1:11" x14ac:dyDescent="0.25">
      <c r="A38" s="76" t="s">
        <v>1102</v>
      </c>
      <c r="B38" s="124">
        <v>7.68</v>
      </c>
      <c r="C38" s="120">
        <v>39222.143350920727</v>
      </c>
      <c r="D38" s="121">
        <v>31.065897269040409</v>
      </c>
      <c r="E38" s="119">
        <v>1.1747138820371794</v>
      </c>
      <c r="F38" s="119">
        <v>4.2124807511667752</v>
      </c>
      <c r="G38" s="124">
        <v>7.95</v>
      </c>
      <c r="H38" s="120">
        <v>43950.588052784748</v>
      </c>
      <c r="I38" s="125">
        <v>28.746909491596131</v>
      </c>
      <c r="J38" s="126">
        <v>1.0378487207848066</v>
      </c>
      <c r="K38" s="129">
        <v>3.9081696571118942</v>
      </c>
    </row>
    <row r="39" spans="1:11" x14ac:dyDescent="0.25">
      <c r="A39" s="76" t="s">
        <v>1103</v>
      </c>
      <c r="B39" s="124">
        <v>5.77</v>
      </c>
      <c r="C39" s="120">
        <v>18258.966342344698</v>
      </c>
      <c r="D39" s="121">
        <v>34.477052294770537</v>
      </c>
      <c r="E39" s="119">
        <v>1.363240891789016</v>
      </c>
      <c r="F39" s="119">
        <v>5.7332268370607036</v>
      </c>
      <c r="G39" s="124">
        <v>5.65</v>
      </c>
      <c r="H39" s="120">
        <v>21533.951951883901</v>
      </c>
      <c r="I39" s="125">
        <v>35.401399999999953</v>
      </c>
      <c r="J39" s="126">
        <v>1.4386363636363637</v>
      </c>
      <c r="K39" s="129">
        <v>6.3544973544973544</v>
      </c>
    </row>
    <row r="40" spans="1:11" x14ac:dyDescent="0.25">
      <c r="A40" s="76" t="s">
        <v>1104</v>
      </c>
      <c r="B40" s="124">
        <v>8.9600000000000009</v>
      </c>
      <c r="C40" s="120">
        <v>54325.50882851144</v>
      </c>
      <c r="D40" s="121">
        <v>29.422184562684961</v>
      </c>
      <c r="E40" s="119">
        <v>1.0864640922763609</v>
      </c>
      <c r="F40" s="119">
        <v>3.8523151068016039</v>
      </c>
      <c r="G40" s="124">
        <v>9.01</v>
      </c>
      <c r="H40" s="120">
        <v>56784.037252982409</v>
      </c>
      <c r="I40" s="125">
        <v>28.419847290282831</v>
      </c>
      <c r="J40" s="126">
        <v>1.0260154274444055</v>
      </c>
      <c r="K40" s="129">
        <v>3.7217095953693358</v>
      </c>
    </row>
    <row r="41" spans="1:11" x14ac:dyDescent="0.25">
      <c r="A41" s="76" t="s">
        <v>1105</v>
      </c>
      <c r="B41" s="124">
        <v>9.81</v>
      </c>
      <c r="C41" s="120">
        <v>63583.735984792147</v>
      </c>
      <c r="D41" s="121">
        <v>27.470233967275899</v>
      </c>
      <c r="E41" s="119">
        <v>0.96469356712844923</v>
      </c>
      <c r="F41" s="119">
        <v>3.7098650395648076</v>
      </c>
      <c r="G41" s="124">
        <v>9.8699999999999992</v>
      </c>
      <c r="H41" s="120">
        <v>64452.812617024021</v>
      </c>
      <c r="I41" s="125">
        <v>27.321957107528281</v>
      </c>
      <c r="J41" s="126">
        <v>0.95651310882362794</v>
      </c>
      <c r="K41" s="129">
        <v>3.6873540925079062</v>
      </c>
    </row>
    <row r="42" spans="1:11" x14ac:dyDescent="0.25">
      <c r="A42" s="76" t="s">
        <v>1106</v>
      </c>
      <c r="B42" s="124">
        <v>6.53</v>
      </c>
      <c r="C42" s="120">
        <v>11260.84575381254</v>
      </c>
      <c r="D42" s="121">
        <v>47.984883147845053</v>
      </c>
      <c r="E42" s="119">
        <v>2.9682817229480403</v>
      </c>
      <c r="F42" s="119">
        <v>13.016038310480491</v>
      </c>
      <c r="G42" s="124">
        <v>6.6</v>
      </c>
      <c r="H42" s="120">
        <v>12853.692074772091</v>
      </c>
      <c r="I42" s="125">
        <v>44.553381070742127</v>
      </c>
      <c r="J42" s="126">
        <v>2.4226784205025296</v>
      </c>
      <c r="K42" s="129">
        <v>10.047869004511821</v>
      </c>
    </row>
    <row r="43" spans="1:11" x14ac:dyDescent="0.25">
      <c r="A43" s="76" t="s">
        <v>1107</v>
      </c>
      <c r="B43" s="124">
        <v>6.85</v>
      </c>
      <c r="C43" s="120">
        <v>32354.540998065735</v>
      </c>
      <c r="D43" s="121">
        <v>31.775508777055968</v>
      </c>
      <c r="E43" s="119">
        <v>1.2023977656784022</v>
      </c>
      <c r="F43" s="119">
        <v>4.7959955330997097</v>
      </c>
      <c r="G43" s="124">
        <v>6.62</v>
      </c>
      <c r="H43" s="120">
        <v>33185.158128230818</v>
      </c>
      <c r="I43" s="125">
        <v>30.9074080098979</v>
      </c>
      <c r="J43" s="126">
        <v>1.1585772387195095</v>
      </c>
      <c r="K43" s="129">
        <v>4.3368892837660837</v>
      </c>
    </row>
    <row r="44" spans="1:11" x14ac:dyDescent="0.25">
      <c r="A44" s="76" t="s">
        <v>1108</v>
      </c>
      <c r="B44" s="124">
        <v>7.9</v>
      </c>
      <c r="C44" s="120">
        <v>31935.46600539771</v>
      </c>
      <c r="D44" s="121">
        <v>32.75489247480715</v>
      </c>
      <c r="E44" s="119">
        <v>1.2788736857592327</v>
      </c>
      <c r="F44" s="119">
        <v>4.6547052420529553</v>
      </c>
      <c r="G44" s="124">
        <v>8.0299999999999994</v>
      </c>
      <c r="H44" s="120">
        <v>34945.6615139469</v>
      </c>
      <c r="I44" s="125">
        <v>33.459714569483729</v>
      </c>
      <c r="J44" s="126">
        <v>1.3296616483307266</v>
      </c>
      <c r="K44" s="129">
        <v>4.7754304040506668</v>
      </c>
    </row>
    <row r="45" spans="1:11" x14ac:dyDescent="0.25">
      <c r="A45" s="76" t="s">
        <v>1109</v>
      </c>
      <c r="B45" s="124">
        <v>6.18</v>
      </c>
      <c r="C45" s="120">
        <v>12389.587021917951</v>
      </c>
      <c r="D45" s="121">
        <v>46.660555861373879</v>
      </c>
      <c r="E45" s="119">
        <v>2.6958941165400443</v>
      </c>
      <c r="F45" s="119">
        <v>9.6011781542863854</v>
      </c>
      <c r="G45" s="124">
        <v>6.24</v>
      </c>
      <c r="H45" s="120">
        <v>12615.52864565653</v>
      </c>
      <c r="I45" s="125">
        <v>48.063682735392867</v>
      </c>
      <c r="J45" s="126">
        <v>2.9229328036915194</v>
      </c>
      <c r="K45" s="129">
        <v>10.250985969546173</v>
      </c>
    </row>
    <row r="46" spans="1:11" x14ac:dyDescent="0.25">
      <c r="A46" s="76" t="s">
        <v>1110</v>
      </c>
      <c r="B46" s="124">
        <v>6.4</v>
      </c>
      <c r="C46" s="120">
        <v>28828.13158264821</v>
      </c>
      <c r="D46" s="121">
        <v>35.061741266055748</v>
      </c>
      <c r="E46" s="119">
        <v>1.4047867695664897</v>
      </c>
      <c r="F46" s="119">
        <v>6.5736366079700748</v>
      </c>
      <c r="G46" s="124">
        <v>6.49</v>
      </c>
      <c r="H46" s="120">
        <v>29875.083023592069</v>
      </c>
      <c r="I46" s="125">
        <v>35.945766961356668</v>
      </c>
      <c r="J46" s="126">
        <v>1.4526170968842063</v>
      </c>
      <c r="K46" s="129">
        <v>6.8967780445557505</v>
      </c>
    </row>
    <row r="47" spans="1:11" x14ac:dyDescent="0.25">
      <c r="A47" s="76" t="s">
        <v>1111</v>
      </c>
      <c r="B47" s="124">
        <v>3.31</v>
      </c>
      <c r="C47" s="120">
        <v>26456.387938132098</v>
      </c>
      <c r="D47" s="121">
        <v>35.022939402051037</v>
      </c>
      <c r="E47" s="119">
        <v>1.4212558724023321</v>
      </c>
      <c r="F47" s="119">
        <v>5.2552690432467468</v>
      </c>
      <c r="G47" s="124">
        <v>3.11</v>
      </c>
      <c r="H47" s="120">
        <v>27210.545997786699</v>
      </c>
      <c r="I47" s="125">
        <v>34.689966719068558</v>
      </c>
      <c r="J47" s="126">
        <v>1.3913332067517954</v>
      </c>
      <c r="K47" s="129">
        <v>5.261050932906401</v>
      </c>
    </row>
    <row r="48" spans="1:11" x14ac:dyDescent="0.25">
      <c r="A48" s="76" t="s">
        <v>1112</v>
      </c>
      <c r="B48" s="124">
        <v>5.9</v>
      </c>
      <c r="C48" s="120">
        <v>7982.6261185978256</v>
      </c>
      <c r="D48" s="121">
        <v>42.120927787227288</v>
      </c>
      <c r="E48" s="119">
        <v>2.098435711560473</v>
      </c>
      <c r="F48" s="119">
        <v>7.9459675595090316</v>
      </c>
      <c r="G48" s="124">
        <v>6.15</v>
      </c>
      <c r="H48" s="120">
        <v>8776.1195158388018</v>
      </c>
      <c r="I48" s="125">
        <v>40.580119922134962</v>
      </c>
      <c r="J48" s="126">
        <v>1.9190877811867311</v>
      </c>
      <c r="K48" s="129">
        <v>6.808092336681459</v>
      </c>
    </row>
    <row r="49" spans="1:11" x14ac:dyDescent="0.25">
      <c r="A49" s="76" t="s">
        <v>1113</v>
      </c>
      <c r="B49" s="124">
        <v>6.22</v>
      </c>
      <c r="C49" s="120">
        <v>18231.00508193333</v>
      </c>
      <c r="D49" s="121">
        <v>28.103321769520811</v>
      </c>
      <c r="E49" s="119">
        <v>0.97785231292572294</v>
      </c>
      <c r="F49" s="119">
        <v>4.0285101994870489</v>
      </c>
      <c r="G49" s="124">
        <v>6.41</v>
      </c>
      <c r="H49" s="120">
        <v>18306.777652606361</v>
      </c>
      <c r="I49" s="125">
        <v>28.67436053425968</v>
      </c>
      <c r="J49" s="126">
        <v>0.98736699428100938</v>
      </c>
      <c r="K49" s="129">
        <v>4.3388987771874135</v>
      </c>
    </row>
    <row r="50" spans="1:11" x14ac:dyDescent="0.25">
      <c r="A50" s="76" t="s">
        <v>1114</v>
      </c>
      <c r="B50" s="124">
        <v>6.97</v>
      </c>
      <c r="C50" s="120">
        <v>30509.769323794979</v>
      </c>
      <c r="D50" s="121">
        <v>23.23386036077493</v>
      </c>
      <c r="E50" s="119">
        <v>0.75621978038535398</v>
      </c>
      <c r="F50" s="119">
        <v>3.1834690218040516</v>
      </c>
      <c r="G50" s="124">
        <v>7.17</v>
      </c>
      <c r="H50" s="120">
        <v>31927.593830122241</v>
      </c>
      <c r="I50" s="125">
        <v>24.983011385361511</v>
      </c>
      <c r="J50" s="126">
        <v>0.82279075856189066</v>
      </c>
      <c r="K50" s="129">
        <v>3.5109385602813203</v>
      </c>
    </row>
    <row r="51" spans="1:11" x14ac:dyDescent="0.25">
      <c r="A51" s="76" t="s">
        <v>1115</v>
      </c>
      <c r="B51" s="124">
        <v>7.94</v>
      </c>
      <c r="C51" s="120">
        <v>37091.00088022976</v>
      </c>
      <c r="D51" s="121">
        <v>25.158766203447019</v>
      </c>
      <c r="E51" s="119">
        <v>0.86459946691438949</v>
      </c>
      <c r="F51" s="119">
        <v>3.2132480749772014</v>
      </c>
      <c r="G51" s="124">
        <v>7.5</v>
      </c>
      <c r="H51" s="120">
        <v>38946.685382083582</v>
      </c>
      <c r="I51" s="125">
        <v>25.434091075867801</v>
      </c>
      <c r="J51" s="126">
        <v>0.87780775252439125</v>
      </c>
      <c r="K51" s="129">
        <v>3.2601168315177551</v>
      </c>
    </row>
    <row r="52" spans="1:11" x14ac:dyDescent="0.25">
      <c r="A52" s="76" t="s">
        <v>1116</v>
      </c>
      <c r="B52" s="124">
        <v>9.26</v>
      </c>
      <c r="C52" s="120">
        <v>50923.110434366448</v>
      </c>
      <c r="D52" s="121">
        <v>29.200945532747461</v>
      </c>
      <c r="E52" s="119">
        <v>1.0424579497992128</v>
      </c>
      <c r="F52" s="119">
        <v>4.0276701807256554</v>
      </c>
      <c r="G52" s="124">
        <v>9.58</v>
      </c>
      <c r="H52" s="120">
        <v>52850.569179253303</v>
      </c>
      <c r="I52" s="125">
        <v>29.842896352929561</v>
      </c>
      <c r="J52" s="126">
        <v>1.0743831297374449</v>
      </c>
      <c r="K52" s="129">
        <v>4.2027405142569201</v>
      </c>
    </row>
    <row r="53" spans="1:11" x14ac:dyDescent="0.25">
      <c r="A53" s="76" t="s">
        <v>1117</v>
      </c>
      <c r="B53" s="124">
        <v>6.04</v>
      </c>
      <c r="C53" s="120">
        <v>17284.701246092442</v>
      </c>
      <c r="D53" s="121">
        <v>37.179335274625977</v>
      </c>
      <c r="E53" s="119">
        <v>1.5936231884057968</v>
      </c>
      <c r="F53" s="119">
        <v>5.8970358814352579</v>
      </c>
      <c r="G53" s="124">
        <v>3.3</v>
      </c>
      <c r="H53" s="120">
        <v>2121.8999184701088</v>
      </c>
      <c r="I53" s="125">
        <v>56.123813330668511</v>
      </c>
      <c r="J53" s="126">
        <v>4.6347554630593129</v>
      </c>
      <c r="K53" s="129">
        <v>15.096219931271481</v>
      </c>
    </row>
    <row r="54" spans="1:11" x14ac:dyDescent="0.25">
      <c r="A54" s="76" t="s">
        <v>1118</v>
      </c>
      <c r="B54" s="124">
        <v>4.4800000000000004</v>
      </c>
      <c r="C54" s="120">
        <v>28393.46590137728</v>
      </c>
      <c r="D54" s="121">
        <v>44.659884300817843</v>
      </c>
      <c r="E54" s="119">
        <v>2.3902768399729908</v>
      </c>
      <c r="F54" s="119">
        <v>7.6947162426614488</v>
      </c>
      <c r="G54" s="124">
        <v>6.32</v>
      </c>
      <c r="H54" s="120">
        <v>18453.469821815452</v>
      </c>
      <c r="I54" s="125">
        <v>37.037538893907453</v>
      </c>
      <c r="J54" s="126">
        <v>1.5857716580608152</v>
      </c>
      <c r="K54" s="129">
        <v>5.7181818181818187</v>
      </c>
    </row>
    <row r="55" spans="1:11" x14ac:dyDescent="0.25">
      <c r="A55" s="76" t="s">
        <v>1119</v>
      </c>
      <c r="B55" s="124">
        <v>4.9400000000000004</v>
      </c>
      <c r="C55" s="120">
        <v>2175.0310976194442</v>
      </c>
      <c r="D55" s="121">
        <v>56.224685440383404</v>
      </c>
      <c r="E55" s="119">
        <v>4.6056338028169019</v>
      </c>
      <c r="F55" s="119">
        <v>13.96166134185304</v>
      </c>
      <c r="G55" s="124">
        <v>4.09</v>
      </c>
      <c r="H55" s="120">
        <v>28197.24883143885</v>
      </c>
      <c r="I55" s="125">
        <v>43.462829736211027</v>
      </c>
      <c r="J55" s="126">
        <v>2.2465483234714001</v>
      </c>
      <c r="K55" s="129">
        <v>7.3314500941619611</v>
      </c>
    </row>
    <row r="56" spans="1:11" x14ac:dyDescent="0.25">
      <c r="A56" s="76" t="s">
        <v>1120</v>
      </c>
      <c r="B56" s="124">
        <v>5.81</v>
      </c>
      <c r="C56" s="120">
        <v>12377.0172931178</v>
      </c>
      <c r="D56" s="121">
        <v>29.64231232436773</v>
      </c>
      <c r="E56" s="119">
        <v>1.078740157480315</v>
      </c>
      <c r="F56" s="119">
        <v>4.1043165467625897</v>
      </c>
      <c r="G56" s="124">
        <v>5.9</v>
      </c>
      <c r="H56" s="120">
        <v>12808.798999127301</v>
      </c>
      <c r="I56" s="125">
        <v>30.333868217831711</v>
      </c>
      <c r="J56" s="126">
        <v>1.1193396226415095</v>
      </c>
      <c r="K56" s="129">
        <v>4.2617283950617262</v>
      </c>
    </row>
    <row r="57" spans="1:11" x14ac:dyDescent="0.25">
      <c r="A57" s="76" t="s">
        <v>1121</v>
      </c>
      <c r="B57" s="124">
        <v>8.61</v>
      </c>
      <c r="C57" s="120">
        <v>21608.43027100142</v>
      </c>
      <c r="D57" s="121">
        <v>40.795840165837546</v>
      </c>
      <c r="E57" s="119">
        <v>1.9448090946235999</v>
      </c>
      <c r="F57" s="119">
        <v>6.9081106639518888</v>
      </c>
      <c r="G57" s="124">
        <v>8.3800000000000008</v>
      </c>
      <c r="H57" s="120">
        <v>23032.734043559649</v>
      </c>
      <c r="I57" s="125">
        <v>40.193571862046703</v>
      </c>
      <c r="J57" s="126">
        <v>1.8781308614389032</v>
      </c>
      <c r="K57" s="129">
        <v>6.628148048287108</v>
      </c>
    </row>
    <row r="58" spans="1:11" x14ac:dyDescent="0.25">
      <c r="A58" s="76"/>
      <c r="B58" s="76"/>
      <c r="C58" s="76"/>
      <c r="D58" s="76"/>
      <c r="E58" s="76"/>
      <c r="F58" s="76"/>
      <c r="G58" s="76"/>
      <c r="H58" s="76"/>
      <c r="I58" s="76"/>
      <c r="J58" s="76"/>
      <c r="K58" s="76"/>
    </row>
    <row r="59" spans="1:11" x14ac:dyDescent="0.25">
      <c r="A59" s="76"/>
      <c r="B59" s="76"/>
      <c r="C59" s="76"/>
      <c r="D59" s="76"/>
      <c r="E59" s="76"/>
      <c r="F59" s="76"/>
      <c r="G59" s="76"/>
      <c r="H59" s="76"/>
      <c r="I59" s="76"/>
      <c r="J59" s="76"/>
      <c r="K59" s="76"/>
    </row>
    <row r="60" spans="1:11" x14ac:dyDescent="0.25">
      <c r="A60" s="76"/>
      <c r="B60" s="76"/>
      <c r="C60" s="76"/>
      <c r="D60" s="76"/>
      <c r="E60" s="76"/>
      <c r="F60" s="76"/>
      <c r="G60" s="76"/>
      <c r="H60" s="76"/>
      <c r="I60" s="76"/>
      <c r="J60" s="76"/>
      <c r="K60" s="76"/>
    </row>
    <row r="61" spans="1:11" x14ac:dyDescent="0.25">
      <c r="A61" s="76"/>
      <c r="B61" s="76"/>
      <c r="C61" s="76"/>
      <c r="D61" s="76"/>
      <c r="E61" s="76"/>
      <c r="F61" s="76"/>
      <c r="G61" s="76"/>
      <c r="H61" s="76"/>
      <c r="I61" s="76"/>
      <c r="J61" s="76"/>
      <c r="K61" s="76"/>
    </row>
    <row r="62" spans="1:11" x14ac:dyDescent="0.25">
      <c r="A62" s="76"/>
      <c r="B62" s="76"/>
      <c r="C62" s="76"/>
      <c r="D62" s="76"/>
      <c r="E62" s="76"/>
      <c r="F62" s="76"/>
      <c r="G62" s="76"/>
      <c r="H62" s="76"/>
      <c r="I62" s="76"/>
      <c r="J62" s="76"/>
      <c r="K62" s="76"/>
    </row>
    <row r="63" spans="1:11" x14ac:dyDescent="0.25">
      <c r="A63" s="76"/>
      <c r="B63" s="76"/>
      <c r="C63" s="76"/>
      <c r="D63" s="76"/>
      <c r="E63" s="76"/>
      <c r="F63" s="76"/>
      <c r="G63" s="76"/>
      <c r="H63" s="76"/>
      <c r="I63" s="76"/>
      <c r="J63" s="76"/>
      <c r="K63" s="76"/>
    </row>
    <row r="64" spans="1:11" x14ac:dyDescent="0.25">
      <c r="A64" s="76"/>
      <c r="B64" s="76"/>
      <c r="C64" s="76"/>
      <c r="D64" s="76"/>
      <c r="E64" s="76"/>
      <c r="F64" s="76"/>
      <c r="G64" s="76"/>
      <c r="H64" s="76"/>
      <c r="I64" s="76"/>
      <c r="J64" s="76"/>
      <c r="K64" s="76"/>
    </row>
  </sheetData>
  <mergeCells count="3">
    <mergeCell ref="A3:K3"/>
    <mergeCell ref="B5:F5"/>
    <mergeCell ref="G5:K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C9F16-67CD-47F3-BF12-6C47BBE86DB6}">
  <dimension ref="A1:J1505"/>
  <sheetViews>
    <sheetView workbookViewId="0">
      <selection activeCell="J5" sqref="J5"/>
    </sheetView>
  </sheetViews>
  <sheetFormatPr defaultRowHeight="15" x14ac:dyDescent="0.25"/>
  <cols>
    <col min="2" max="3" width="15.42578125" customWidth="1"/>
    <col min="7" max="7" width="15.7109375" customWidth="1"/>
    <col min="8" max="8" width="13.140625" customWidth="1"/>
    <col min="9" max="10" width="15.28515625" customWidth="1"/>
  </cols>
  <sheetData>
    <row r="1" spans="1:10" x14ac:dyDescent="0.25">
      <c r="A1" s="76" t="s">
        <v>17</v>
      </c>
      <c r="B1" s="76"/>
      <c r="C1" s="76"/>
      <c r="D1" s="76"/>
      <c r="E1" s="76"/>
      <c r="F1" s="76"/>
      <c r="G1" s="76"/>
      <c r="H1" s="21"/>
      <c r="I1" s="76"/>
      <c r="J1" s="76"/>
    </row>
    <row r="2" spans="1:10" x14ac:dyDescent="0.25">
      <c r="A2" s="76"/>
      <c r="B2" s="76"/>
      <c r="C2" s="76"/>
      <c r="D2" s="76"/>
      <c r="E2" s="76"/>
      <c r="F2" s="76"/>
      <c r="G2" s="76"/>
      <c r="H2" s="21"/>
      <c r="I2" s="76"/>
      <c r="J2" s="76"/>
    </row>
    <row r="3" spans="1:10" x14ac:dyDescent="0.25">
      <c r="A3" s="76"/>
      <c r="B3" s="76"/>
      <c r="C3" s="76"/>
      <c r="D3" s="76"/>
      <c r="E3" s="76"/>
      <c r="F3" s="76"/>
      <c r="G3" s="76"/>
      <c r="H3" s="21"/>
      <c r="I3" s="76"/>
      <c r="J3" s="76"/>
    </row>
    <row r="4" spans="1:10" ht="30.75" thickBot="1" x14ac:dyDescent="0.3">
      <c r="A4" s="76"/>
      <c r="B4" s="73" t="s">
        <v>1</v>
      </c>
      <c r="C4" s="73"/>
      <c r="D4" s="73" t="s">
        <v>14</v>
      </c>
      <c r="E4" s="73" t="s">
        <v>15</v>
      </c>
      <c r="F4" s="73" t="s">
        <v>16</v>
      </c>
      <c r="G4" s="73" t="s">
        <v>1305</v>
      </c>
      <c r="H4" s="155" t="s">
        <v>1306</v>
      </c>
      <c r="I4" s="74" t="s">
        <v>1413</v>
      </c>
      <c r="J4" s="74" t="s">
        <v>1414</v>
      </c>
    </row>
    <row r="5" spans="1:10" ht="15.75" thickBot="1" x14ac:dyDescent="0.3">
      <c r="A5" s="76"/>
      <c r="B5" s="6">
        <v>42327</v>
      </c>
      <c r="C5" s="6"/>
      <c r="D5" s="7">
        <v>2083.6999999999998</v>
      </c>
      <c r="E5" s="7">
        <v>2086.7399999999998</v>
      </c>
      <c r="F5" s="7">
        <v>2078.7600000000002</v>
      </c>
      <c r="G5" s="7">
        <v>2081.2399999999998</v>
      </c>
      <c r="H5" s="22"/>
      <c r="I5" s="8">
        <v>3628110000</v>
      </c>
      <c r="J5" s="10"/>
    </row>
    <row r="6" spans="1:10" ht="15.75" thickBot="1" x14ac:dyDescent="0.3">
      <c r="A6" s="76"/>
      <c r="B6" s="6">
        <v>42328</v>
      </c>
      <c r="C6" s="6"/>
      <c r="D6" s="7">
        <v>2082.8200000000002</v>
      </c>
      <c r="E6" s="7">
        <v>2097.06</v>
      </c>
      <c r="F6" s="7">
        <v>2082.8200000000002</v>
      </c>
      <c r="G6" s="7">
        <v>2089.17</v>
      </c>
      <c r="H6" s="23">
        <f>(G6-G5)/G5</f>
        <v>3.8102285176146392E-3</v>
      </c>
      <c r="I6" s="8">
        <v>3929600000</v>
      </c>
      <c r="J6" s="12">
        <f t="shared" ref="J6:J70" si="0">(I6-I5)/I5</f>
        <v>8.3098362508303228E-2</v>
      </c>
    </row>
    <row r="7" spans="1:10" ht="15.75" thickBot="1" x14ac:dyDescent="0.3">
      <c r="A7" s="76"/>
      <c r="B7" s="6">
        <v>42331</v>
      </c>
      <c r="C7" s="6"/>
      <c r="D7" s="7">
        <v>2089.41</v>
      </c>
      <c r="E7" s="7">
        <v>2095.61</v>
      </c>
      <c r="F7" s="7">
        <v>2081.39</v>
      </c>
      <c r="G7" s="7">
        <v>2086.59</v>
      </c>
      <c r="H7" s="23">
        <f t="shared" ref="H7:H70" si="1">(G7-G6)/G6</f>
        <v>-1.2349401915592924E-3</v>
      </c>
      <c r="I7" s="8">
        <v>3587980000</v>
      </c>
      <c r="J7" s="12">
        <f t="shared" si="0"/>
        <v>-8.6935057003257335E-2</v>
      </c>
    </row>
    <row r="8" spans="1:10" ht="15.75" thickBot="1" x14ac:dyDescent="0.3">
      <c r="A8" s="76"/>
      <c r="B8" s="6">
        <v>42332</v>
      </c>
      <c r="C8" s="6"/>
      <c r="D8" s="7">
        <v>2084.42</v>
      </c>
      <c r="E8" s="7">
        <v>2094.12</v>
      </c>
      <c r="F8" s="7">
        <v>2070.29</v>
      </c>
      <c r="G8" s="7">
        <v>2089.14</v>
      </c>
      <c r="H8" s="23">
        <f t="shared" si="1"/>
        <v>1.2220896294910485E-3</v>
      </c>
      <c r="I8" s="8">
        <v>3884930000</v>
      </c>
      <c r="J8" s="12">
        <f t="shared" si="0"/>
        <v>8.2762445721548061E-2</v>
      </c>
    </row>
    <row r="9" spans="1:10" ht="15.75" thickBot="1" x14ac:dyDescent="0.3">
      <c r="A9" s="76"/>
      <c r="B9" s="6">
        <v>42333</v>
      </c>
      <c r="C9" s="6"/>
      <c r="D9" s="7">
        <v>2089.3000000000002</v>
      </c>
      <c r="E9" s="7">
        <v>2093</v>
      </c>
      <c r="F9" s="7">
        <v>2086.3000000000002</v>
      </c>
      <c r="G9" s="7">
        <v>2088.87</v>
      </c>
      <c r="H9" s="23">
        <f t="shared" si="1"/>
        <v>-1.2923978287715607E-4</v>
      </c>
      <c r="I9" s="8">
        <v>2852940000</v>
      </c>
      <c r="J9" s="12">
        <f t="shared" si="0"/>
        <v>-0.26563927792778763</v>
      </c>
    </row>
    <row r="10" spans="1:10" ht="15.75" thickBot="1" x14ac:dyDescent="0.3">
      <c r="A10" s="76"/>
      <c r="B10" s="6">
        <v>42335</v>
      </c>
      <c r="C10" s="6"/>
      <c r="D10" s="7">
        <v>2088.8200000000002</v>
      </c>
      <c r="E10" s="7">
        <v>2093.29</v>
      </c>
      <c r="F10" s="7">
        <v>2084.13</v>
      </c>
      <c r="G10" s="7">
        <v>2090.11</v>
      </c>
      <c r="H10" s="23">
        <f t="shared" si="1"/>
        <v>5.9362238913873841E-4</v>
      </c>
      <c r="I10" s="8">
        <v>1466840000</v>
      </c>
      <c r="J10" s="12">
        <f t="shared" si="0"/>
        <v>-0.48584968488646801</v>
      </c>
    </row>
    <row r="11" spans="1:10" ht="15.75" thickBot="1" x14ac:dyDescent="0.3">
      <c r="A11" s="76"/>
      <c r="B11" s="6">
        <v>42338</v>
      </c>
      <c r="C11" s="6"/>
      <c r="D11" s="7">
        <v>2090.9499999999998</v>
      </c>
      <c r="E11" s="7">
        <v>2093.81</v>
      </c>
      <c r="F11" s="7">
        <v>2080.41</v>
      </c>
      <c r="G11" s="7">
        <v>2080.41</v>
      </c>
      <c r="H11" s="23">
        <f t="shared" si="1"/>
        <v>-4.6409040672501789E-3</v>
      </c>
      <c r="I11" s="8">
        <v>4275030000</v>
      </c>
      <c r="J11" s="12">
        <f t="shared" si="0"/>
        <v>1.9144487469662677</v>
      </c>
    </row>
    <row r="12" spans="1:10" ht="15.75" thickBot="1" x14ac:dyDescent="0.3">
      <c r="A12" s="76"/>
      <c r="B12" s="6">
        <v>42339</v>
      </c>
      <c r="C12" s="6"/>
      <c r="D12" s="7">
        <v>2082.9299999999998</v>
      </c>
      <c r="E12" s="7">
        <v>2103.37</v>
      </c>
      <c r="F12" s="7">
        <v>2082.9299999999998</v>
      </c>
      <c r="G12" s="7">
        <v>2102.63</v>
      </c>
      <c r="H12" s="23">
        <f t="shared" si="1"/>
        <v>1.0680586999678072E-2</v>
      </c>
      <c r="I12" s="8">
        <v>3712120000</v>
      </c>
      <c r="J12" s="12">
        <f t="shared" si="0"/>
        <v>-0.13167392977359224</v>
      </c>
    </row>
    <row r="13" spans="1:10" ht="15.75" thickBot="1" x14ac:dyDescent="0.3">
      <c r="A13" s="76"/>
      <c r="B13" s="6">
        <v>42340</v>
      </c>
      <c r="C13" s="6"/>
      <c r="D13" s="7">
        <v>2101.71</v>
      </c>
      <c r="E13" s="7">
        <v>2104.27</v>
      </c>
      <c r="F13" s="7">
        <v>2077.11</v>
      </c>
      <c r="G13" s="7">
        <v>2079.5100000000002</v>
      </c>
      <c r="H13" s="23">
        <f t="shared" si="1"/>
        <v>-1.0995752937987135E-2</v>
      </c>
      <c r="I13" s="8">
        <v>3950640000</v>
      </c>
      <c r="J13" s="12">
        <f t="shared" si="0"/>
        <v>6.4254388327963541E-2</v>
      </c>
    </row>
    <row r="14" spans="1:10" ht="15.75" thickBot="1" x14ac:dyDescent="0.3">
      <c r="A14" s="76"/>
      <c r="B14" s="6">
        <v>42341</v>
      </c>
      <c r="C14" s="6"/>
      <c r="D14" s="7">
        <v>2080.71</v>
      </c>
      <c r="E14" s="7">
        <v>2085</v>
      </c>
      <c r="F14" s="7">
        <v>2042.35</v>
      </c>
      <c r="G14" s="7">
        <v>2049.62</v>
      </c>
      <c r="H14" s="23">
        <f t="shared" si="1"/>
        <v>-1.4373578391063435E-2</v>
      </c>
      <c r="I14" s="8">
        <v>4306490000</v>
      </c>
      <c r="J14" s="12">
        <f t="shared" si="0"/>
        <v>9.0074013324423385E-2</v>
      </c>
    </row>
    <row r="15" spans="1:10" ht="15.75" thickBot="1" x14ac:dyDescent="0.3">
      <c r="A15" s="76"/>
      <c r="B15" s="6">
        <v>42342</v>
      </c>
      <c r="C15" s="6"/>
      <c r="D15" s="7">
        <v>2051.2399999999998</v>
      </c>
      <c r="E15" s="7">
        <v>2093.84</v>
      </c>
      <c r="F15" s="7">
        <v>2051.2399999999998</v>
      </c>
      <c r="G15" s="7">
        <v>2091.69</v>
      </c>
      <c r="H15" s="23">
        <f t="shared" si="1"/>
        <v>2.0525755993794054E-2</v>
      </c>
      <c r="I15" s="8">
        <v>4214910000</v>
      </c>
      <c r="J15" s="12">
        <f t="shared" si="0"/>
        <v>-2.1265578231924376E-2</v>
      </c>
    </row>
    <row r="16" spans="1:10" ht="15.75" thickBot="1" x14ac:dyDescent="0.3">
      <c r="A16" s="76"/>
      <c r="B16" s="6">
        <v>42345</v>
      </c>
      <c r="C16" s="6"/>
      <c r="D16" s="7">
        <v>2090.42</v>
      </c>
      <c r="E16" s="7">
        <v>2090.42</v>
      </c>
      <c r="F16" s="7">
        <v>2066.7800000000002</v>
      </c>
      <c r="G16" s="7">
        <v>2077.0700000000002</v>
      </c>
      <c r="H16" s="23">
        <f t="shared" si="1"/>
        <v>-6.9895634630370131E-3</v>
      </c>
      <c r="I16" s="8">
        <v>4043820000</v>
      </c>
      <c r="J16" s="12">
        <f t="shared" si="0"/>
        <v>-4.0591614055816141E-2</v>
      </c>
    </row>
    <row r="17" spans="1:10" ht="15.75" thickBot="1" x14ac:dyDescent="0.3">
      <c r="A17" s="76"/>
      <c r="B17" s="6">
        <v>42346</v>
      </c>
      <c r="C17" s="6"/>
      <c r="D17" s="7">
        <v>2073.39</v>
      </c>
      <c r="E17" s="7">
        <v>2073.85</v>
      </c>
      <c r="F17" s="7">
        <v>2052.3200000000002</v>
      </c>
      <c r="G17" s="7">
        <v>2063.59</v>
      </c>
      <c r="H17" s="23">
        <f t="shared" si="1"/>
        <v>-6.489911269239851E-3</v>
      </c>
      <c r="I17" s="8">
        <v>4173570000</v>
      </c>
      <c r="J17" s="12">
        <f t="shared" si="0"/>
        <v>3.2085997893081294E-2</v>
      </c>
    </row>
    <row r="18" spans="1:10" ht="15.75" thickBot="1" x14ac:dyDescent="0.3">
      <c r="A18" s="76"/>
      <c r="B18" s="6">
        <v>42347</v>
      </c>
      <c r="C18" s="6"/>
      <c r="D18" s="7">
        <v>2061.17</v>
      </c>
      <c r="E18" s="7">
        <v>2080.33</v>
      </c>
      <c r="F18" s="7">
        <v>2036.53</v>
      </c>
      <c r="G18" s="7">
        <v>2047.62</v>
      </c>
      <c r="H18" s="23">
        <f t="shared" si="1"/>
        <v>-7.7389403902908297E-3</v>
      </c>
      <c r="I18" s="8">
        <v>4385250000</v>
      </c>
      <c r="J18" s="12">
        <f t="shared" si="0"/>
        <v>5.0719168481659589E-2</v>
      </c>
    </row>
    <row r="19" spans="1:10" ht="15.75" thickBot="1" x14ac:dyDescent="0.3">
      <c r="A19" s="76"/>
      <c r="B19" s="6">
        <v>42348</v>
      </c>
      <c r="C19" s="6"/>
      <c r="D19" s="7">
        <v>2047.93</v>
      </c>
      <c r="E19" s="7">
        <v>2067.65</v>
      </c>
      <c r="F19" s="7">
        <v>2045.67</v>
      </c>
      <c r="G19" s="7">
        <v>2052.23</v>
      </c>
      <c r="H19" s="23">
        <f t="shared" si="1"/>
        <v>2.2513943016771315E-3</v>
      </c>
      <c r="I19" s="8">
        <v>3715150000</v>
      </c>
      <c r="J19" s="12">
        <f t="shared" si="0"/>
        <v>-0.15280770765634799</v>
      </c>
    </row>
    <row r="20" spans="1:10" ht="15.75" thickBot="1" x14ac:dyDescent="0.3">
      <c r="A20" s="76"/>
      <c r="B20" s="6">
        <v>42349</v>
      </c>
      <c r="C20" s="6"/>
      <c r="D20" s="7">
        <v>2047.27</v>
      </c>
      <c r="E20" s="7">
        <v>2047.27</v>
      </c>
      <c r="F20" s="7">
        <v>2008.8</v>
      </c>
      <c r="G20" s="7">
        <v>2012.37</v>
      </c>
      <c r="H20" s="23">
        <f t="shared" si="1"/>
        <v>-1.9422774250449575E-2</v>
      </c>
      <c r="I20" s="8">
        <v>4301060000</v>
      </c>
      <c r="J20" s="12">
        <f t="shared" si="0"/>
        <v>0.15770830249115109</v>
      </c>
    </row>
    <row r="21" spans="1:10" ht="15.75" thickBot="1" x14ac:dyDescent="0.3">
      <c r="A21" s="76"/>
      <c r="B21" s="6">
        <v>42352</v>
      </c>
      <c r="C21" s="6"/>
      <c r="D21" s="7">
        <v>2013.37</v>
      </c>
      <c r="E21" s="7">
        <v>2022.92</v>
      </c>
      <c r="F21" s="7">
        <v>1993.26</v>
      </c>
      <c r="G21" s="7">
        <v>2021.94</v>
      </c>
      <c r="H21" s="23">
        <f t="shared" si="1"/>
        <v>4.7555866962835681E-3</v>
      </c>
      <c r="I21" s="8">
        <v>4612440000</v>
      </c>
      <c r="J21" s="12">
        <f t="shared" si="0"/>
        <v>7.2396107006179877E-2</v>
      </c>
    </row>
    <row r="22" spans="1:10" ht="15.75" thickBot="1" x14ac:dyDescent="0.3">
      <c r="A22" s="76"/>
      <c r="B22" s="6">
        <v>42353</v>
      </c>
      <c r="C22" s="6"/>
      <c r="D22" s="7">
        <v>2025.55</v>
      </c>
      <c r="E22" s="7">
        <v>2053.87</v>
      </c>
      <c r="F22" s="7">
        <v>2025.55</v>
      </c>
      <c r="G22" s="7">
        <v>2043.41</v>
      </c>
      <c r="H22" s="23">
        <f t="shared" si="1"/>
        <v>1.0618514891638736E-2</v>
      </c>
      <c r="I22" s="8">
        <v>4353540000</v>
      </c>
      <c r="J22" s="12">
        <f t="shared" si="0"/>
        <v>-5.6130811457710018E-2</v>
      </c>
    </row>
    <row r="23" spans="1:10" ht="15.75" thickBot="1" x14ac:dyDescent="0.3">
      <c r="A23" s="76"/>
      <c r="B23" s="6">
        <v>42354</v>
      </c>
      <c r="C23" s="6"/>
      <c r="D23" s="7">
        <v>2046.5</v>
      </c>
      <c r="E23" s="7">
        <v>2076.7199999999998</v>
      </c>
      <c r="F23" s="7">
        <v>2042.43</v>
      </c>
      <c r="G23" s="7">
        <v>2073.0700000000002</v>
      </c>
      <c r="H23" s="23">
        <f t="shared" si="1"/>
        <v>1.4514952946300586E-2</v>
      </c>
      <c r="I23" s="8">
        <v>4635450000</v>
      </c>
      <c r="J23" s="12">
        <f t="shared" si="0"/>
        <v>6.4754200030320147E-2</v>
      </c>
    </row>
    <row r="24" spans="1:10" ht="15.75" thickBot="1" x14ac:dyDescent="0.3">
      <c r="A24" s="76"/>
      <c r="B24" s="6">
        <v>42355</v>
      </c>
      <c r="C24" s="6"/>
      <c r="D24" s="7">
        <v>2073.7600000000002</v>
      </c>
      <c r="E24" s="7">
        <v>2076.37</v>
      </c>
      <c r="F24" s="7">
        <v>2041.66</v>
      </c>
      <c r="G24" s="7">
        <v>2041.89</v>
      </c>
      <c r="H24" s="23">
        <f t="shared" si="1"/>
        <v>-1.5040495497016531E-2</v>
      </c>
      <c r="I24" s="8">
        <v>4327390000</v>
      </c>
      <c r="J24" s="12">
        <f t="shared" si="0"/>
        <v>-6.6457409744469259E-2</v>
      </c>
    </row>
    <row r="25" spans="1:10" ht="15.75" thickBot="1" x14ac:dyDescent="0.3">
      <c r="A25" s="76"/>
      <c r="B25" s="6">
        <v>42356</v>
      </c>
      <c r="C25" s="6"/>
      <c r="D25" s="7">
        <v>2040.81</v>
      </c>
      <c r="E25" s="7">
        <v>2040.81</v>
      </c>
      <c r="F25" s="7">
        <v>2005.33</v>
      </c>
      <c r="G25" s="7">
        <v>2005.55</v>
      </c>
      <c r="H25" s="23">
        <f t="shared" si="1"/>
        <v>-1.7797236873680827E-2</v>
      </c>
      <c r="I25" s="8">
        <v>6683070000</v>
      </c>
      <c r="J25" s="12">
        <f t="shared" si="0"/>
        <v>0.54436507918167765</v>
      </c>
    </row>
    <row r="26" spans="1:10" ht="15.75" thickBot="1" x14ac:dyDescent="0.3">
      <c r="A26" s="76"/>
      <c r="B26" s="6">
        <v>42359</v>
      </c>
      <c r="C26" s="6"/>
      <c r="D26" s="7">
        <v>2010.27</v>
      </c>
      <c r="E26" s="7">
        <v>2022.9</v>
      </c>
      <c r="F26" s="7">
        <v>2005.93</v>
      </c>
      <c r="G26" s="7">
        <v>2021.15</v>
      </c>
      <c r="H26" s="23">
        <f t="shared" si="1"/>
        <v>7.7784148986562969E-3</v>
      </c>
      <c r="I26" s="8">
        <v>3760280000</v>
      </c>
      <c r="J26" s="12">
        <f t="shared" si="0"/>
        <v>-0.43734241897810439</v>
      </c>
    </row>
    <row r="27" spans="1:10" ht="15.75" thickBot="1" x14ac:dyDescent="0.3">
      <c r="A27" s="76"/>
      <c r="B27" s="6">
        <v>42360</v>
      </c>
      <c r="C27" s="6"/>
      <c r="D27" s="7">
        <v>2023.15</v>
      </c>
      <c r="E27" s="7">
        <v>2042.74</v>
      </c>
      <c r="F27" s="7">
        <v>2020.49</v>
      </c>
      <c r="G27" s="7">
        <v>2038.97</v>
      </c>
      <c r="H27" s="23">
        <f t="shared" si="1"/>
        <v>8.8167627340869983E-3</v>
      </c>
      <c r="I27" s="8">
        <v>3520860000</v>
      </c>
      <c r="J27" s="12">
        <f t="shared" si="0"/>
        <v>-6.3670790473049882E-2</v>
      </c>
    </row>
    <row r="28" spans="1:10" ht="15.75" thickBot="1" x14ac:dyDescent="0.3">
      <c r="A28" s="76"/>
      <c r="B28" s="6">
        <v>42361</v>
      </c>
      <c r="C28" s="6"/>
      <c r="D28" s="7">
        <v>2042.2</v>
      </c>
      <c r="E28" s="7">
        <v>2064.73</v>
      </c>
      <c r="F28" s="7">
        <v>2042.2</v>
      </c>
      <c r="G28" s="7">
        <v>2064.29</v>
      </c>
      <c r="H28" s="23">
        <f t="shared" si="1"/>
        <v>1.2418034595898879E-2</v>
      </c>
      <c r="I28" s="8">
        <v>3484090000</v>
      </c>
      <c r="J28" s="12">
        <f t="shared" si="0"/>
        <v>-1.0443471197377914E-2</v>
      </c>
    </row>
    <row r="29" spans="1:10" ht="15.75" thickBot="1" x14ac:dyDescent="0.3">
      <c r="A29" s="76"/>
      <c r="B29" s="6">
        <v>42362</v>
      </c>
      <c r="C29" s="6"/>
      <c r="D29" s="7">
        <v>2063.52</v>
      </c>
      <c r="E29" s="7">
        <v>2067.36</v>
      </c>
      <c r="F29" s="7">
        <v>2058.73</v>
      </c>
      <c r="G29" s="7">
        <v>2060.9899999999998</v>
      </c>
      <c r="H29" s="23">
        <f t="shared" si="1"/>
        <v>-1.5986125980362168E-3</v>
      </c>
      <c r="I29" s="8">
        <v>1411860000</v>
      </c>
      <c r="J29" s="12">
        <f t="shared" si="0"/>
        <v>-0.59476936588894092</v>
      </c>
    </row>
    <row r="30" spans="1:10" ht="15.75" thickBot="1" x14ac:dyDescent="0.3">
      <c r="A30" s="76"/>
      <c r="B30" s="6">
        <v>42366</v>
      </c>
      <c r="C30" s="6"/>
      <c r="D30" s="7">
        <v>2057.77</v>
      </c>
      <c r="E30" s="7">
        <v>2057.77</v>
      </c>
      <c r="F30" s="7">
        <v>2044.2</v>
      </c>
      <c r="G30" s="7">
        <v>2056.5</v>
      </c>
      <c r="H30" s="23">
        <f t="shared" si="1"/>
        <v>-2.178564670376752E-3</v>
      </c>
      <c r="I30" s="8">
        <v>2492510000</v>
      </c>
      <c r="J30" s="12">
        <f t="shared" si="0"/>
        <v>0.76540875157593524</v>
      </c>
    </row>
    <row r="31" spans="1:10" ht="15.75" thickBot="1" x14ac:dyDescent="0.3">
      <c r="A31" s="76"/>
      <c r="B31" s="6">
        <v>42367</v>
      </c>
      <c r="C31" s="6"/>
      <c r="D31" s="7">
        <v>2060.54</v>
      </c>
      <c r="E31" s="7">
        <v>2081.56</v>
      </c>
      <c r="F31" s="7">
        <v>2060.54</v>
      </c>
      <c r="G31" s="7">
        <v>2078.36</v>
      </c>
      <c r="H31" s="23">
        <f t="shared" si="1"/>
        <v>1.0629710673474412E-2</v>
      </c>
      <c r="I31" s="8">
        <v>2542000000</v>
      </c>
      <c r="J31" s="12">
        <f t="shared" si="0"/>
        <v>1.985548703916935E-2</v>
      </c>
    </row>
    <row r="32" spans="1:10" ht="15.75" thickBot="1" x14ac:dyDescent="0.3">
      <c r="A32" s="76"/>
      <c r="B32" s="6">
        <v>42368</v>
      </c>
      <c r="C32" s="6"/>
      <c r="D32" s="7">
        <v>2077.34</v>
      </c>
      <c r="E32" s="7">
        <v>2077.34</v>
      </c>
      <c r="F32" s="7">
        <v>2061.9699999999998</v>
      </c>
      <c r="G32" s="7">
        <v>2063.36</v>
      </c>
      <c r="H32" s="23">
        <f t="shared" si="1"/>
        <v>-7.2172289689947837E-3</v>
      </c>
      <c r="I32" s="8">
        <v>2367430000</v>
      </c>
      <c r="J32" s="12">
        <f t="shared" si="0"/>
        <v>-6.8674272226593239E-2</v>
      </c>
    </row>
    <row r="33" spans="1:10" ht="15.75" thickBot="1" x14ac:dyDescent="0.3">
      <c r="A33" s="76"/>
      <c r="B33" s="6">
        <v>42369</v>
      </c>
      <c r="C33" s="6">
        <v>42369</v>
      </c>
      <c r="D33" s="7">
        <v>2060.59</v>
      </c>
      <c r="E33" s="7">
        <v>2062.54</v>
      </c>
      <c r="F33" s="7">
        <v>2043.62</v>
      </c>
      <c r="G33" s="7">
        <v>2043.94</v>
      </c>
      <c r="H33" s="23">
        <f t="shared" si="1"/>
        <v>-9.4118331265509031E-3</v>
      </c>
      <c r="I33" s="8">
        <v>2655330000</v>
      </c>
      <c r="J33" s="12">
        <f t="shared" si="0"/>
        <v>0.12160866424772855</v>
      </c>
    </row>
    <row r="34" spans="1:10" ht="15.75" thickBot="1" x14ac:dyDescent="0.3">
      <c r="A34" s="76"/>
      <c r="B34" s="6">
        <v>42373</v>
      </c>
      <c r="C34" s="6"/>
      <c r="D34" s="7">
        <v>2038.2</v>
      </c>
      <c r="E34" s="7">
        <v>2038.2</v>
      </c>
      <c r="F34" s="7">
        <v>1989.68</v>
      </c>
      <c r="G34" s="7">
        <v>2012.66</v>
      </c>
      <c r="H34" s="23">
        <f t="shared" si="1"/>
        <v>-1.5303776040392561E-2</v>
      </c>
      <c r="I34" s="8">
        <v>4304880000</v>
      </c>
      <c r="J34" s="12">
        <f t="shared" si="0"/>
        <v>0.62122222096688551</v>
      </c>
    </row>
    <row r="35" spans="1:10" ht="15.75" thickBot="1" x14ac:dyDescent="0.3">
      <c r="A35" s="76"/>
      <c r="B35" s="6">
        <v>42374</v>
      </c>
      <c r="C35" s="6"/>
      <c r="D35" s="7">
        <v>2013.78</v>
      </c>
      <c r="E35" s="7">
        <v>2021.94</v>
      </c>
      <c r="F35" s="7">
        <v>2004.17</v>
      </c>
      <c r="G35" s="7">
        <v>2016.71</v>
      </c>
      <c r="H35" s="23">
        <f t="shared" si="1"/>
        <v>2.0122623791400209E-3</v>
      </c>
      <c r="I35" s="8">
        <v>3706620000</v>
      </c>
      <c r="J35" s="12">
        <f t="shared" si="0"/>
        <v>-0.1389725149133077</v>
      </c>
    </row>
    <row r="36" spans="1:10" ht="15.75" thickBot="1" x14ac:dyDescent="0.3">
      <c r="A36" s="76"/>
      <c r="B36" s="6">
        <v>42375</v>
      </c>
      <c r="C36" s="6"/>
      <c r="D36" s="7">
        <v>2011.71</v>
      </c>
      <c r="E36" s="7">
        <v>2011.71</v>
      </c>
      <c r="F36" s="7">
        <v>1979.05</v>
      </c>
      <c r="G36" s="7">
        <v>1990.26</v>
      </c>
      <c r="H36" s="23">
        <f t="shared" si="1"/>
        <v>-1.3115420660382527E-2</v>
      </c>
      <c r="I36" s="8">
        <v>4336660000</v>
      </c>
      <c r="J36" s="12">
        <f t="shared" si="0"/>
        <v>0.1699769601415845</v>
      </c>
    </row>
    <row r="37" spans="1:10" ht="15.75" thickBot="1" x14ac:dyDescent="0.3">
      <c r="A37" s="76"/>
      <c r="B37" s="6">
        <v>42376</v>
      </c>
      <c r="C37" s="6"/>
      <c r="D37" s="7">
        <v>1985.32</v>
      </c>
      <c r="E37" s="7">
        <v>1985.32</v>
      </c>
      <c r="F37" s="7">
        <v>1938.83</v>
      </c>
      <c r="G37" s="7">
        <v>1943.09</v>
      </c>
      <c r="H37" s="23">
        <f t="shared" si="1"/>
        <v>-2.3700421050516049E-2</v>
      </c>
      <c r="I37" s="8">
        <v>5076590000</v>
      </c>
      <c r="J37" s="12">
        <f t="shared" si="0"/>
        <v>0.1706220916557904</v>
      </c>
    </row>
    <row r="38" spans="1:10" ht="15.75" thickBot="1" x14ac:dyDescent="0.3">
      <c r="A38" s="76"/>
      <c r="B38" s="6">
        <v>42377</v>
      </c>
      <c r="C38" s="6"/>
      <c r="D38" s="7">
        <v>1945.97</v>
      </c>
      <c r="E38" s="7">
        <v>1960.4</v>
      </c>
      <c r="F38" s="7">
        <v>1918.46</v>
      </c>
      <c r="G38" s="7">
        <v>1922.03</v>
      </c>
      <c r="H38" s="23">
        <f t="shared" si="1"/>
        <v>-1.0838406867412187E-2</v>
      </c>
      <c r="I38" s="8">
        <v>4664940000</v>
      </c>
      <c r="J38" s="12">
        <f t="shared" si="0"/>
        <v>-8.1087895614969888E-2</v>
      </c>
    </row>
    <row r="39" spans="1:10" ht="15.75" thickBot="1" x14ac:dyDescent="0.3">
      <c r="A39" s="76"/>
      <c r="B39" s="6">
        <v>42380</v>
      </c>
      <c r="C39" s="6"/>
      <c r="D39" s="7">
        <v>1926.12</v>
      </c>
      <c r="E39" s="7">
        <v>1935.65</v>
      </c>
      <c r="F39" s="7">
        <v>1901.1</v>
      </c>
      <c r="G39" s="7">
        <v>1923.67</v>
      </c>
      <c r="H39" s="23">
        <f t="shared" si="1"/>
        <v>8.5326451720321749E-4</v>
      </c>
      <c r="I39" s="8">
        <v>4607290000</v>
      </c>
      <c r="J39" s="12">
        <f t="shared" si="0"/>
        <v>-1.2358143941829906E-2</v>
      </c>
    </row>
    <row r="40" spans="1:10" ht="15.75" thickBot="1" x14ac:dyDescent="0.3">
      <c r="A40" s="76"/>
      <c r="B40" s="6">
        <v>42381</v>
      </c>
      <c r="C40" s="6"/>
      <c r="D40" s="7">
        <v>1927.83</v>
      </c>
      <c r="E40" s="7">
        <v>1947.38</v>
      </c>
      <c r="F40" s="7">
        <v>1914.35</v>
      </c>
      <c r="G40" s="7">
        <v>1938.68</v>
      </c>
      <c r="H40" s="23">
        <f t="shared" si="1"/>
        <v>7.8027936184480659E-3</v>
      </c>
      <c r="I40" s="8">
        <v>4887260000</v>
      </c>
      <c r="J40" s="12">
        <f t="shared" si="0"/>
        <v>6.0766741403297818E-2</v>
      </c>
    </row>
    <row r="41" spans="1:10" ht="15.75" thickBot="1" x14ac:dyDescent="0.3">
      <c r="A41" s="76"/>
      <c r="B41" s="6">
        <v>42382</v>
      </c>
      <c r="C41" s="6"/>
      <c r="D41" s="7">
        <v>1940.34</v>
      </c>
      <c r="E41" s="7">
        <v>1950.33</v>
      </c>
      <c r="F41" s="7">
        <v>1886.41</v>
      </c>
      <c r="G41" s="7">
        <v>1890.28</v>
      </c>
      <c r="H41" s="23">
        <f t="shared" si="1"/>
        <v>-2.4965440402748309E-2</v>
      </c>
      <c r="I41" s="8">
        <v>5087030000</v>
      </c>
      <c r="J41" s="12">
        <f t="shared" si="0"/>
        <v>4.0875664482757208E-2</v>
      </c>
    </row>
    <row r="42" spans="1:10" ht="15.75" thickBot="1" x14ac:dyDescent="0.3">
      <c r="A42" s="76"/>
      <c r="B42" s="6">
        <v>42383</v>
      </c>
      <c r="C42" s="6"/>
      <c r="D42" s="7">
        <v>1891.68</v>
      </c>
      <c r="E42" s="7">
        <v>1934.47</v>
      </c>
      <c r="F42" s="7">
        <v>1878.93</v>
      </c>
      <c r="G42" s="7">
        <v>1921.84</v>
      </c>
      <c r="H42" s="23">
        <f t="shared" si="1"/>
        <v>1.6695939225934753E-2</v>
      </c>
      <c r="I42" s="8">
        <v>5241110000</v>
      </c>
      <c r="J42" s="12">
        <f t="shared" si="0"/>
        <v>3.0288793264439173E-2</v>
      </c>
    </row>
    <row r="43" spans="1:10" ht="15.75" thickBot="1" x14ac:dyDescent="0.3">
      <c r="A43" s="76"/>
      <c r="B43" s="6">
        <v>42384</v>
      </c>
      <c r="C43" s="6"/>
      <c r="D43" s="7">
        <v>1916.68</v>
      </c>
      <c r="E43" s="7">
        <v>1916.68</v>
      </c>
      <c r="F43" s="7">
        <v>1857.83</v>
      </c>
      <c r="G43" s="7">
        <v>1880.33</v>
      </c>
      <c r="H43" s="23">
        <f t="shared" si="1"/>
        <v>-2.1599092536319357E-2</v>
      </c>
      <c r="I43" s="8">
        <v>5468460000</v>
      </c>
      <c r="J43" s="12">
        <f t="shared" si="0"/>
        <v>4.3378215683318989E-2</v>
      </c>
    </row>
    <row r="44" spans="1:10" ht="15.75" thickBot="1" x14ac:dyDescent="0.3">
      <c r="A44" s="76"/>
      <c r="B44" s="6">
        <v>42388</v>
      </c>
      <c r="C44" s="6"/>
      <c r="D44" s="7">
        <v>1888.66</v>
      </c>
      <c r="E44" s="7">
        <v>1901.44</v>
      </c>
      <c r="F44" s="7">
        <v>1864.6</v>
      </c>
      <c r="G44" s="7">
        <v>1881.33</v>
      </c>
      <c r="H44" s="23">
        <f t="shared" si="1"/>
        <v>5.3182154196337883E-4</v>
      </c>
      <c r="I44" s="8">
        <v>4928350000</v>
      </c>
      <c r="J44" s="12">
        <f t="shared" si="0"/>
        <v>-9.8768208965595433E-2</v>
      </c>
    </row>
    <row r="45" spans="1:10" ht="15.75" thickBot="1" x14ac:dyDescent="0.3">
      <c r="A45" s="76"/>
      <c r="B45" s="6">
        <v>42389</v>
      </c>
      <c r="C45" s="6"/>
      <c r="D45" s="7">
        <v>1876.18</v>
      </c>
      <c r="E45" s="7">
        <v>1876.18</v>
      </c>
      <c r="F45" s="7">
        <v>1812.29</v>
      </c>
      <c r="G45" s="7">
        <v>1859.33</v>
      </c>
      <c r="H45" s="23">
        <f t="shared" si="1"/>
        <v>-1.1693854879260949E-2</v>
      </c>
      <c r="I45" s="8">
        <v>6416070000</v>
      </c>
      <c r="J45" s="12">
        <f t="shared" si="0"/>
        <v>0.30186979415017196</v>
      </c>
    </row>
    <row r="46" spans="1:10" ht="15.75" thickBot="1" x14ac:dyDescent="0.3">
      <c r="A46" s="76"/>
      <c r="B46" s="6">
        <v>42390</v>
      </c>
      <c r="C46" s="6"/>
      <c r="D46" s="7">
        <v>1861.46</v>
      </c>
      <c r="E46" s="7">
        <v>1889.85</v>
      </c>
      <c r="F46" s="7">
        <v>1848.98</v>
      </c>
      <c r="G46" s="7">
        <v>1868.99</v>
      </c>
      <c r="H46" s="23">
        <f t="shared" si="1"/>
        <v>5.1954198555394055E-3</v>
      </c>
      <c r="I46" s="8">
        <v>5078810000</v>
      </c>
      <c r="J46" s="12">
        <f t="shared" si="0"/>
        <v>-0.20842353652625362</v>
      </c>
    </row>
    <row r="47" spans="1:10" ht="15.75" thickBot="1" x14ac:dyDescent="0.3">
      <c r="A47" s="76"/>
      <c r="B47" s="6">
        <v>42391</v>
      </c>
      <c r="C47" s="6"/>
      <c r="D47" s="7">
        <v>1877.4</v>
      </c>
      <c r="E47" s="7">
        <v>1908.85</v>
      </c>
      <c r="F47" s="7">
        <v>1877.4</v>
      </c>
      <c r="G47" s="7">
        <v>1906.9</v>
      </c>
      <c r="H47" s="23">
        <f t="shared" si="1"/>
        <v>2.0283682630725729E-2</v>
      </c>
      <c r="I47" s="8">
        <v>4901760000</v>
      </c>
      <c r="J47" s="12">
        <f t="shared" si="0"/>
        <v>-3.4860528352113979E-2</v>
      </c>
    </row>
    <row r="48" spans="1:10" ht="15.75" thickBot="1" x14ac:dyDescent="0.3">
      <c r="A48" s="76"/>
      <c r="B48" s="6">
        <v>42394</v>
      </c>
      <c r="C48" s="6"/>
      <c r="D48" s="7">
        <v>1906.28</v>
      </c>
      <c r="E48" s="7">
        <v>1906.28</v>
      </c>
      <c r="F48" s="7">
        <v>1875.97</v>
      </c>
      <c r="G48" s="7">
        <v>1877.08</v>
      </c>
      <c r="H48" s="23">
        <f t="shared" si="1"/>
        <v>-1.5637946405160294E-2</v>
      </c>
      <c r="I48" s="8">
        <v>4401380000</v>
      </c>
      <c r="J48" s="12">
        <f t="shared" si="0"/>
        <v>-0.10208170126648387</v>
      </c>
    </row>
    <row r="49" spans="1:10" ht="15.75" thickBot="1" x14ac:dyDescent="0.3">
      <c r="A49" s="76"/>
      <c r="B49" s="6">
        <v>42395</v>
      </c>
      <c r="C49" s="6"/>
      <c r="D49" s="7">
        <v>1878.79</v>
      </c>
      <c r="E49" s="7">
        <v>1906.73</v>
      </c>
      <c r="F49" s="7">
        <v>1878.79</v>
      </c>
      <c r="G49" s="7">
        <v>1903.63</v>
      </c>
      <c r="H49" s="23">
        <f t="shared" si="1"/>
        <v>1.4144309246276229E-2</v>
      </c>
      <c r="I49" s="8">
        <v>4357940000</v>
      </c>
      <c r="J49" s="12">
        <f t="shared" si="0"/>
        <v>-9.8696317972999381E-3</v>
      </c>
    </row>
    <row r="50" spans="1:10" ht="15.75" thickBot="1" x14ac:dyDescent="0.3">
      <c r="A50" s="76"/>
      <c r="B50" s="6">
        <v>42396</v>
      </c>
      <c r="C50" s="6"/>
      <c r="D50" s="7">
        <v>1902.52</v>
      </c>
      <c r="E50" s="7">
        <v>1916.99</v>
      </c>
      <c r="F50" s="7">
        <v>1872.7</v>
      </c>
      <c r="G50" s="7">
        <v>1882.95</v>
      </c>
      <c r="H50" s="23">
        <f t="shared" si="1"/>
        <v>-1.0863455608495382E-2</v>
      </c>
      <c r="I50" s="8">
        <v>4754040000</v>
      </c>
      <c r="J50" s="12">
        <f t="shared" si="0"/>
        <v>9.0891568034438291E-2</v>
      </c>
    </row>
    <row r="51" spans="1:10" ht="15.75" thickBot="1" x14ac:dyDescent="0.3">
      <c r="A51" s="76"/>
      <c r="B51" s="6">
        <v>42397</v>
      </c>
      <c r="C51" s="6"/>
      <c r="D51" s="7">
        <v>1885.22</v>
      </c>
      <c r="E51" s="7">
        <v>1902.96</v>
      </c>
      <c r="F51" s="7">
        <v>1873.65</v>
      </c>
      <c r="G51" s="7">
        <v>1893.36</v>
      </c>
      <c r="H51" s="23">
        <f t="shared" si="1"/>
        <v>5.5285589102205867E-3</v>
      </c>
      <c r="I51" s="8">
        <v>4693010000</v>
      </c>
      <c r="J51" s="12">
        <f t="shared" si="0"/>
        <v>-1.2837502418995212E-2</v>
      </c>
    </row>
    <row r="52" spans="1:10" ht="15.75" thickBot="1" x14ac:dyDescent="0.3">
      <c r="A52" s="76"/>
      <c r="B52" s="6">
        <v>42398</v>
      </c>
      <c r="C52" s="6"/>
      <c r="D52" s="7">
        <v>1894</v>
      </c>
      <c r="E52" s="7">
        <v>1940.24</v>
      </c>
      <c r="F52" s="7">
        <v>1894</v>
      </c>
      <c r="G52" s="7">
        <v>1940.24</v>
      </c>
      <c r="H52" s="23">
        <f t="shared" si="1"/>
        <v>2.4760214644864217E-2</v>
      </c>
      <c r="I52" s="8">
        <v>5497570000</v>
      </c>
      <c r="J52" s="12">
        <f t="shared" si="0"/>
        <v>0.17143794707447885</v>
      </c>
    </row>
    <row r="53" spans="1:10" ht="15.75" thickBot="1" x14ac:dyDescent="0.3">
      <c r="A53" s="76"/>
      <c r="B53" s="6">
        <v>42401</v>
      </c>
      <c r="C53" s="6"/>
      <c r="D53" s="7">
        <v>1936.94</v>
      </c>
      <c r="E53" s="7">
        <v>1947.2</v>
      </c>
      <c r="F53" s="7">
        <v>1920.3</v>
      </c>
      <c r="G53" s="7">
        <v>1939.38</v>
      </c>
      <c r="H53" s="23">
        <f t="shared" si="1"/>
        <v>-4.4324413474616542E-4</v>
      </c>
      <c r="I53" s="8">
        <v>4322530000</v>
      </c>
      <c r="J53" s="12">
        <f t="shared" si="0"/>
        <v>-0.21373806972898934</v>
      </c>
    </row>
    <row r="54" spans="1:10" ht="15.75" thickBot="1" x14ac:dyDescent="0.3">
      <c r="A54" s="76"/>
      <c r="B54" s="6">
        <v>42402</v>
      </c>
      <c r="C54" s="6"/>
      <c r="D54" s="7">
        <v>1935.26</v>
      </c>
      <c r="E54" s="7">
        <v>1935.26</v>
      </c>
      <c r="F54" s="7">
        <v>1897.29</v>
      </c>
      <c r="G54" s="7">
        <v>1903.03</v>
      </c>
      <c r="H54" s="23">
        <f t="shared" si="1"/>
        <v>-1.8743103466056232E-2</v>
      </c>
      <c r="I54" s="8">
        <v>4463190000</v>
      </c>
      <c r="J54" s="12">
        <f t="shared" si="0"/>
        <v>3.2541127534106186E-2</v>
      </c>
    </row>
    <row r="55" spans="1:10" ht="15.75" thickBot="1" x14ac:dyDescent="0.3">
      <c r="A55" s="76"/>
      <c r="B55" s="6">
        <v>42403</v>
      </c>
      <c r="C55" s="6"/>
      <c r="D55" s="7">
        <v>1907.07</v>
      </c>
      <c r="E55" s="7">
        <v>1918.01</v>
      </c>
      <c r="F55" s="7">
        <v>1872.23</v>
      </c>
      <c r="G55" s="7">
        <v>1912.53</v>
      </c>
      <c r="H55" s="23">
        <f t="shared" si="1"/>
        <v>4.9920390114711801E-3</v>
      </c>
      <c r="I55" s="8">
        <v>5172950000</v>
      </c>
      <c r="J55" s="12">
        <f t="shared" si="0"/>
        <v>0.15902527116255413</v>
      </c>
    </row>
    <row r="56" spans="1:10" ht="15.75" thickBot="1" x14ac:dyDescent="0.3">
      <c r="A56" s="76"/>
      <c r="B56" s="6">
        <v>42404</v>
      </c>
      <c r="C56" s="6"/>
      <c r="D56" s="7">
        <v>1911.67</v>
      </c>
      <c r="E56" s="7">
        <v>1927.35</v>
      </c>
      <c r="F56" s="7">
        <v>1900.52</v>
      </c>
      <c r="G56" s="7">
        <v>1915.45</v>
      </c>
      <c r="H56" s="23">
        <f t="shared" si="1"/>
        <v>1.5267734362337181E-3</v>
      </c>
      <c r="I56" s="8">
        <v>5193320000</v>
      </c>
      <c r="J56" s="12">
        <f t="shared" si="0"/>
        <v>3.9377917822519069E-3</v>
      </c>
    </row>
    <row r="57" spans="1:10" ht="15.75" thickBot="1" x14ac:dyDescent="0.3">
      <c r="A57" s="76"/>
      <c r="B57" s="6">
        <v>42405</v>
      </c>
      <c r="C57" s="6"/>
      <c r="D57" s="7">
        <v>1913.07</v>
      </c>
      <c r="E57" s="7">
        <v>1913.07</v>
      </c>
      <c r="F57" s="7">
        <v>1872.65</v>
      </c>
      <c r="G57" s="7">
        <v>1880.05</v>
      </c>
      <c r="H57" s="23">
        <f t="shared" si="1"/>
        <v>-1.8481296823200863E-2</v>
      </c>
      <c r="I57" s="8">
        <v>4929940000</v>
      </c>
      <c r="J57" s="12">
        <f t="shared" si="0"/>
        <v>-5.0715149461230964E-2</v>
      </c>
    </row>
    <row r="58" spans="1:10" ht="15.75" thickBot="1" x14ac:dyDescent="0.3">
      <c r="A58" s="76"/>
      <c r="B58" s="6">
        <v>42408</v>
      </c>
      <c r="C58" s="6"/>
      <c r="D58" s="7">
        <v>1873.25</v>
      </c>
      <c r="E58" s="7">
        <v>1873.25</v>
      </c>
      <c r="F58" s="7">
        <v>1828.46</v>
      </c>
      <c r="G58" s="7">
        <v>1853.44</v>
      </c>
      <c r="H58" s="23">
        <f t="shared" si="1"/>
        <v>-1.4153878886199782E-2</v>
      </c>
      <c r="I58" s="8">
        <v>5636460000</v>
      </c>
      <c r="J58" s="12">
        <f t="shared" si="0"/>
        <v>0.14331208899094106</v>
      </c>
    </row>
    <row r="59" spans="1:10" ht="15.75" thickBot="1" x14ac:dyDescent="0.3">
      <c r="A59" s="76"/>
      <c r="B59" s="6">
        <v>42409</v>
      </c>
      <c r="C59" s="6"/>
      <c r="D59" s="7">
        <v>1848.46</v>
      </c>
      <c r="E59" s="7">
        <v>1868.25</v>
      </c>
      <c r="F59" s="7">
        <v>1834.94</v>
      </c>
      <c r="G59" s="7">
        <v>1852.21</v>
      </c>
      <c r="H59" s="23">
        <f t="shared" si="1"/>
        <v>-6.6363087016575565E-4</v>
      </c>
      <c r="I59" s="8">
        <v>5183220000</v>
      </c>
      <c r="J59" s="12">
        <f t="shared" si="0"/>
        <v>-8.0412173598322353E-2</v>
      </c>
    </row>
    <row r="60" spans="1:10" ht="15.75" thickBot="1" x14ac:dyDescent="0.3">
      <c r="A60" s="76"/>
      <c r="B60" s="6">
        <v>42410</v>
      </c>
      <c r="C60" s="6"/>
      <c r="D60" s="7">
        <v>1857.1</v>
      </c>
      <c r="E60" s="7">
        <v>1881.6</v>
      </c>
      <c r="F60" s="7">
        <v>1850.32</v>
      </c>
      <c r="G60" s="7">
        <v>1851.86</v>
      </c>
      <c r="H60" s="23">
        <f t="shared" si="1"/>
        <v>-1.8896345446797955E-4</v>
      </c>
      <c r="I60" s="8">
        <v>4471170000</v>
      </c>
      <c r="J60" s="12">
        <f t="shared" si="0"/>
        <v>-0.13737599407318229</v>
      </c>
    </row>
    <row r="61" spans="1:10" ht="15.75" thickBot="1" x14ac:dyDescent="0.3">
      <c r="A61" s="76"/>
      <c r="B61" s="6">
        <v>42411</v>
      </c>
      <c r="C61" s="6"/>
      <c r="D61" s="7">
        <v>1847</v>
      </c>
      <c r="E61" s="7">
        <v>1847</v>
      </c>
      <c r="F61" s="7">
        <v>1810.1</v>
      </c>
      <c r="G61" s="7">
        <v>1829.08</v>
      </c>
      <c r="H61" s="23">
        <f t="shared" si="1"/>
        <v>-1.2301145874958137E-2</v>
      </c>
      <c r="I61" s="8">
        <v>5500800000</v>
      </c>
      <c r="J61" s="12">
        <f t="shared" si="0"/>
        <v>0.23028200672307247</v>
      </c>
    </row>
    <row r="62" spans="1:10" ht="15.75" thickBot="1" x14ac:dyDescent="0.3">
      <c r="A62" s="76"/>
      <c r="B62" s="6">
        <v>42412</v>
      </c>
      <c r="C62" s="6"/>
      <c r="D62" s="7">
        <v>1833.4</v>
      </c>
      <c r="E62" s="7">
        <v>1864.78</v>
      </c>
      <c r="F62" s="7">
        <v>1833.4</v>
      </c>
      <c r="G62" s="7">
        <v>1864.78</v>
      </c>
      <c r="H62" s="23">
        <f t="shared" si="1"/>
        <v>1.9518009053731956E-2</v>
      </c>
      <c r="I62" s="8">
        <v>4696920000</v>
      </c>
      <c r="J62" s="12">
        <f t="shared" si="0"/>
        <v>-0.14613874345549738</v>
      </c>
    </row>
    <row r="63" spans="1:10" ht="15.75" thickBot="1" x14ac:dyDescent="0.3">
      <c r="A63" s="76"/>
      <c r="B63" s="6">
        <v>42416</v>
      </c>
      <c r="C63" s="6"/>
      <c r="D63" s="7">
        <v>1871.44</v>
      </c>
      <c r="E63" s="7">
        <v>1895.77</v>
      </c>
      <c r="F63" s="7">
        <v>1871.44</v>
      </c>
      <c r="G63" s="7">
        <v>1895.58</v>
      </c>
      <c r="H63" s="23">
        <f t="shared" si="1"/>
        <v>1.651669365823312E-2</v>
      </c>
      <c r="I63" s="8">
        <v>4570670000</v>
      </c>
      <c r="J63" s="12">
        <f t="shared" si="0"/>
        <v>-2.687931665857626E-2</v>
      </c>
    </row>
    <row r="64" spans="1:10" ht="15.75" thickBot="1" x14ac:dyDescent="0.3">
      <c r="A64" s="76"/>
      <c r="B64" s="6">
        <v>42417</v>
      </c>
      <c r="C64" s="6"/>
      <c r="D64" s="7">
        <v>1898.8</v>
      </c>
      <c r="E64" s="7">
        <v>1930.68</v>
      </c>
      <c r="F64" s="7">
        <v>1898.8</v>
      </c>
      <c r="G64" s="7">
        <v>1926.82</v>
      </c>
      <c r="H64" s="23">
        <f t="shared" si="1"/>
        <v>1.648044398020659E-2</v>
      </c>
      <c r="I64" s="8">
        <v>5011540000</v>
      </c>
      <c r="J64" s="12">
        <f t="shared" si="0"/>
        <v>9.6456318220304677E-2</v>
      </c>
    </row>
    <row r="65" spans="1:10" ht="15.75" thickBot="1" x14ac:dyDescent="0.3">
      <c r="A65" s="76"/>
      <c r="B65" s="6">
        <v>42418</v>
      </c>
      <c r="C65" s="6"/>
      <c r="D65" s="7">
        <v>1927.57</v>
      </c>
      <c r="E65" s="7">
        <v>1930</v>
      </c>
      <c r="F65" s="7">
        <v>1915.09</v>
      </c>
      <c r="G65" s="7">
        <v>1917.83</v>
      </c>
      <c r="H65" s="23">
        <f t="shared" si="1"/>
        <v>-4.6657186452289312E-3</v>
      </c>
      <c r="I65" s="8">
        <v>4436490000</v>
      </c>
      <c r="J65" s="12">
        <f t="shared" si="0"/>
        <v>-0.1147451681519054</v>
      </c>
    </row>
    <row r="66" spans="1:10" ht="15.75" thickBot="1" x14ac:dyDescent="0.3">
      <c r="A66" s="76"/>
      <c r="B66" s="6">
        <v>42419</v>
      </c>
      <c r="C66" s="6"/>
      <c r="D66" s="7">
        <v>1916.74</v>
      </c>
      <c r="E66" s="7">
        <v>1918.78</v>
      </c>
      <c r="F66" s="7">
        <v>1902.17</v>
      </c>
      <c r="G66" s="7">
        <v>1917.78</v>
      </c>
      <c r="H66" s="23">
        <f t="shared" si="1"/>
        <v>-2.6071132477828863E-5</v>
      </c>
      <c r="I66" s="8">
        <v>4142850000</v>
      </c>
      <c r="J66" s="12">
        <f t="shared" si="0"/>
        <v>-6.6187459004753757E-2</v>
      </c>
    </row>
    <row r="67" spans="1:10" ht="15.75" thickBot="1" x14ac:dyDescent="0.3">
      <c r="A67" s="76"/>
      <c r="B67" s="6">
        <v>42422</v>
      </c>
      <c r="C67" s="6"/>
      <c r="D67" s="7">
        <v>1924.44</v>
      </c>
      <c r="E67" s="7">
        <v>1946.7</v>
      </c>
      <c r="F67" s="7">
        <v>1924.44</v>
      </c>
      <c r="G67" s="7">
        <v>1945.5</v>
      </c>
      <c r="H67" s="23">
        <f t="shared" si="1"/>
        <v>1.4454212683415213E-2</v>
      </c>
      <c r="I67" s="8">
        <v>4054710000</v>
      </c>
      <c r="J67" s="12">
        <f t="shared" si="0"/>
        <v>-2.1275209095188097E-2</v>
      </c>
    </row>
    <row r="68" spans="1:10" ht="15.75" thickBot="1" x14ac:dyDescent="0.3">
      <c r="A68" s="76"/>
      <c r="B68" s="6">
        <v>42423</v>
      </c>
      <c r="C68" s="6"/>
      <c r="D68" s="7">
        <v>1942.38</v>
      </c>
      <c r="E68" s="7">
        <v>1942.38</v>
      </c>
      <c r="F68" s="7">
        <v>1919.44</v>
      </c>
      <c r="G68" s="7">
        <v>1921.27</v>
      </c>
      <c r="H68" s="23">
        <f t="shared" si="1"/>
        <v>-1.2454381906964801E-2</v>
      </c>
      <c r="I68" s="8">
        <v>3890650000</v>
      </c>
      <c r="J68" s="12">
        <f t="shared" si="0"/>
        <v>-4.0461586648613587E-2</v>
      </c>
    </row>
    <row r="69" spans="1:10" ht="15.75" thickBot="1" x14ac:dyDescent="0.3">
      <c r="A69" s="76"/>
      <c r="B69" s="6">
        <v>42424</v>
      </c>
      <c r="C69" s="6"/>
      <c r="D69" s="7">
        <v>1917.56</v>
      </c>
      <c r="E69" s="7">
        <v>1932.08</v>
      </c>
      <c r="F69" s="7">
        <v>1891</v>
      </c>
      <c r="G69" s="7">
        <v>1929.8</v>
      </c>
      <c r="H69" s="23">
        <f t="shared" si="1"/>
        <v>4.439771609404182E-3</v>
      </c>
      <c r="I69" s="8">
        <v>4317250000</v>
      </c>
      <c r="J69" s="12">
        <f t="shared" si="0"/>
        <v>0.10964748820891111</v>
      </c>
    </row>
    <row r="70" spans="1:10" ht="15.75" thickBot="1" x14ac:dyDescent="0.3">
      <c r="A70" s="76"/>
      <c r="B70" s="6">
        <v>42425</v>
      </c>
      <c r="C70" s="6"/>
      <c r="D70" s="7">
        <v>1931.87</v>
      </c>
      <c r="E70" s="7">
        <v>1951.83</v>
      </c>
      <c r="F70" s="7">
        <v>1925.41</v>
      </c>
      <c r="G70" s="7">
        <v>1951.7</v>
      </c>
      <c r="H70" s="23">
        <f t="shared" si="1"/>
        <v>1.1348326251425065E-2</v>
      </c>
      <c r="I70" s="8">
        <v>4118210000</v>
      </c>
      <c r="J70" s="12">
        <f t="shared" si="0"/>
        <v>-4.6103422317447448E-2</v>
      </c>
    </row>
    <row r="71" spans="1:10" ht="15.75" thickBot="1" x14ac:dyDescent="0.3">
      <c r="A71" s="76"/>
      <c r="B71" s="6">
        <v>42426</v>
      </c>
      <c r="C71" s="6"/>
      <c r="D71" s="7">
        <v>1954.95</v>
      </c>
      <c r="E71" s="7">
        <v>1962.96</v>
      </c>
      <c r="F71" s="7">
        <v>1945.78</v>
      </c>
      <c r="G71" s="7">
        <v>1948.05</v>
      </c>
      <c r="H71" s="23">
        <f t="shared" ref="H71:H134" si="2">(G71-G70)/G70</f>
        <v>-1.8701644719988169E-3</v>
      </c>
      <c r="I71" s="8">
        <v>4348510000</v>
      </c>
      <c r="J71" s="12">
        <f t="shared" ref="J71:J134" si="3">(I71-I70)/I70</f>
        <v>5.5922354615233316E-2</v>
      </c>
    </row>
    <row r="72" spans="1:10" ht="15.75" thickBot="1" x14ac:dyDescent="0.3">
      <c r="A72" s="76"/>
      <c r="B72" s="6">
        <v>42429</v>
      </c>
      <c r="C72" s="6"/>
      <c r="D72" s="7">
        <v>1947.13</v>
      </c>
      <c r="E72" s="7">
        <v>1958.27</v>
      </c>
      <c r="F72" s="7">
        <v>1931.81</v>
      </c>
      <c r="G72" s="7">
        <v>1932.23</v>
      </c>
      <c r="H72" s="23">
        <f t="shared" si="2"/>
        <v>-8.1209414542747545E-3</v>
      </c>
      <c r="I72" s="8">
        <v>4588180000</v>
      </c>
      <c r="J72" s="12">
        <f t="shared" si="3"/>
        <v>5.5115430342807074E-2</v>
      </c>
    </row>
    <row r="73" spans="1:10" ht="15.75" thickBot="1" x14ac:dyDescent="0.3">
      <c r="A73" s="76"/>
      <c r="B73" s="6">
        <v>42430</v>
      </c>
      <c r="C73" s="6"/>
      <c r="D73" s="7">
        <v>1937.09</v>
      </c>
      <c r="E73" s="7">
        <v>1978.35</v>
      </c>
      <c r="F73" s="7">
        <v>1937.09</v>
      </c>
      <c r="G73" s="7">
        <v>1978.35</v>
      </c>
      <c r="H73" s="23">
        <f t="shared" si="2"/>
        <v>2.3868794087660315E-2</v>
      </c>
      <c r="I73" s="8">
        <v>4819750000</v>
      </c>
      <c r="J73" s="12">
        <f t="shared" si="3"/>
        <v>5.0470992855554925E-2</v>
      </c>
    </row>
    <row r="74" spans="1:10" ht="15.75" thickBot="1" x14ac:dyDescent="0.3">
      <c r="A74" s="76"/>
      <c r="B74" s="6">
        <v>42431</v>
      </c>
      <c r="C74" s="6"/>
      <c r="D74" s="7">
        <v>1976.6</v>
      </c>
      <c r="E74" s="7">
        <v>1986.51</v>
      </c>
      <c r="F74" s="7">
        <v>1968.8</v>
      </c>
      <c r="G74" s="7">
        <v>1986.45</v>
      </c>
      <c r="H74" s="23">
        <f t="shared" si="2"/>
        <v>4.0943210250967404E-3</v>
      </c>
      <c r="I74" s="8">
        <v>4666610000</v>
      </c>
      <c r="J74" s="12">
        <f t="shared" si="3"/>
        <v>-3.1773432231962238E-2</v>
      </c>
    </row>
    <row r="75" spans="1:10" ht="15.75" thickBot="1" x14ac:dyDescent="0.3">
      <c r="A75" s="76"/>
      <c r="B75" s="6">
        <v>42432</v>
      </c>
      <c r="C75" s="6"/>
      <c r="D75" s="7">
        <v>1985.6</v>
      </c>
      <c r="E75" s="7">
        <v>1993.69</v>
      </c>
      <c r="F75" s="7">
        <v>1977.37</v>
      </c>
      <c r="G75" s="7">
        <v>1993.4</v>
      </c>
      <c r="H75" s="23">
        <f t="shared" si="2"/>
        <v>3.4987037176873546E-3</v>
      </c>
      <c r="I75" s="8">
        <v>5081700000</v>
      </c>
      <c r="J75" s="12">
        <f t="shared" si="3"/>
        <v>8.8948937237095016E-2</v>
      </c>
    </row>
    <row r="76" spans="1:10" ht="15.75" thickBot="1" x14ac:dyDescent="0.3">
      <c r="A76" s="76"/>
      <c r="B76" s="6">
        <v>42433</v>
      </c>
      <c r="C76" s="6"/>
      <c r="D76" s="7">
        <v>1994.01</v>
      </c>
      <c r="E76" s="7">
        <v>2009.13</v>
      </c>
      <c r="F76" s="7">
        <v>1986.77</v>
      </c>
      <c r="G76" s="7">
        <v>1999.99</v>
      </c>
      <c r="H76" s="23">
        <f t="shared" si="2"/>
        <v>3.3059095013544286E-3</v>
      </c>
      <c r="I76" s="8">
        <v>6049930000</v>
      </c>
      <c r="J76" s="12">
        <f t="shared" si="3"/>
        <v>0.19053269575142176</v>
      </c>
    </row>
    <row r="77" spans="1:10" ht="15.75" thickBot="1" x14ac:dyDescent="0.3">
      <c r="A77" s="76"/>
      <c r="B77" s="6">
        <v>42436</v>
      </c>
      <c r="C77" s="6"/>
      <c r="D77" s="7">
        <v>1996.11</v>
      </c>
      <c r="E77" s="7">
        <v>2006.12</v>
      </c>
      <c r="F77" s="7">
        <v>1989.38</v>
      </c>
      <c r="G77" s="7">
        <v>2001.76</v>
      </c>
      <c r="H77" s="23">
        <f t="shared" si="2"/>
        <v>8.8500442502211603E-4</v>
      </c>
      <c r="I77" s="8">
        <v>4968180000</v>
      </c>
      <c r="J77" s="12">
        <f t="shared" si="3"/>
        <v>-0.17880372169595352</v>
      </c>
    </row>
    <row r="78" spans="1:10" ht="15.75" thickBot="1" x14ac:dyDescent="0.3">
      <c r="A78" s="76"/>
      <c r="B78" s="6">
        <v>42437</v>
      </c>
      <c r="C78" s="6"/>
      <c r="D78" s="7">
        <v>1996.88</v>
      </c>
      <c r="E78" s="7">
        <v>1996.88</v>
      </c>
      <c r="F78" s="7">
        <v>1977.43</v>
      </c>
      <c r="G78" s="7">
        <v>1979.26</v>
      </c>
      <c r="H78" s="23">
        <f t="shared" si="2"/>
        <v>-1.124010870434018E-2</v>
      </c>
      <c r="I78" s="8">
        <v>4641650000</v>
      </c>
      <c r="J78" s="12">
        <f t="shared" si="3"/>
        <v>-6.5724269249503836E-2</v>
      </c>
    </row>
    <row r="79" spans="1:10" ht="15.75" thickBot="1" x14ac:dyDescent="0.3">
      <c r="A79" s="76"/>
      <c r="B79" s="6">
        <v>42438</v>
      </c>
      <c r="C79" s="6"/>
      <c r="D79" s="7">
        <v>1981.44</v>
      </c>
      <c r="E79" s="7">
        <v>1992.69</v>
      </c>
      <c r="F79" s="7">
        <v>1979.84</v>
      </c>
      <c r="G79" s="7">
        <v>1989.26</v>
      </c>
      <c r="H79" s="23">
        <f t="shared" si="2"/>
        <v>5.0523933187150757E-3</v>
      </c>
      <c r="I79" s="8">
        <v>4038120000</v>
      </c>
      <c r="J79" s="12">
        <f t="shared" si="3"/>
        <v>-0.13002488339275903</v>
      </c>
    </row>
    <row r="80" spans="1:10" ht="15.75" thickBot="1" x14ac:dyDescent="0.3">
      <c r="A80" s="76"/>
      <c r="B80" s="6">
        <v>42439</v>
      </c>
      <c r="C80" s="6"/>
      <c r="D80" s="7">
        <v>1990.97</v>
      </c>
      <c r="E80" s="7">
        <v>2005.08</v>
      </c>
      <c r="F80" s="7">
        <v>1969.25</v>
      </c>
      <c r="G80" s="7">
        <v>1989.57</v>
      </c>
      <c r="H80" s="23">
        <f t="shared" si="2"/>
        <v>1.5583684385145504E-4</v>
      </c>
      <c r="I80" s="8">
        <v>4376790000</v>
      </c>
      <c r="J80" s="12">
        <f t="shared" si="3"/>
        <v>8.3868235713648931E-2</v>
      </c>
    </row>
    <row r="81" spans="1:10" ht="15.75" thickBot="1" x14ac:dyDescent="0.3">
      <c r="A81" s="76"/>
      <c r="B81" s="6">
        <v>42440</v>
      </c>
      <c r="C81" s="6"/>
      <c r="D81" s="7">
        <v>1994.71</v>
      </c>
      <c r="E81" s="7">
        <v>2022.37</v>
      </c>
      <c r="F81" s="7">
        <v>1994.71</v>
      </c>
      <c r="G81" s="7">
        <v>2022.19</v>
      </c>
      <c r="H81" s="23">
        <f t="shared" si="2"/>
        <v>1.6395502545776285E-2</v>
      </c>
      <c r="I81" s="8">
        <v>4078620000</v>
      </c>
      <c r="J81" s="12">
        <f t="shared" si="3"/>
        <v>-6.8125269889576609E-2</v>
      </c>
    </row>
    <row r="82" spans="1:10" ht="15.75" thickBot="1" x14ac:dyDescent="0.3">
      <c r="A82" s="76"/>
      <c r="B82" s="6">
        <v>42443</v>
      </c>
      <c r="C82" s="6"/>
      <c r="D82" s="7">
        <v>2019.27</v>
      </c>
      <c r="E82" s="7">
        <v>2024.57</v>
      </c>
      <c r="F82" s="7">
        <v>2012.05</v>
      </c>
      <c r="G82" s="7">
        <v>2019.64</v>
      </c>
      <c r="H82" s="23">
        <f t="shared" si="2"/>
        <v>-1.261009103991195E-3</v>
      </c>
      <c r="I82" s="8">
        <v>3487850000</v>
      </c>
      <c r="J82" s="12">
        <f t="shared" si="3"/>
        <v>-0.14484556050821112</v>
      </c>
    </row>
    <row r="83" spans="1:10" ht="15.75" thickBot="1" x14ac:dyDescent="0.3">
      <c r="A83" s="76"/>
      <c r="B83" s="6">
        <v>42444</v>
      </c>
      <c r="C83" s="6"/>
      <c r="D83" s="7">
        <v>2015.27</v>
      </c>
      <c r="E83" s="7">
        <v>2015.94</v>
      </c>
      <c r="F83" s="7">
        <v>2005.23</v>
      </c>
      <c r="G83" s="7">
        <v>2015.93</v>
      </c>
      <c r="H83" s="23">
        <f t="shared" si="2"/>
        <v>-1.8369610425620587E-3</v>
      </c>
      <c r="I83" s="8">
        <v>3560280000</v>
      </c>
      <c r="J83" s="12">
        <f t="shared" si="3"/>
        <v>2.0766374700746878E-2</v>
      </c>
    </row>
    <row r="84" spans="1:10" ht="15.75" thickBot="1" x14ac:dyDescent="0.3">
      <c r="A84" s="76"/>
      <c r="B84" s="6">
        <v>42445</v>
      </c>
      <c r="C84" s="6"/>
      <c r="D84" s="7">
        <v>2014.24</v>
      </c>
      <c r="E84" s="7">
        <v>2032.02</v>
      </c>
      <c r="F84" s="7">
        <v>2010.04</v>
      </c>
      <c r="G84" s="7">
        <v>2027.22</v>
      </c>
      <c r="H84" s="23">
        <f t="shared" si="2"/>
        <v>5.6003928707841853E-3</v>
      </c>
      <c r="I84" s="8">
        <v>4057020000</v>
      </c>
      <c r="J84" s="12">
        <f t="shared" si="3"/>
        <v>0.13952273416697564</v>
      </c>
    </row>
    <row r="85" spans="1:10" ht="15.75" thickBot="1" x14ac:dyDescent="0.3">
      <c r="A85" s="76"/>
      <c r="B85" s="6">
        <v>42446</v>
      </c>
      <c r="C85" s="6"/>
      <c r="D85" s="7">
        <v>2026.9</v>
      </c>
      <c r="E85" s="7">
        <v>2046.24</v>
      </c>
      <c r="F85" s="7">
        <v>2022.16</v>
      </c>
      <c r="G85" s="7">
        <v>2040.59</v>
      </c>
      <c r="H85" s="23">
        <f t="shared" si="2"/>
        <v>6.5952387999328593E-3</v>
      </c>
      <c r="I85" s="8">
        <v>4530480000</v>
      </c>
      <c r="J85" s="12">
        <f t="shared" si="3"/>
        <v>0.11670142124022065</v>
      </c>
    </row>
    <row r="86" spans="1:10" ht="15.75" thickBot="1" x14ac:dyDescent="0.3">
      <c r="A86" s="76"/>
      <c r="B86" s="6">
        <v>42447</v>
      </c>
      <c r="C86" s="6"/>
      <c r="D86" s="7">
        <v>2041.16</v>
      </c>
      <c r="E86" s="7">
        <v>2052.36</v>
      </c>
      <c r="F86" s="7">
        <v>2041.16</v>
      </c>
      <c r="G86" s="7">
        <v>2049.58</v>
      </c>
      <c r="H86" s="23">
        <f t="shared" si="2"/>
        <v>4.4055885797735011E-3</v>
      </c>
      <c r="I86" s="8">
        <v>6503140000</v>
      </c>
      <c r="J86" s="12">
        <f t="shared" si="3"/>
        <v>0.43541964648337483</v>
      </c>
    </row>
    <row r="87" spans="1:10" ht="15.75" thickBot="1" x14ac:dyDescent="0.3">
      <c r="A87" s="76"/>
      <c r="B87" s="6">
        <v>42450</v>
      </c>
      <c r="C87" s="6"/>
      <c r="D87" s="7">
        <v>2047.88</v>
      </c>
      <c r="E87" s="7">
        <v>2053.91</v>
      </c>
      <c r="F87" s="7">
        <v>2043.14</v>
      </c>
      <c r="G87" s="7">
        <v>2051.6</v>
      </c>
      <c r="H87" s="23">
        <f t="shared" si="2"/>
        <v>9.8556777486118229E-4</v>
      </c>
      <c r="I87" s="8">
        <v>3376600000</v>
      </c>
      <c r="J87" s="12">
        <f t="shared" si="3"/>
        <v>-0.48077390306836387</v>
      </c>
    </row>
    <row r="88" spans="1:10" ht="15.75" thickBot="1" x14ac:dyDescent="0.3">
      <c r="A88" s="76"/>
      <c r="B88" s="6">
        <v>42451</v>
      </c>
      <c r="C88" s="6"/>
      <c r="D88" s="7">
        <v>2048.64</v>
      </c>
      <c r="E88" s="7">
        <v>2056.6</v>
      </c>
      <c r="F88" s="7">
        <v>2040.57</v>
      </c>
      <c r="G88" s="7">
        <v>2049.8000000000002</v>
      </c>
      <c r="H88" s="23">
        <f t="shared" si="2"/>
        <v>-8.7736400857853735E-4</v>
      </c>
      <c r="I88" s="8">
        <v>3418460000</v>
      </c>
      <c r="J88" s="12">
        <f t="shared" si="3"/>
        <v>1.2397085825978794E-2</v>
      </c>
    </row>
    <row r="89" spans="1:10" ht="15.75" thickBot="1" x14ac:dyDescent="0.3">
      <c r="A89" s="76"/>
      <c r="B89" s="6">
        <v>42452</v>
      </c>
      <c r="C89" s="6"/>
      <c r="D89" s="7">
        <v>2048.5500000000002</v>
      </c>
      <c r="E89" s="7">
        <v>2048.5500000000002</v>
      </c>
      <c r="F89" s="7">
        <v>2034.86</v>
      </c>
      <c r="G89" s="7">
        <v>2036.71</v>
      </c>
      <c r="H89" s="23">
        <f t="shared" si="2"/>
        <v>-6.3859888769636766E-3</v>
      </c>
      <c r="I89" s="8">
        <v>3639510000</v>
      </c>
      <c r="J89" s="12">
        <f t="shared" si="3"/>
        <v>6.4663620460675281E-2</v>
      </c>
    </row>
    <row r="90" spans="1:10" ht="15.75" thickBot="1" x14ac:dyDescent="0.3">
      <c r="A90" s="76"/>
      <c r="B90" s="6">
        <v>42453</v>
      </c>
      <c r="C90" s="6"/>
      <c r="D90" s="7">
        <v>2032.48</v>
      </c>
      <c r="E90" s="7">
        <v>2036.04</v>
      </c>
      <c r="F90" s="7">
        <v>2022.49</v>
      </c>
      <c r="G90" s="7">
        <v>2035.94</v>
      </c>
      <c r="H90" s="23">
        <f t="shared" si="2"/>
        <v>-3.7806069592626431E-4</v>
      </c>
      <c r="I90" s="8">
        <v>3407720000</v>
      </c>
      <c r="J90" s="12">
        <f t="shared" si="3"/>
        <v>-6.3687144698050008E-2</v>
      </c>
    </row>
    <row r="91" spans="1:10" ht="15.75" thickBot="1" x14ac:dyDescent="0.3">
      <c r="A91" s="76"/>
      <c r="B91" s="6">
        <v>42457</v>
      </c>
      <c r="C91" s="6"/>
      <c r="D91" s="7">
        <v>2037.89</v>
      </c>
      <c r="E91" s="7">
        <v>2042.67</v>
      </c>
      <c r="F91" s="7">
        <v>2031.96</v>
      </c>
      <c r="G91" s="7">
        <v>2037.05</v>
      </c>
      <c r="H91" s="23">
        <f t="shared" si="2"/>
        <v>5.4520270734889045E-4</v>
      </c>
      <c r="I91" s="8">
        <v>2809090000</v>
      </c>
      <c r="J91" s="12">
        <f t="shared" si="3"/>
        <v>-0.1756687756036294</v>
      </c>
    </row>
    <row r="92" spans="1:10" ht="15.75" thickBot="1" x14ac:dyDescent="0.3">
      <c r="A92" s="76"/>
      <c r="B92" s="6">
        <v>42458</v>
      </c>
      <c r="C92" s="6"/>
      <c r="D92" s="7">
        <v>2035.75</v>
      </c>
      <c r="E92" s="7">
        <v>2055.91</v>
      </c>
      <c r="F92" s="7">
        <v>2028.31</v>
      </c>
      <c r="G92" s="7">
        <v>2055.0100000000002</v>
      </c>
      <c r="H92" s="23">
        <f t="shared" si="2"/>
        <v>8.8166711666381598E-3</v>
      </c>
      <c r="I92" s="8">
        <v>3822330000</v>
      </c>
      <c r="J92" s="12">
        <f t="shared" si="3"/>
        <v>0.36070044035612958</v>
      </c>
    </row>
    <row r="93" spans="1:10" ht="15.75" thickBot="1" x14ac:dyDescent="0.3">
      <c r="A93" s="76"/>
      <c r="B93" s="6">
        <v>42459</v>
      </c>
      <c r="C93" s="6"/>
      <c r="D93" s="7">
        <v>2058.27</v>
      </c>
      <c r="E93" s="7">
        <v>2072.21</v>
      </c>
      <c r="F93" s="7">
        <v>2058.27</v>
      </c>
      <c r="G93" s="7">
        <v>2063.9499999999998</v>
      </c>
      <c r="H93" s="23">
        <f t="shared" si="2"/>
        <v>4.3503437939472799E-3</v>
      </c>
      <c r="I93" s="8">
        <v>3590310000</v>
      </c>
      <c r="J93" s="12">
        <f t="shared" si="3"/>
        <v>-6.0701195344201049E-2</v>
      </c>
    </row>
    <row r="94" spans="1:10" ht="15.75" thickBot="1" x14ac:dyDescent="0.3">
      <c r="A94" s="76"/>
      <c r="B94" s="6">
        <v>42460</v>
      </c>
      <c r="C94" s="6">
        <v>42460</v>
      </c>
      <c r="D94" s="7">
        <v>2063.77</v>
      </c>
      <c r="E94" s="7">
        <v>2067.92</v>
      </c>
      <c r="F94" s="7">
        <v>2057.46</v>
      </c>
      <c r="G94" s="7">
        <v>2059.7399999999998</v>
      </c>
      <c r="H94" s="23">
        <f t="shared" si="2"/>
        <v>-2.0397780953996156E-3</v>
      </c>
      <c r="I94" s="8">
        <v>3715280000</v>
      </c>
      <c r="J94" s="12">
        <f t="shared" si="3"/>
        <v>3.4807579289810632E-2</v>
      </c>
    </row>
    <row r="95" spans="1:10" ht="15.75" thickBot="1" x14ac:dyDescent="0.3">
      <c r="A95" s="76"/>
      <c r="B95" s="6">
        <v>42461</v>
      </c>
      <c r="C95" s="6"/>
      <c r="D95" s="7">
        <v>2056.62</v>
      </c>
      <c r="E95" s="7">
        <v>2075.0700000000002</v>
      </c>
      <c r="F95" s="7">
        <v>2043.98</v>
      </c>
      <c r="G95" s="7">
        <v>2072.7800000000002</v>
      </c>
      <c r="H95" s="23">
        <f t="shared" si="2"/>
        <v>6.3308961325217843E-3</v>
      </c>
      <c r="I95" s="8">
        <v>3749990000</v>
      </c>
      <c r="J95" s="12">
        <f t="shared" si="3"/>
        <v>9.3424990848603607E-3</v>
      </c>
    </row>
    <row r="96" spans="1:10" ht="15.75" thickBot="1" x14ac:dyDescent="0.3">
      <c r="A96" s="76"/>
      <c r="B96" s="6">
        <v>42464</v>
      </c>
      <c r="C96" s="6"/>
      <c r="D96" s="7">
        <v>2073.19</v>
      </c>
      <c r="E96" s="7">
        <v>2074.02</v>
      </c>
      <c r="F96" s="7">
        <v>2062.5700000000002</v>
      </c>
      <c r="G96" s="7">
        <v>2066.13</v>
      </c>
      <c r="H96" s="23">
        <f t="shared" si="2"/>
        <v>-3.2082517199124318E-3</v>
      </c>
      <c r="I96" s="8">
        <v>3485710000</v>
      </c>
      <c r="J96" s="12">
        <f t="shared" si="3"/>
        <v>-7.0474854599612266E-2</v>
      </c>
    </row>
    <row r="97" spans="1:10" ht="15.75" thickBot="1" x14ac:dyDescent="0.3">
      <c r="A97" s="76"/>
      <c r="B97" s="6">
        <v>42465</v>
      </c>
      <c r="C97" s="6"/>
      <c r="D97" s="7">
        <v>2062.5</v>
      </c>
      <c r="E97" s="7">
        <v>2062.5</v>
      </c>
      <c r="F97" s="7">
        <v>2042.56</v>
      </c>
      <c r="G97" s="7">
        <v>2045.17</v>
      </c>
      <c r="H97" s="23">
        <f t="shared" si="2"/>
        <v>-1.0144569799577004E-2</v>
      </c>
      <c r="I97" s="8">
        <v>4154920000</v>
      </c>
      <c r="J97" s="12">
        <f t="shared" si="3"/>
        <v>0.19198671145907148</v>
      </c>
    </row>
    <row r="98" spans="1:10" ht="15.75" thickBot="1" x14ac:dyDescent="0.3">
      <c r="A98" s="76"/>
      <c r="B98" s="6">
        <v>42466</v>
      </c>
      <c r="C98" s="6"/>
      <c r="D98" s="7">
        <v>2045.56</v>
      </c>
      <c r="E98" s="7">
        <v>2067.33</v>
      </c>
      <c r="F98" s="7">
        <v>2043.09</v>
      </c>
      <c r="G98" s="7">
        <v>2066.66</v>
      </c>
      <c r="H98" s="23">
        <f t="shared" si="2"/>
        <v>1.0507683957812691E-2</v>
      </c>
      <c r="I98" s="8">
        <v>3750800000</v>
      </c>
      <c r="J98" s="12">
        <f t="shared" si="3"/>
        <v>-9.7263003860483477E-2</v>
      </c>
    </row>
    <row r="99" spans="1:10" ht="15.75" thickBot="1" x14ac:dyDescent="0.3">
      <c r="A99" s="76"/>
      <c r="B99" s="6">
        <v>42467</v>
      </c>
      <c r="C99" s="6"/>
      <c r="D99" s="7">
        <v>2063.0100000000002</v>
      </c>
      <c r="E99" s="7">
        <v>2063.0100000000002</v>
      </c>
      <c r="F99" s="7">
        <v>2033.8</v>
      </c>
      <c r="G99" s="7">
        <v>2041.91</v>
      </c>
      <c r="H99" s="23">
        <f t="shared" si="2"/>
        <v>-1.1975845083371128E-2</v>
      </c>
      <c r="I99" s="8">
        <v>3801250000</v>
      </c>
      <c r="J99" s="12">
        <f t="shared" si="3"/>
        <v>1.3450463901034446E-2</v>
      </c>
    </row>
    <row r="100" spans="1:10" ht="15.75" thickBot="1" x14ac:dyDescent="0.3">
      <c r="A100" s="76"/>
      <c r="B100" s="6">
        <v>42468</v>
      </c>
      <c r="C100" s="6"/>
      <c r="D100" s="7">
        <v>2045.54</v>
      </c>
      <c r="E100" s="7">
        <v>2060.63</v>
      </c>
      <c r="F100" s="7">
        <v>2041.69</v>
      </c>
      <c r="G100" s="7">
        <v>2047.6</v>
      </c>
      <c r="H100" s="23">
        <f t="shared" si="2"/>
        <v>2.7866066574921654E-3</v>
      </c>
      <c r="I100" s="8">
        <v>3359530000</v>
      </c>
      <c r="J100" s="12">
        <f t="shared" si="3"/>
        <v>-0.11620388030253206</v>
      </c>
    </row>
    <row r="101" spans="1:10" ht="15.75" thickBot="1" x14ac:dyDescent="0.3">
      <c r="A101" s="76"/>
      <c r="B101" s="6">
        <v>42471</v>
      </c>
      <c r="C101" s="6"/>
      <c r="D101" s="7">
        <v>2050.23</v>
      </c>
      <c r="E101" s="7">
        <v>2062.9299999999998</v>
      </c>
      <c r="F101" s="7">
        <v>2041.88</v>
      </c>
      <c r="G101" s="7">
        <v>2041.99</v>
      </c>
      <c r="H101" s="23">
        <f t="shared" si="2"/>
        <v>-2.7397929283062613E-3</v>
      </c>
      <c r="I101" s="8">
        <v>3567840000</v>
      </c>
      <c r="J101" s="12">
        <f t="shared" si="3"/>
        <v>6.2005697225504759E-2</v>
      </c>
    </row>
    <row r="102" spans="1:10" ht="15.75" thickBot="1" x14ac:dyDescent="0.3">
      <c r="A102" s="76"/>
      <c r="B102" s="6">
        <v>42472</v>
      </c>
      <c r="C102" s="6"/>
      <c r="D102" s="7">
        <v>2043.72</v>
      </c>
      <c r="E102" s="7">
        <v>2065.0500000000002</v>
      </c>
      <c r="F102" s="7">
        <v>2039.74</v>
      </c>
      <c r="G102" s="7">
        <v>2061.7199999999998</v>
      </c>
      <c r="H102" s="23">
        <f t="shared" si="2"/>
        <v>9.6621433013872691E-3</v>
      </c>
      <c r="I102" s="8">
        <v>4239740000</v>
      </c>
      <c r="J102" s="12">
        <f t="shared" si="3"/>
        <v>0.18832122516704786</v>
      </c>
    </row>
    <row r="103" spans="1:10" ht="15.75" thickBot="1" x14ac:dyDescent="0.3">
      <c r="A103" s="76"/>
      <c r="B103" s="6">
        <v>42473</v>
      </c>
      <c r="C103" s="6"/>
      <c r="D103" s="7">
        <v>2065.92</v>
      </c>
      <c r="E103" s="7">
        <v>2083.1799999999998</v>
      </c>
      <c r="F103" s="7">
        <v>2065.92</v>
      </c>
      <c r="G103" s="7">
        <v>2082.42</v>
      </c>
      <c r="H103" s="23">
        <f t="shared" si="2"/>
        <v>1.0040160642570415E-2</v>
      </c>
      <c r="I103" s="8">
        <v>4191830000</v>
      </c>
      <c r="J103" s="12">
        <f t="shared" si="3"/>
        <v>-1.1300221239981697E-2</v>
      </c>
    </row>
    <row r="104" spans="1:10" ht="15.75" thickBot="1" x14ac:dyDescent="0.3">
      <c r="A104" s="76"/>
      <c r="B104" s="6">
        <v>42474</v>
      </c>
      <c r="C104" s="6"/>
      <c r="D104" s="7">
        <v>2082.89</v>
      </c>
      <c r="E104" s="7">
        <v>2087.84</v>
      </c>
      <c r="F104" s="7">
        <v>2078.13</v>
      </c>
      <c r="G104" s="7">
        <v>2082.7800000000002</v>
      </c>
      <c r="H104" s="23">
        <f t="shared" si="2"/>
        <v>1.728757887458473E-4</v>
      </c>
      <c r="I104" s="8">
        <v>3765870000</v>
      </c>
      <c r="J104" s="12">
        <f t="shared" si="3"/>
        <v>-0.10161671632675943</v>
      </c>
    </row>
    <row r="105" spans="1:10" ht="15.75" thickBot="1" x14ac:dyDescent="0.3">
      <c r="A105" s="76"/>
      <c r="B105" s="6">
        <v>42475</v>
      </c>
      <c r="C105" s="6"/>
      <c r="D105" s="7">
        <v>2083.1</v>
      </c>
      <c r="E105" s="7">
        <v>2083.2199999999998</v>
      </c>
      <c r="F105" s="7">
        <v>2076.31</v>
      </c>
      <c r="G105" s="7">
        <v>2080.73</v>
      </c>
      <c r="H105" s="23">
        <f t="shared" si="2"/>
        <v>-9.8426141983319485E-4</v>
      </c>
      <c r="I105" s="8">
        <v>3701450000</v>
      </c>
      <c r="J105" s="12">
        <f t="shared" si="3"/>
        <v>-1.710627291967062E-2</v>
      </c>
    </row>
    <row r="106" spans="1:10" ht="15.75" thickBot="1" x14ac:dyDescent="0.3">
      <c r="A106" s="76"/>
      <c r="B106" s="6">
        <v>42478</v>
      </c>
      <c r="C106" s="6"/>
      <c r="D106" s="7">
        <v>2078.83</v>
      </c>
      <c r="E106" s="7">
        <v>2094.66</v>
      </c>
      <c r="F106" s="7">
        <v>2073.65</v>
      </c>
      <c r="G106" s="7">
        <v>2094.34</v>
      </c>
      <c r="H106" s="23">
        <f t="shared" si="2"/>
        <v>6.5409736006113847E-3</v>
      </c>
      <c r="I106" s="8">
        <v>3316880000</v>
      </c>
      <c r="J106" s="12">
        <f t="shared" si="3"/>
        <v>-0.10389712139837091</v>
      </c>
    </row>
    <row r="107" spans="1:10" ht="15.75" thickBot="1" x14ac:dyDescent="0.3">
      <c r="A107" s="76"/>
      <c r="B107" s="6">
        <v>42479</v>
      </c>
      <c r="C107" s="6"/>
      <c r="D107" s="7">
        <v>2096.0500000000002</v>
      </c>
      <c r="E107" s="7">
        <v>2104.0500000000002</v>
      </c>
      <c r="F107" s="7">
        <v>2091.6799999999998</v>
      </c>
      <c r="G107" s="7">
        <v>2100.8000000000002</v>
      </c>
      <c r="H107" s="23">
        <f t="shared" si="2"/>
        <v>3.0845039487380444E-3</v>
      </c>
      <c r="I107" s="8">
        <v>3896830000</v>
      </c>
      <c r="J107" s="12">
        <f t="shared" si="3"/>
        <v>0.17484804997467498</v>
      </c>
    </row>
    <row r="108" spans="1:10" ht="15.75" thickBot="1" x14ac:dyDescent="0.3">
      <c r="A108" s="76"/>
      <c r="B108" s="6">
        <v>42480</v>
      </c>
      <c r="C108" s="6"/>
      <c r="D108" s="7">
        <v>2101.52</v>
      </c>
      <c r="E108" s="7">
        <v>2111.0500000000002</v>
      </c>
      <c r="F108" s="7">
        <v>2096.3200000000002</v>
      </c>
      <c r="G108" s="7">
        <v>2102.4</v>
      </c>
      <c r="H108" s="23">
        <f t="shared" si="2"/>
        <v>7.6161462300071826E-4</v>
      </c>
      <c r="I108" s="8">
        <v>4184880000</v>
      </c>
      <c r="J108" s="12">
        <f t="shared" si="3"/>
        <v>7.3919057285023987E-2</v>
      </c>
    </row>
    <row r="109" spans="1:10" ht="15.75" thickBot="1" x14ac:dyDescent="0.3">
      <c r="A109" s="76"/>
      <c r="B109" s="6">
        <v>42481</v>
      </c>
      <c r="C109" s="6"/>
      <c r="D109" s="7">
        <v>2102.09</v>
      </c>
      <c r="E109" s="7">
        <v>2103.7800000000002</v>
      </c>
      <c r="F109" s="7">
        <v>2088.52</v>
      </c>
      <c r="G109" s="7">
        <v>2091.48</v>
      </c>
      <c r="H109" s="23">
        <f t="shared" si="2"/>
        <v>-5.194063926940674E-3</v>
      </c>
      <c r="I109" s="8">
        <v>4175290000</v>
      </c>
      <c r="J109" s="12">
        <f t="shared" si="3"/>
        <v>-2.2915830322494312E-3</v>
      </c>
    </row>
    <row r="110" spans="1:10" ht="15.75" thickBot="1" x14ac:dyDescent="0.3">
      <c r="A110" s="76"/>
      <c r="B110" s="6">
        <v>42482</v>
      </c>
      <c r="C110" s="6"/>
      <c r="D110" s="7">
        <v>2091.4899999999998</v>
      </c>
      <c r="E110" s="7">
        <v>2094.3200000000002</v>
      </c>
      <c r="F110" s="7">
        <v>2081.1999999999998</v>
      </c>
      <c r="G110" s="7">
        <v>2091.58</v>
      </c>
      <c r="H110" s="23">
        <f t="shared" si="2"/>
        <v>4.7813031919936622E-5</v>
      </c>
      <c r="I110" s="8">
        <v>3790580000</v>
      </c>
      <c r="J110" s="12">
        <f t="shared" si="3"/>
        <v>-9.213970766102475E-2</v>
      </c>
    </row>
    <row r="111" spans="1:10" ht="15.75" thickBot="1" x14ac:dyDescent="0.3">
      <c r="A111" s="76"/>
      <c r="B111" s="6">
        <v>42485</v>
      </c>
      <c r="C111" s="6"/>
      <c r="D111" s="7">
        <v>2089.37</v>
      </c>
      <c r="E111" s="7">
        <v>2089.37</v>
      </c>
      <c r="F111" s="7">
        <v>2077.52</v>
      </c>
      <c r="G111" s="7">
        <v>2087.79</v>
      </c>
      <c r="H111" s="23">
        <f t="shared" si="2"/>
        <v>-1.8120272712494688E-3</v>
      </c>
      <c r="I111" s="8">
        <v>3319740000</v>
      </c>
      <c r="J111" s="12">
        <f t="shared" si="3"/>
        <v>-0.12421318109629662</v>
      </c>
    </row>
    <row r="112" spans="1:10" ht="15.75" thickBot="1" x14ac:dyDescent="0.3">
      <c r="A112" s="76"/>
      <c r="B112" s="6">
        <v>42486</v>
      </c>
      <c r="C112" s="6"/>
      <c r="D112" s="7">
        <v>2089.84</v>
      </c>
      <c r="E112" s="7">
        <v>2096.87</v>
      </c>
      <c r="F112" s="7">
        <v>2085.8000000000002</v>
      </c>
      <c r="G112" s="7">
        <v>2091.6999999999998</v>
      </c>
      <c r="H112" s="23">
        <f t="shared" si="2"/>
        <v>1.8727937196748019E-3</v>
      </c>
      <c r="I112" s="8">
        <v>3557190000</v>
      </c>
      <c r="J112" s="12">
        <f t="shared" si="3"/>
        <v>7.1526685824793504E-2</v>
      </c>
    </row>
    <row r="113" spans="1:10" ht="15.75" thickBot="1" x14ac:dyDescent="0.3">
      <c r="A113" s="76"/>
      <c r="B113" s="6">
        <v>42487</v>
      </c>
      <c r="C113" s="6"/>
      <c r="D113" s="7">
        <v>2092.33</v>
      </c>
      <c r="E113" s="7">
        <v>2099.89</v>
      </c>
      <c r="F113" s="7">
        <v>2082.31</v>
      </c>
      <c r="G113" s="7">
        <v>2095.15</v>
      </c>
      <c r="H113" s="23">
        <f t="shared" si="2"/>
        <v>1.6493761055602013E-3</v>
      </c>
      <c r="I113" s="8">
        <v>4100110000</v>
      </c>
      <c r="J113" s="12">
        <f t="shared" si="3"/>
        <v>0.15262608969439362</v>
      </c>
    </row>
    <row r="114" spans="1:10" ht="15.75" thickBot="1" x14ac:dyDescent="0.3">
      <c r="A114" s="76"/>
      <c r="B114" s="6">
        <v>42488</v>
      </c>
      <c r="C114" s="6"/>
      <c r="D114" s="7">
        <v>2090.9299999999998</v>
      </c>
      <c r="E114" s="7">
        <v>2099.3000000000002</v>
      </c>
      <c r="F114" s="7">
        <v>2071.62</v>
      </c>
      <c r="G114" s="7">
        <v>2075.81</v>
      </c>
      <c r="H114" s="23">
        <f t="shared" si="2"/>
        <v>-9.2308426604301094E-3</v>
      </c>
      <c r="I114" s="8">
        <v>4309840000</v>
      </c>
      <c r="J114" s="12">
        <f t="shared" si="3"/>
        <v>5.1152286158176241E-2</v>
      </c>
    </row>
    <row r="115" spans="1:10" ht="15.75" thickBot="1" x14ac:dyDescent="0.3">
      <c r="A115" s="76"/>
      <c r="B115" s="6">
        <v>42489</v>
      </c>
      <c r="C115" s="6"/>
      <c r="D115" s="7">
        <v>2071.8200000000002</v>
      </c>
      <c r="E115" s="7">
        <v>2073.85</v>
      </c>
      <c r="F115" s="7">
        <v>2052.2800000000002</v>
      </c>
      <c r="G115" s="7">
        <v>2065.3000000000002</v>
      </c>
      <c r="H115" s="23">
        <f t="shared" si="2"/>
        <v>-5.0630838082482326E-3</v>
      </c>
      <c r="I115" s="8">
        <v>4704720000</v>
      </c>
      <c r="J115" s="12">
        <f t="shared" si="3"/>
        <v>9.1622890872979049E-2</v>
      </c>
    </row>
    <row r="116" spans="1:10" ht="15.75" thickBot="1" x14ac:dyDescent="0.3">
      <c r="A116" s="76"/>
      <c r="B116" s="6">
        <v>42492</v>
      </c>
      <c r="C116" s="6"/>
      <c r="D116" s="7">
        <v>2067.17</v>
      </c>
      <c r="E116" s="7">
        <v>2083.42</v>
      </c>
      <c r="F116" s="7">
        <v>2066.11</v>
      </c>
      <c r="G116" s="7">
        <v>2081.4299999999998</v>
      </c>
      <c r="H116" s="23">
        <f t="shared" si="2"/>
        <v>7.8100033893379424E-3</v>
      </c>
      <c r="I116" s="8">
        <v>3841110000</v>
      </c>
      <c r="J116" s="12">
        <f t="shared" si="3"/>
        <v>-0.18356246492883743</v>
      </c>
    </row>
    <row r="117" spans="1:10" ht="15.75" thickBot="1" x14ac:dyDescent="0.3">
      <c r="A117" s="76"/>
      <c r="B117" s="6">
        <v>42493</v>
      </c>
      <c r="C117" s="6"/>
      <c r="D117" s="7">
        <v>2077.1799999999998</v>
      </c>
      <c r="E117" s="7">
        <v>2077.1799999999998</v>
      </c>
      <c r="F117" s="7">
        <v>2054.89</v>
      </c>
      <c r="G117" s="7">
        <v>2063.37</v>
      </c>
      <c r="H117" s="23">
        <f t="shared" si="2"/>
        <v>-8.6767270578400179E-3</v>
      </c>
      <c r="I117" s="8">
        <v>4173390000</v>
      </c>
      <c r="J117" s="12">
        <f t="shared" si="3"/>
        <v>8.6506244288760276E-2</v>
      </c>
    </row>
    <row r="118" spans="1:10" ht="15.75" thickBot="1" x14ac:dyDescent="0.3">
      <c r="A118" s="76"/>
      <c r="B118" s="6">
        <v>42494</v>
      </c>
      <c r="C118" s="6"/>
      <c r="D118" s="7">
        <v>2060.3000000000002</v>
      </c>
      <c r="E118" s="7">
        <v>2060.3000000000002</v>
      </c>
      <c r="F118" s="7">
        <v>2045.55</v>
      </c>
      <c r="G118" s="7">
        <v>2051.12</v>
      </c>
      <c r="H118" s="23">
        <f t="shared" si="2"/>
        <v>-5.9368896513955329E-3</v>
      </c>
      <c r="I118" s="8">
        <v>4058560000</v>
      </c>
      <c r="J118" s="12">
        <f t="shared" si="3"/>
        <v>-2.7514802115306741E-2</v>
      </c>
    </row>
    <row r="119" spans="1:10" ht="15.75" thickBot="1" x14ac:dyDescent="0.3">
      <c r="A119" s="76"/>
      <c r="B119" s="6">
        <v>42495</v>
      </c>
      <c r="C119" s="6"/>
      <c r="D119" s="7">
        <v>2052.9499999999998</v>
      </c>
      <c r="E119" s="7">
        <v>2060.23</v>
      </c>
      <c r="F119" s="7">
        <v>2045.77</v>
      </c>
      <c r="G119" s="7">
        <v>2050.63</v>
      </c>
      <c r="H119" s="23">
        <f t="shared" si="2"/>
        <v>-2.3889387261583024E-4</v>
      </c>
      <c r="I119" s="8">
        <v>4008530000</v>
      </c>
      <c r="J119" s="12">
        <f t="shared" si="3"/>
        <v>-1.2327032247890878E-2</v>
      </c>
    </row>
    <row r="120" spans="1:10" ht="15.75" thickBot="1" x14ac:dyDescent="0.3">
      <c r="A120" s="76"/>
      <c r="B120" s="6">
        <v>42496</v>
      </c>
      <c r="C120" s="6"/>
      <c r="D120" s="7">
        <v>2047.77</v>
      </c>
      <c r="E120" s="7">
        <v>2057.7199999999998</v>
      </c>
      <c r="F120" s="7">
        <v>2039.45</v>
      </c>
      <c r="G120" s="7">
        <v>2057.14</v>
      </c>
      <c r="H120" s="23">
        <f t="shared" si="2"/>
        <v>3.1746341368261281E-3</v>
      </c>
      <c r="I120" s="8">
        <v>3796350000</v>
      </c>
      <c r="J120" s="12">
        <f t="shared" si="3"/>
        <v>-5.2932122249303361E-2</v>
      </c>
    </row>
    <row r="121" spans="1:10" ht="15.75" thickBot="1" x14ac:dyDescent="0.3">
      <c r="A121" s="76"/>
      <c r="B121" s="6">
        <v>42499</v>
      </c>
      <c r="C121" s="6"/>
      <c r="D121" s="7">
        <v>2057.5500000000002</v>
      </c>
      <c r="E121" s="7">
        <v>2064.15</v>
      </c>
      <c r="F121" s="7">
        <v>2054.31</v>
      </c>
      <c r="G121" s="7">
        <v>2058.69</v>
      </c>
      <c r="H121" s="23">
        <f t="shared" si="2"/>
        <v>7.5347326871296166E-4</v>
      </c>
      <c r="I121" s="8">
        <v>3788620000</v>
      </c>
      <c r="J121" s="12">
        <f t="shared" si="3"/>
        <v>-2.0361663176472139E-3</v>
      </c>
    </row>
    <row r="122" spans="1:10" ht="15.75" thickBot="1" x14ac:dyDescent="0.3">
      <c r="A122" s="76"/>
      <c r="B122" s="6">
        <v>42500</v>
      </c>
      <c r="C122" s="6"/>
      <c r="D122" s="7">
        <v>2062.63</v>
      </c>
      <c r="E122" s="7">
        <v>2084.87</v>
      </c>
      <c r="F122" s="7">
        <v>2062.63</v>
      </c>
      <c r="G122" s="7">
        <v>2084.39</v>
      </c>
      <c r="H122" s="23">
        <f t="shared" si="2"/>
        <v>1.2483666797817941E-2</v>
      </c>
      <c r="I122" s="8">
        <v>3600200000</v>
      </c>
      <c r="J122" s="12">
        <f t="shared" si="3"/>
        <v>-4.973314821755679E-2</v>
      </c>
    </row>
    <row r="123" spans="1:10" ht="15.75" thickBot="1" x14ac:dyDescent="0.3">
      <c r="A123" s="76"/>
      <c r="B123" s="6">
        <v>42501</v>
      </c>
      <c r="C123" s="6"/>
      <c r="D123" s="7">
        <v>2083.29</v>
      </c>
      <c r="E123" s="7">
        <v>2083.29</v>
      </c>
      <c r="F123" s="7">
        <v>2064.46</v>
      </c>
      <c r="G123" s="7">
        <v>2064.46</v>
      </c>
      <c r="H123" s="23">
        <f t="shared" si="2"/>
        <v>-9.5615503816463502E-3</v>
      </c>
      <c r="I123" s="8">
        <v>3821980000</v>
      </c>
      <c r="J123" s="12">
        <f t="shared" si="3"/>
        <v>6.16021332148214E-2</v>
      </c>
    </row>
    <row r="124" spans="1:10" ht="15.75" thickBot="1" x14ac:dyDescent="0.3">
      <c r="A124" s="76"/>
      <c r="B124" s="6">
        <v>42502</v>
      </c>
      <c r="C124" s="6"/>
      <c r="D124" s="7">
        <v>2067.17</v>
      </c>
      <c r="E124" s="7">
        <v>2073.9899999999998</v>
      </c>
      <c r="F124" s="7">
        <v>2053.13</v>
      </c>
      <c r="G124" s="7">
        <v>2064.11</v>
      </c>
      <c r="H124" s="23">
        <f t="shared" si="2"/>
        <v>-1.6953585925612947E-4</v>
      </c>
      <c r="I124" s="8">
        <v>3782390000</v>
      </c>
      <c r="J124" s="12">
        <f t="shared" si="3"/>
        <v>-1.0358505277369322E-2</v>
      </c>
    </row>
    <row r="125" spans="1:10" ht="15.75" thickBot="1" x14ac:dyDescent="0.3">
      <c r="A125" s="76"/>
      <c r="B125" s="6">
        <v>42503</v>
      </c>
      <c r="C125" s="6"/>
      <c r="D125" s="7">
        <v>2062.5</v>
      </c>
      <c r="E125" s="7">
        <v>2066.79</v>
      </c>
      <c r="F125" s="7">
        <v>2043.13</v>
      </c>
      <c r="G125" s="7">
        <v>2046.61</v>
      </c>
      <c r="H125" s="23">
        <f t="shared" si="2"/>
        <v>-8.4782303268722235E-3</v>
      </c>
      <c r="I125" s="8">
        <v>3579880000</v>
      </c>
      <c r="J125" s="12">
        <f t="shared" si="3"/>
        <v>-5.3540221923175556E-2</v>
      </c>
    </row>
    <row r="126" spans="1:10" ht="15.75" thickBot="1" x14ac:dyDescent="0.3">
      <c r="A126" s="76"/>
      <c r="B126" s="6">
        <v>42506</v>
      </c>
      <c r="C126" s="6"/>
      <c r="D126" s="7">
        <v>2046.53</v>
      </c>
      <c r="E126" s="7">
        <v>2071.88</v>
      </c>
      <c r="F126" s="7">
        <v>2046.53</v>
      </c>
      <c r="G126" s="7">
        <v>2066.66</v>
      </c>
      <c r="H126" s="23">
        <f t="shared" si="2"/>
        <v>9.7966881819203239E-3</v>
      </c>
      <c r="I126" s="8">
        <v>3501360000</v>
      </c>
      <c r="J126" s="12">
        <f t="shared" si="3"/>
        <v>-2.1933696101545302E-2</v>
      </c>
    </row>
    <row r="127" spans="1:10" ht="15.75" thickBot="1" x14ac:dyDescent="0.3">
      <c r="A127" s="76"/>
      <c r="B127" s="6">
        <v>42507</v>
      </c>
      <c r="C127" s="6"/>
      <c r="D127" s="7">
        <v>2065.04</v>
      </c>
      <c r="E127" s="7">
        <v>2065.69</v>
      </c>
      <c r="F127" s="7">
        <v>2040.82</v>
      </c>
      <c r="G127" s="7">
        <v>2047.21</v>
      </c>
      <c r="H127" s="23">
        <f t="shared" si="2"/>
        <v>-9.4113206816795313E-3</v>
      </c>
      <c r="I127" s="8">
        <v>4108960000</v>
      </c>
      <c r="J127" s="12">
        <f t="shared" si="3"/>
        <v>0.1735325702012932</v>
      </c>
    </row>
    <row r="128" spans="1:10" ht="15.75" thickBot="1" x14ac:dyDescent="0.3">
      <c r="A128" s="76"/>
      <c r="B128" s="6">
        <v>42508</v>
      </c>
      <c r="C128" s="6"/>
      <c r="D128" s="7">
        <v>2044.38</v>
      </c>
      <c r="E128" s="7">
        <v>2060.61</v>
      </c>
      <c r="F128" s="7">
        <v>2034.49</v>
      </c>
      <c r="G128" s="7">
        <v>2047.63</v>
      </c>
      <c r="H128" s="23">
        <f t="shared" si="2"/>
        <v>2.051572628113739E-4</v>
      </c>
      <c r="I128" s="8">
        <v>4101320000</v>
      </c>
      <c r="J128" s="12">
        <f t="shared" si="3"/>
        <v>-1.8593512713679374E-3</v>
      </c>
    </row>
    <row r="129" spans="1:10" ht="15.75" thickBot="1" x14ac:dyDescent="0.3">
      <c r="A129" s="76"/>
      <c r="B129" s="6">
        <v>42509</v>
      </c>
      <c r="C129" s="6"/>
      <c r="D129" s="7">
        <v>2044.21</v>
      </c>
      <c r="E129" s="7">
        <v>2044.21</v>
      </c>
      <c r="F129" s="7">
        <v>2025.91</v>
      </c>
      <c r="G129" s="7">
        <v>2040.04</v>
      </c>
      <c r="H129" s="23">
        <f t="shared" si="2"/>
        <v>-3.7067243593814046E-3</v>
      </c>
      <c r="I129" s="8">
        <v>3846770000</v>
      </c>
      <c r="J129" s="12">
        <f t="shared" si="3"/>
        <v>-6.2065383827645731E-2</v>
      </c>
    </row>
    <row r="130" spans="1:10" ht="15.75" thickBot="1" x14ac:dyDescent="0.3">
      <c r="A130" s="76"/>
      <c r="B130" s="6">
        <v>42510</v>
      </c>
      <c r="C130" s="6"/>
      <c r="D130" s="7">
        <v>2041.88</v>
      </c>
      <c r="E130" s="7">
        <v>2058.35</v>
      </c>
      <c r="F130" s="7">
        <v>2041.88</v>
      </c>
      <c r="G130" s="7">
        <v>2052.3200000000002</v>
      </c>
      <c r="H130" s="23">
        <f t="shared" si="2"/>
        <v>6.0194898139253154E-3</v>
      </c>
      <c r="I130" s="8">
        <v>3507650000</v>
      </c>
      <c r="J130" s="12">
        <f t="shared" si="3"/>
        <v>-8.8157077236226761E-2</v>
      </c>
    </row>
    <row r="131" spans="1:10" ht="15.75" thickBot="1" x14ac:dyDescent="0.3">
      <c r="A131" s="76"/>
      <c r="B131" s="6">
        <v>42513</v>
      </c>
      <c r="C131" s="6"/>
      <c r="D131" s="7">
        <v>2052.23</v>
      </c>
      <c r="E131" s="7">
        <v>2055.58</v>
      </c>
      <c r="F131" s="7">
        <v>2047.26</v>
      </c>
      <c r="G131" s="7">
        <v>2048.04</v>
      </c>
      <c r="H131" s="23">
        <f t="shared" si="2"/>
        <v>-2.085444764949033E-3</v>
      </c>
      <c r="I131" s="8">
        <v>3055480000</v>
      </c>
      <c r="J131" s="12">
        <f t="shared" si="3"/>
        <v>-0.12890966886662011</v>
      </c>
    </row>
    <row r="132" spans="1:10" ht="15.75" thickBot="1" x14ac:dyDescent="0.3">
      <c r="A132" s="76"/>
      <c r="B132" s="6">
        <v>42514</v>
      </c>
      <c r="C132" s="6"/>
      <c r="D132" s="7">
        <v>2052.65</v>
      </c>
      <c r="E132" s="7">
        <v>2079.67</v>
      </c>
      <c r="F132" s="7">
        <v>2052.65</v>
      </c>
      <c r="G132" s="7">
        <v>2076.06</v>
      </c>
      <c r="H132" s="23">
        <f t="shared" si="2"/>
        <v>1.3681373410675565E-2</v>
      </c>
      <c r="I132" s="8">
        <v>3627340000</v>
      </c>
      <c r="J132" s="12">
        <f t="shared" si="3"/>
        <v>0.1871588097451137</v>
      </c>
    </row>
    <row r="133" spans="1:10" ht="15.75" thickBot="1" x14ac:dyDescent="0.3">
      <c r="A133" s="76"/>
      <c r="B133" s="6">
        <v>42515</v>
      </c>
      <c r="C133" s="6"/>
      <c r="D133" s="7">
        <v>2078.9299999999998</v>
      </c>
      <c r="E133" s="7">
        <v>2094.73</v>
      </c>
      <c r="F133" s="7">
        <v>2078.9299999999998</v>
      </c>
      <c r="G133" s="7">
        <v>2090.54</v>
      </c>
      <c r="H133" s="23">
        <f t="shared" si="2"/>
        <v>6.9747502480660573E-3</v>
      </c>
      <c r="I133" s="8">
        <v>3859160000</v>
      </c>
      <c r="J133" s="12">
        <f t="shared" si="3"/>
        <v>6.3909090407847077E-2</v>
      </c>
    </row>
    <row r="134" spans="1:10" ht="15.75" thickBot="1" x14ac:dyDescent="0.3">
      <c r="A134" s="76"/>
      <c r="B134" s="6">
        <v>42516</v>
      </c>
      <c r="C134" s="6"/>
      <c r="D134" s="7">
        <v>2091.44</v>
      </c>
      <c r="E134" s="7">
        <v>2094.3000000000002</v>
      </c>
      <c r="F134" s="7">
        <v>2087.08</v>
      </c>
      <c r="G134" s="7">
        <v>2090.1</v>
      </c>
      <c r="H134" s="23">
        <f t="shared" si="2"/>
        <v>-2.1047193548081098E-4</v>
      </c>
      <c r="I134" s="8">
        <v>3230990000</v>
      </c>
      <c r="J134" s="12">
        <f t="shared" si="3"/>
        <v>-0.1627737642388499</v>
      </c>
    </row>
    <row r="135" spans="1:10" ht="15.75" thickBot="1" x14ac:dyDescent="0.3">
      <c r="A135" s="76"/>
      <c r="B135" s="6">
        <v>42517</v>
      </c>
      <c r="C135" s="6"/>
      <c r="D135" s="7">
        <v>2090.06</v>
      </c>
      <c r="E135" s="7">
        <v>2099.06</v>
      </c>
      <c r="F135" s="7">
        <v>2090.06</v>
      </c>
      <c r="G135" s="7">
        <v>2099.06</v>
      </c>
      <c r="H135" s="23">
        <f t="shared" ref="H135:H198" si="4">(G135-G134)/G134</f>
        <v>4.2868762260179112E-3</v>
      </c>
      <c r="I135" s="8">
        <v>3079150000</v>
      </c>
      <c r="J135" s="12">
        <f t="shared" ref="J135:J198" si="5">(I135-I134)/I134</f>
        <v>-4.6994883921027304E-2</v>
      </c>
    </row>
    <row r="136" spans="1:10" ht="15.75" thickBot="1" x14ac:dyDescent="0.3">
      <c r="A136" s="76"/>
      <c r="B136" s="6">
        <v>42521</v>
      </c>
      <c r="C136" s="6"/>
      <c r="D136" s="7">
        <v>2100.13</v>
      </c>
      <c r="E136" s="7">
        <v>2103.48</v>
      </c>
      <c r="F136" s="7">
        <v>2088.66</v>
      </c>
      <c r="G136" s="7">
        <v>2096.9499999999998</v>
      </c>
      <c r="H136" s="23">
        <f t="shared" si="4"/>
        <v>-1.0052118567359328E-3</v>
      </c>
      <c r="I136" s="8">
        <v>4514410000</v>
      </c>
      <c r="J136" s="12">
        <f t="shared" si="5"/>
        <v>0.4661221440982089</v>
      </c>
    </row>
    <row r="137" spans="1:10" ht="15.75" thickBot="1" x14ac:dyDescent="0.3">
      <c r="A137" s="76"/>
      <c r="B137" s="6">
        <v>42522</v>
      </c>
      <c r="C137" s="6"/>
      <c r="D137" s="7">
        <v>2093.94</v>
      </c>
      <c r="E137" s="7">
        <v>2100.9699999999998</v>
      </c>
      <c r="F137" s="7">
        <v>2085.1</v>
      </c>
      <c r="G137" s="7">
        <v>2099.33</v>
      </c>
      <c r="H137" s="23">
        <f t="shared" si="4"/>
        <v>1.1349817592217789E-3</v>
      </c>
      <c r="I137" s="8">
        <v>3525170000</v>
      </c>
      <c r="J137" s="12">
        <f t="shared" si="5"/>
        <v>-0.21912941004472344</v>
      </c>
    </row>
    <row r="138" spans="1:10" ht="15.75" thickBot="1" x14ac:dyDescent="0.3">
      <c r="A138" s="76"/>
      <c r="B138" s="6">
        <v>42523</v>
      </c>
      <c r="C138" s="6"/>
      <c r="D138" s="7">
        <v>2097.71</v>
      </c>
      <c r="E138" s="7">
        <v>2105.2600000000002</v>
      </c>
      <c r="F138" s="7">
        <v>2088.59</v>
      </c>
      <c r="G138" s="7">
        <v>2105.2600000000002</v>
      </c>
      <c r="H138" s="23">
        <f t="shared" si="4"/>
        <v>2.8247107410460915E-3</v>
      </c>
      <c r="I138" s="8">
        <v>3632720000</v>
      </c>
      <c r="J138" s="12">
        <f t="shared" si="5"/>
        <v>3.0509166933793262E-2</v>
      </c>
    </row>
    <row r="139" spans="1:10" ht="15.75" thickBot="1" x14ac:dyDescent="0.3">
      <c r="A139" s="76"/>
      <c r="B139" s="6">
        <v>42524</v>
      </c>
      <c r="C139" s="6"/>
      <c r="D139" s="7">
        <v>2104.0700000000002</v>
      </c>
      <c r="E139" s="7">
        <v>2104.0700000000002</v>
      </c>
      <c r="F139" s="7">
        <v>2085.36</v>
      </c>
      <c r="G139" s="7">
        <v>2099.13</v>
      </c>
      <c r="H139" s="23">
        <f t="shared" si="4"/>
        <v>-2.911754367631603E-3</v>
      </c>
      <c r="I139" s="8">
        <v>3627780000</v>
      </c>
      <c r="J139" s="12">
        <f t="shared" si="5"/>
        <v>-1.3598625823074721E-3</v>
      </c>
    </row>
    <row r="140" spans="1:10" ht="15.75" thickBot="1" x14ac:dyDescent="0.3">
      <c r="A140" s="76"/>
      <c r="B140" s="6">
        <v>42527</v>
      </c>
      <c r="C140" s="6"/>
      <c r="D140" s="7">
        <v>2100.83</v>
      </c>
      <c r="E140" s="7">
        <v>2113.36</v>
      </c>
      <c r="F140" s="7">
        <v>2100.83</v>
      </c>
      <c r="G140" s="7">
        <v>2109.41</v>
      </c>
      <c r="H140" s="23">
        <f t="shared" si="4"/>
        <v>4.8972669629797792E-3</v>
      </c>
      <c r="I140" s="8">
        <v>3442020000</v>
      </c>
      <c r="J140" s="12">
        <f t="shared" si="5"/>
        <v>-5.1204869093495198E-2</v>
      </c>
    </row>
    <row r="141" spans="1:10" ht="15.75" thickBot="1" x14ac:dyDescent="0.3">
      <c r="A141" s="76"/>
      <c r="B141" s="6">
        <v>42528</v>
      </c>
      <c r="C141" s="6"/>
      <c r="D141" s="7">
        <v>2110.1799999999998</v>
      </c>
      <c r="E141" s="7">
        <v>2119.2199999999998</v>
      </c>
      <c r="F141" s="7">
        <v>2110.1799999999998</v>
      </c>
      <c r="G141" s="7">
        <v>2112.13</v>
      </c>
      <c r="H141" s="23">
        <f t="shared" si="4"/>
        <v>1.289460085995731E-3</v>
      </c>
      <c r="I141" s="8">
        <v>3534730000</v>
      </c>
      <c r="J141" s="12">
        <f t="shared" si="5"/>
        <v>2.693476505075508E-2</v>
      </c>
    </row>
    <row r="142" spans="1:10" ht="15.75" thickBot="1" x14ac:dyDescent="0.3">
      <c r="A142" s="76"/>
      <c r="B142" s="6">
        <v>42529</v>
      </c>
      <c r="C142" s="6"/>
      <c r="D142" s="7">
        <v>2112.71</v>
      </c>
      <c r="E142" s="7">
        <v>2120.5500000000002</v>
      </c>
      <c r="F142" s="7">
        <v>2112.71</v>
      </c>
      <c r="G142" s="7">
        <v>2119.12</v>
      </c>
      <c r="H142" s="23">
        <f t="shared" si="4"/>
        <v>3.3094553839014555E-3</v>
      </c>
      <c r="I142" s="8">
        <v>3562060000</v>
      </c>
      <c r="J142" s="12">
        <f t="shared" si="5"/>
        <v>7.7318493916084113E-3</v>
      </c>
    </row>
    <row r="143" spans="1:10" ht="15.75" thickBot="1" x14ac:dyDescent="0.3">
      <c r="A143" s="76"/>
      <c r="B143" s="6">
        <v>42530</v>
      </c>
      <c r="C143" s="6"/>
      <c r="D143" s="7">
        <v>2115.65</v>
      </c>
      <c r="E143" s="7">
        <v>2117.64</v>
      </c>
      <c r="F143" s="7">
        <v>2107.73</v>
      </c>
      <c r="G143" s="7">
        <v>2115.48</v>
      </c>
      <c r="H143" s="23">
        <f t="shared" si="4"/>
        <v>-1.7176941371889619E-3</v>
      </c>
      <c r="I143" s="8">
        <v>3290320000</v>
      </c>
      <c r="J143" s="12">
        <f t="shared" si="5"/>
        <v>-7.6287316889664974E-2</v>
      </c>
    </row>
    <row r="144" spans="1:10" ht="15.75" thickBot="1" x14ac:dyDescent="0.3">
      <c r="A144" s="76"/>
      <c r="B144" s="6">
        <v>42531</v>
      </c>
      <c r="C144" s="6"/>
      <c r="D144" s="7">
        <v>2109.5700000000002</v>
      </c>
      <c r="E144" s="7">
        <v>2109.5700000000002</v>
      </c>
      <c r="F144" s="7">
        <v>2089.96</v>
      </c>
      <c r="G144" s="7">
        <v>2096.0700000000002</v>
      </c>
      <c r="H144" s="23">
        <f t="shared" si="4"/>
        <v>-9.1752226445061431E-3</v>
      </c>
      <c r="I144" s="8">
        <v>3515010000</v>
      </c>
      <c r="J144" s="12">
        <f t="shared" si="5"/>
        <v>6.8288190814267305E-2</v>
      </c>
    </row>
    <row r="145" spans="1:10" ht="15.75" thickBot="1" x14ac:dyDescent="0.3">
      <c r="A145" s="76"/>
      <c r="B145" s="6">
        <v>42534</v>
      </c>
      <c r="C145" s="6"/>
      <c r="D145" s="7">
        <v>2091.75</v>
      </c>
      <c r="E145" s="7">
        <v>2098.12</v>
      </c>
      <c r="F145" s="7">
        <v>2078.46</v>
      </c>
      <c r="G145" s="7">
        <v>2079.06</v>
      </c>
      <c r="H145" s="23">
        <f t="shared" si="4"/>
        <v>-8.1151869928009161E-3</v>
      </c>
      <c r="I145" s="8">
        <v>3392030000</v>
      </c>
      <c r="J145" s="12">
        <f t="shared" si="5"/>
        <v>-3.4987098187487374E-2</v>
      </c>
    </row>
    <row r="146" spans="1:10" ht="15.75" thickBot="1" x14ac:dyDescent="0.3">
      <c r="A146" s="76"/>
      <c r="B146" s="6">
        <v>42535</v>
      </c>
      <c r="C146" s="6"/>
      <c r="D146" s="7">
        <v>2076.65</v>
      </c>
      <c r="E146" s="7">
        <v>2081.3000000000002</v>
      </c>
      <c r="F146" s="7">
        <v>2064.1</v>
      </c>
      <c r="G146" s="7">
        <v>2075.3200000000002</v>
      </c>
      <c r="H146" s="23">
        <f t="shared" si="4"/>
        <v>-1.7988898829277566E-3</v>
      </c>
      <c r="I146" s="8">
        <v>3759770000</v>
      </c>
      <c r="J146" s="12">
        <f t="shared" si="5"/>
        <v>0.10841295625333502</v>
      </c>
    </row>
    <row r="147" spans="1:10" ht="15.75" thickBot="1" x14ac:dyDescent="0.3">
      <c r="A147" s="76"/>
      <c r="B147" s="6">
        <v>42536</v>
      </c>
      <c r="C147" s="6"/>
      <c r="D147" s="7">
        <v>2077.6</v>
      </c>
      <c r="E147" s="7">
        <v>2085.65</v>
      </c>
      <c r="F147" s="7">
        <v>2069.8000000000002</v>
      </c>
      <c r="G147" s="7">
        <v>2071.5</v>
      </c>
      <c r="H147" s="23">
        <f t="shared" si="4"/>
        <v>-1.8406799915194588E-3</v>
      </c>
      <c r="I147" s="8">
        <v>3544720000</v>
      </c>
      <c r="J147" s="12">
        <f t="shared" si="5"/>
        <v>-5.7197647728451477E-2</v>
      </c>
    </row>
    <row r="148" spans="1:10" ht="15.75" thickBot="1" x14ac:dyDescent="0.3">
      <c r="A148" s="76"/>
      <c r="B148" s="6">
        <v>42537</v>
      </c>
      <c r="C148" s="6"/>
      <c r="D148" s="7">
        <v>2066.36</v>
      </c>
      <c r="E148" s="7">
        <v>2079.62</v>
      </c>
      <c r="F148" s="7">
        <v>2050.37</v>
      </c>
      <c r="G148" s="7">
        <v>2077.9899999999998</v>
      </c>
      <c r="H148" s="23">
        <f t="shared" si="4"/>
        <v>3.1329954139511377E-3</v>
      </c>
      <c r="I148" s="8">
        <v>3628280000</v>
      </c>
      <c r="J148" s="12">
        <f t="shared" si="5"/>
        <v>2.3573088988693043E-2</v>
      </c>
    </row>
    <row r="149" spans="1:10" ht="15.75" thickBot="1" x14ac:dyDescent="0.3">
      <c r="A149" s="76"/>
      <c r="B149" s="6">
        <v>42538</v>
      </c>
      <c r="C149" s="6"/>
      <c r="D149" s="7">
        <v>2078.1999999999998</v>
      </c>
      <c r="E149" s="7">
        <v>2078.1999999999998</v>
      </c>
      <c r="F149" s="7">
        <v>2062.84</v>
      </c>
      <c r="G149" s="7">
        <v>2071.2199999999998</v>
      </c>
      <c r="H149" s="23">
        <f t="shared" si="4"/>
        <v>-3.2579560055630598E-3</v>
      </c>
      <c r="I149" s="8">
        <v>4952630000</v>
      </c>
      <c r="J149" s="12">
        <f t="shared" si="5"/>
        <v>0.36500766203269869</v>
      </c>
    </row>
    <row r="150" spans="1:10" ht="15.75" thickBot="1" x14ac:dyDescent="0.3">
      <c r="A150" s="76"/>
      <c r="B150" s="6">
        <v>42541</v>
      </c>
      <c r="C150" s="6"/>
      <c r="D150" s="7">
        <v>2075.58</v>
      </c>
      <c r="E150" s="7">
        <v>2100.66</v>
      </c>
      <c r="F150" s="7">
        <v>2075.58</v>
      </c>
      <c r="G150" s="7">
        <v>2083.25</v>
      </c>
      <c r="H150" s="23">
        <f t="shared" si="4"/>
        <v>5.808171029634805E-3</v>
      </c>
      <c r="I150" s="8">
        <v>3467440000</v>
      </c>
      <c r="J150" s="12">
        <f t="shared" si="5"/>
        <v>-0.29987905415910332</v>
      </c>
    </row>
    <row r="151" spans="1:10" ht="15.75" thickBot="1" x14ac:dyDescent="0.3">
      <c r="A151" s="76"/>
      <c r="B151" s="6">
        <v>42542</v>
      </c>
      <c r="C151" s="6"/>
      <c r="D151" s="7">
        <v>2085.19</v>
      </c>
      <c r="E151" s="7">
        <v>2093.66</v>
      </c>
      <c r="F151" s="7">
        <v>2083.02</v>
      </c>
      <c r="G151" s="7">
        <v>2088.9</v>
      </c>
      <c r="H151" s="23">
        <f t="shared" si="4"/>
        <v>2.7121084843394171E-3</v>
      </c>
      <c r="I151" s="8">
        <v>3232880000</v>
      </c>
      <c r="J151" s="12">
        <f t="shared" si="5"/>
        <v>-6.7646448100039225E-2</v>
      </c>
    </row>
    <row r="152" spans="1:10" ht="15.75" thickBot="1" x14ac:dyDescent="0.3">
      <c r="A152" s="76"/>
      <c r="B152" s="6">
        <v>42543</v>
      </c>
      <c r="C152" s="6"/>
      <c r="D152" s="7">
        <v>2089.75</v>
      </c>
      <c r="E152" s="7">
        <v>2099.71</v>
      </c>
      <c r="F152" s="7">
        <v>2084.36</v>
      </c>
      <c r="G152" s="7">
        <v>2085.4499999999998</v>
      </c>
      <c r="H152" s="23">
        <f t="shared" si="4"/>
        <v>-1.6515869596439622E-3</v>
      </c>
      <c r="I152" s="8">
        <v>3168160000</v>
      </c>
      <c r="J152" s="12">
        <f t="shared" si="5"/>
        <v>-2.0019301675286431E-2</v>
      </c>
    </row>
    <row r="153" spans="1:10" ht="15.75" thickBot="1" x14ac:dyDescent="0.3">
      <c r="A153" s="76"/>
      <c r="B153" s="6">
        <v>42544</v>
      </c>
      <c r="C153" s="6"/>
      <c r="D153" s="7">
        <v>2092.8000000000002</v>
      </c>
      <c r="E153" s="7">
        <v>2113.3200000000002</v>
      </c>
      <c r="F153" s="7">
        <v>2092.8000000000002</v>
      </c>
      <c r="G153" s="7">
        <v>2113.3200000000002</v>
      </c>
      <c r="H153" s="23">
        <f t="shared" si="4"/>
        <v>1.3364022153492219E-2</v>
      </c>
      <c r="I153" s="8">
        <v>3297940000</v>
      </c>
      <c r="J153" s="12">
        <f t="shared" si="5"/>
        <v>4.0963840210090398E-2</v>
      </c>
    </row>
    <row r="154" spans="1:10" ht="15.75" thickBot="1" x14ac:dyDescent="0.3">
      <c r="A154" s="76"/>
      <c r="B154" s="6">
        <v>42545</v>
      </c>
      <c r="C154" s="6"/>
      <c r="D154" s="7">
        <v>2103.81</v>
      </c>
      <c r="E154" s="7">
        <v>2103.81</v>
      </c>
      <c r="F154" s="7">
        <v>2032.57</v>
      </c>
      <c r="G154" s="7">
        <v>2037.41</v>
      </c>
      <c r="H154" s="23">
        <f t="shared" si="4"/>
        <v>-3.5919784982870594E-2</v>
      </c>
      <c r="I154" s="8">
        <v>7597450000</v>
      </c>
      <c r="J154" s="12">
        <f t="shared" si="5"/>
        <v>1.3036956403087989</v>
      </c>
    </row>
    <row r="155" spans="1:10" ht="15.75" thickBot="1" x14ac:dyDescent="0.3">
      <c r="A155" s="76"/>
      <c r="B155" s="6">
        <v>42548</v>
      </c>
      <c r="C155" s="6"/>
      <c r="D155" s="7">
        <v>2031.45</v>
      </c>
      <c r="E155" s="7">
        <v>2031.45</v>
      </c>
      <c r="F155" s="7">
        <v>1991.68</v>
      </c>
      <c r="G155" s="7">
        <v>2000.54</v>
      </c>
      <c r="H155" s="23">
        <f t="shared" si="4"/>
        <v>-1.8096504876289072E-2</v>
      </c>
      <c r="I155" s="8">
        <v>5431220000</v>
      </c>
      <c r="J155" s="12">
        <f t="shared" si="5"/>
        <v>-0.28512593041086154</v>
      </c>
    </row>
    <row r="156" spans="1:10" ht="15.75" thickBot="1" x14ac:dyDescent="0.3">
      <c r="A156" s="76"/>
      <c r="B156" s="6">
        <v>42549</v>
      </c>
      <c r="C156" s="6"/>
      <c r="D156" s="7">
        <v>2006.67</v>
      </c>
      <c r="E156" s="7">
        <v>2036.09</v>
      </c>
      <c r="F156" s="7">
        <v>2006.67</v>
      </c>
      <c r="G156" s="7">
        <v>2036.09</v>
      </c>
      <c r="H156" s="23">
        <f t="shared" si="4"/>
        <v>1.7770202045447707E-2</v>
      </c>
      <c r="I156" s="8">
        <v>4385810000</v>
      </c>
      <c r="J156" s="12">
        <f t="shared" si="5"/>
        <v>-0.19248161554862445</v>
      </c>
    </row>
    <row r="157" spans="1:10" ht="15.75" thickBot="1" x14ac:dyDescent="0.3">
      <c r="A157" s="76"/>
      <c r="B157" s="6">
        <v>42550</v>
      </c>
      <c r="C157" s="6"/>
      <c r="D157" s="7">
        <v>2042.69</v>
      </c>
      <c r="E157" s="7">
        <v>2073.13</v>
      </c>
      <c r="F157" s="7">
        <v>2042.69</v>
      </c>
      <c r="G157" s="7">
        <v>2070.77</v>
      </c>
      <c r="H157" s="23">
        <f t="shared" si="4"/>
        <v>1.7032645904650614E-2</v>
      </c>
      <c r="I157" s="8">
        <v>4241740000</v>
      </c>
      <c r="J157" s="12">
        <f t="shared" si="5"/>
        <v>-3.2849120230926558E-2</v>
      </c>
    </row>
    <row r="158" spans="1:10" ht="15.75" thickBot="1" x14ac:dyDescent="0.3">
      <c r="A158" s="76"/>
      <c r="B158" s="6">
        <v>42551</v>
      </c>
      <c r="C158" s="6">
        <v>42551</v>
      </c>
      <c r="D158" s="7">
        <v>2073.17</v>
      </c>
      <c r="E158" s="7">
        <v>2098.94</v>
      </c>
      <c r="F158" s="7">
        <v>2070</v>
      </c>
      <c r="G158" s="7">
        <v>2098.86</v>
      </c>
      <c r="H158" s="23">
        <f t="shared" si="4"/>
        <v>1.3565002390415229E-2</v>
      </c>
      <c r="I158" s="8">
        <v>4622820000</v>
      </c>
      <c r="J158" s="12">
        <f t="shared" si="5"/>
        <v>8.9840489987599428E-2</v>
      </c>
    </row>
    <row r="159" spans="1:10" ht="15.75" thickBot="1" x14ac:dyDescent="0.3">
      <c r="A159" s="76"/>
      <c r="B159" s="6">
        <v>42552</v>
      </c>
      <c r="C159" s="6"/>
      <c r="D159" s="7">
        <v>2099.34</v>
      </c>
      <c r="E159" s="7">
        <v>2108.71</v>
      </c>
      <c r="F159" s="7">
        <v>2097.9</v>
      </c>
      <c r="G159" s="7">
        <v>2102.9499999999998</v>
      </c>
      <c r="H159" s="23">
        <f t="shared" si="4"/>
        <v>1.9486769007936169E-3</v>
      </c>
      <c r="I159" s="8">
        <v>3458890000</v>
      </c>
      <c r="J159" s="12">
        <f t="shared" si="5"/>
        <v>-0.25177921701472261</v>
      </c>
    </row>
    <row r="160" spans="1:10" ht="15.75" thickBot="1" x14ac:dyDescent="0.3">
      <c r="A160" s="76"/>
      <c r="B160" s="6">
        <v>42556</v>
      </c>
      <c r="C160" s="6"/>
      <c r="D160" s="7">
        <v>2095.0500000000002</v>
      </c>
      <c r="E160" s="7">
        <v>2095.0500000000002</v>
      </c>
      <c r="F160" s="7">
        <v>2080.86</v>
      </c>
      <c r="G160" s="7">
        <v>2088.5500000000002</v>
      </c>
      <c r="H160" s="23">
        <f t="shared" si="4"/>
        <v>-6.847523716683534E-3</v>
      </c>
      <c r="I160" s="8">
        <v>3658380000</v>
      </c>
      <c r="J160" s="12">
        <f t="shared" si="5"/>
        <v>5.7674571900233888E-2</v>
      </c>
    </row>
    <row r="161" spans="1:10" ht="15.75" thickBot="1" x14ac:dyDescent="0.3">
      <c r="A161" s="76"/>
      <c r="B161" s="6">
        <v>42557</v>
      </c>
      <c r="C161" s="6"/>
      <c r="D161" s="7">
        <v>2084.4299999999998</v>
      </c>
      <c r="E161" s="7">
        <v>2100.7199999999998</v>
      </c>
      <c r="F161" s="7">
        <v>2074.02</v>
      </c>
      <c r="G161" s="7">
        <v>2099.73</v>
      </c>
      <c r="H161" s="23">
        <f t="shared" si="4"/>
        <v>5.3529960977711025E-3</v>
      </c>
      <c r="I161" s="8">
        <v>3909380000</v>
      </c>
      <c r="J161" s="12">
        <f t="shared" si="5"/>
        <v>6.8609603157681817E-2</v>
      </c>
    </row>
    <row r="162" spans="1:10" ht="15.75" thickBot="1" x14ac:dyDescent="0.3">
      <c r="A162" s="76"/>
      <c r="B162" s="6">
        <v>42558</v>
      </c>
      <c r="C162" s="6"/>
      <c r="D162" s="7">
        <v>2100.42</v>
      </c>
      <c r="E162" s="7">
        <v>2109.08</v>
      </c>
      <c r="F162" s="7">
        <v>2089.39</v>
      </c>
      <c r="G162" s="7">
        <v>2097.9</v>
      </c>
      <c r="H162" s="23">
        <f t="shared" si="4"/>
        <v>-8.7154062665196347E-4</v>
      </c>
      <c r="I162" s="8">
        <v>3604550000</v>
      </c>
      <c r="J162" s="12">
        <f t="shared" si="5"/>
        <v>-7.7974000992484735E-2</v>
      </c>
    </row>
    <row r="163" spans="1:10" ht="15.75" thickBot="1" x14ac:dyDescent="0.3">
      <c r="A163" s="76"/>
      <c r="B163" s="6">
        <v>42559</v>
      </c>
      <c r="C163" s="6"/>
      <c r="D163" s="7">
        <v>2106.9699999999998</v>
      </c>
      <c r="E163" s="7">
        <v>2131.71</v>
      </c>
      <c r="F163" s="7">
        <v>2106.9699999999998</v>
      </c>
      <c r="G163" s="7">
        <v>2129.9</v>
      </c>
      <c r="H163" s="23">
        <f t="shared" si="4"/>
        <v>1.525334858668192E-2</v>
      </c>
      <c r="I163" s="8">
        <v>3607500000</v>
      </c>
      <c r="J163" s="12">
        <f t="shared" si="5"/>
        <v>8.1841006505666448E-4</v>
      </c>
    </row>
    <row r="164" spans="1:10" ht="15.75" thickBot="1" x14ac:dyDescent="0.3">
      <c r="A164" s="76"/>
      <c r="B164" s="6">
        <v>42562</v>
      </c>
      <c r="C164" s="6"/>
      <c r="D164" s="7">
        <v>2131.7199999999998</v>
      </c>
      <c r="E164" s="7">
        <v>2143.16</v>
      </c>
      <c r="F164" s="7">
        <v>2131.7199999999998</v>
      </c>
      <c r="G164" s="7">
        <v>2137.16</v>
      </c>
      <c r="H164" s="23">
        <f t="shared" si="4"/>
        <v>3.408610732898147E-3</v>
      </c>
      <c r="I164" s="8">
        <v>3253340000</v>
      </c>
      <c r="J164" s="12">
        <f t="shared" si="5"/>
        <v>-9.8173250173250168E-2</v>
      </c>
    </row>
    <row r="165" spans="1:10" ht="15.75" thickBot="1" x14ac:dyDescent="0.3">
      <c r="A165" s="76"/>
      <c r="B165" s="6">
        <v>42563</v>
      </c>
      <c r="C165" s="6"/>
      <c r="D165" s="7">
        <v>2139.5</v>
      </c>
      <c r="E165" s="7">
        <v>2155.4</v>
      </c>
      <c r="F165" s="7">
        <v>2139.5</v>
      </c>
      <c r="G165" s="7">
        <v>2152.14</v>
      </c>
      <c r="H165" s="23">
        <f t="shared" si="4"/>
        <v>7.0093020644219524E-3</v>
      </c>
      <c r="I165" s="8">
        <v>4097820000</v>
      </c>
      <c r="J165" s="12">
        <f t="shared" si="5"/>
        <v>0.25957323857942916</v>
      </c>
    </row>
    <row r="166" spans="1:10" ht="15.75" thickBot="1" x14ac:dyDescent="0.3">
      <c r="A166" s="76"/>
      <c r="B166" s="6">
        <v>42564</v>
      </c>
      <c r="C166" s="6"/>
      <c r="D166" s="7">
        <v>2153.81</v>
      </c>
      <c r="E166" s="7">
        <v>2156.4499999999998</v>
      </c>
      <c r="F166" s="7">
        <v>2146.21</v>
      </c>
      <c r="G166" s="7">
        <v>2152.4299999999998</v>
      </c>
      <c r="H166" s="23">
        <f t="shared" si="4"/>
        <v>1.347495980744578E-4</v>
      </c>
      <c r="I166" s="8">
        <v>3502320000</v>
      </c>
      <c r="J166" s="12">
        <f t="shared" si="5"/>
        <v>-0.14532117076884782</v>
      </c>
    </row>
    <row r="167" spans="1:10" ht="15.75" thickBot="1" x14ac:dyDescent="0.3">
      <c r="A167" s="76"/>
      <c r="B167" s="6">
        <v>42565</v>
      </c>
      <c r="C167" s="6"/>
      <c r="D167" s="7">
        <v>2157.88</v>
      </c>
      <c r="E167" s="7">
        <v>2168.9899999999998</v>
      </c>
      <c r="F167" s="7">
        <v>2157.88</v>
      </c>
      <c r="G167" s="7">
        <v>2163.75</v>
      </c>
      <c r="H167" s="23">
        <f t="shared" si="4"/>
        <v>5.2591721914302279E-3</v>
      </c>
      <c r="I167" s="8">
        <v>3465610000</v>
      </c>
      <c r="J167" s="12">
        <f t="shared" si="5"/>
        <v>-1.0481623609493135E-2</v>
      </c>
    </row>
    <row r="168" spans="1:10" ht="15.75" thickBot="1" x14ac:dyDescent="0.3">
      <c r="A168" s="76"/>
      <c r="B168" s="6">
        <v>42566</v>
      </c>
      <c r="C168" s="6"/>
      <c r="D168" s="7">
        <v>2165.13</v>
      </c>
      <c r="E168" s="7">
        <v>2169.0500000000002</v>
      </c>
      <c r="F168" s="7">
        <v>2155.79</v>
      </c>
      <c r="G168" s="7">
        <v>2161.7399999999998</v>
      </c>
      <c r="H168" s="23">
        <f t="shared" si="4"/>
        <v>-9.2894280762575077E-4</v>
      </c>
      <c r="I168" s="8">
        <v>3122600000</v>
      </c>
      <c r="J168" s="12">
        <f t="shared" si="5"/>
        <v>-9.8975360759000583E-2</v>
      </c>
    </row>
    <row r="169" spans="1:10" ht="15.75" thickBot="1" x14ac:dyDescent="0.3">
      <c r="A169" s="76"/>
      <c r="B169" s="6">
        <v>42569</v>
      </c>
      <c r="C169" s="6"/>
      <c r="D169" s="7">
        <v>2162.04</v>
      </c>
      <c r="E169" s="7">
        <v>2168.35</v>
      </c>
      <c r="F169" s="7">
        <v>2159.63</v>
      </c>
      <c r="G169" s="7">
        <v>2166.89</v>
      </c>
      <c r="H169" s="23">
        <f t="shared" si="4"/>
        <v>2.3823401519147036E-3</v>
      </c>
      <c r="I169" s="8">
        <v>3009310000</v>
      </c>
      <c r="J169" s="12">
        <f t="shared" si="5"/>
        <v>-3.6280663549606094E-2</v>
      </c>
    </row>
    <row r="170" spans="1:10" ht="15.75" thickBot="1" x14ac:dyDescent="0.3">
      <c r="A170" s="76"/>
      <c r="B170" s="6">
        <v>42570</v>
      </c>
      <c r="C170" s="6"/>
      <c r="D170" s="7">
        <v>2163.79</v>
      </c>
      <c r="E170" s="7">
        <v>2164.63</v>
      </c>
      <c r="F170" s="7">
        <v>2159.0100000000002</v>
      </c>
      <c r="G170" s="7">
        <v>2163.7800000000002</v>
      </c>
      <c r="H170" s="23">
        <f t="shared" si="4"/>
        <v>-1.4352366756040559E-3</v>
      </c>
      <c r="I170" s="8">
        <v>2968340000</v>
      </c>
      <c r="J170" s="12">
        <f t="shared" si="5"/>
        <v>-1.3614416593837126E-2</v>
      </c>
    </row>
    <row r="171" spans="1:10" ht="15.75" thickBot="1" x14ac:dyDescent="0.3">
      <c r="A171" s="76"/>
      <c r="B171" s="6">
        <v>42571</v>
      </c>
      <c r="C171" s="6"/>
      <c r="D171" s="7">
        <v>2166.1</v>
      </c>
      <c r="E171" s="7">
        <v>2175.63</v>
      </c>
      <c r="F171" s="7">
        <v>2164.89</v>
      </c>
      <c r="G171" s="7">
        <v>2173.02</v>
      </c>
      <c r="H171" s="23">
        <f t="shared" si="4"/>
        <v>4.2703047444748454E-3</v>
      </c>
      <c r="I171" s="8">
        <v>3211860000</v>
      </c>
      <c r="J171" s="12">
        <f t="shared" si="5"/>
        <v>8.2039119507873084E-2</v>
      </c>
    </row>
    <row r="172" spans="1:10" ht="15.75" thickBot="1" x14ac:dyDescent="0.3">
      <c r="A172" s="76"/>
      <c r="B172" s="6">
        <v>42572</v>
      </c>
      <c r="C172" s="6"/>
      <c r="D172" s="7">
        <v>2172.91</v>
      </c>
      <c r="E172" s="7">
        <v>2174.56</v>
      </c>
      <c r="F172" s="7">
        <v>2159.75</v>
      </c>
      <c r="G172" s="7">
        <v>2165.17</v>
      </c>
      <c r="H172" s="23">
        <f t="shared" si="4"/>
        <v>-3.6124840084306217E-3</v>
      </c>
      <c r="I172" s="8">
        <v>3438900000</v>
      </c>
      <c r="J172" s="12">
        <f t="shared" si="5"/>
        <v>7.0688012553473692E-2</v>
      </c>
    </row>
    <row r="173" spans="1:10" ht="15.75" thickBot="1" x14ac:dyDescent="0.3">
      <c r="A173" s="76"/>
      <c r="B173" s="6">
        <v>42573</v>
      </c>
      <c r="C173" s="6"/>
      <c r="D173" s="7">
        <v>2166.4699999999998</v>
      </c>
      <c r="E173" s="7">
        <v>2175.11</v>
      </c>
      <c r="F173" s="7">
        <v>2163.2399999999998</v>
      </c>
      <c r="G173" s="7">
        <v>2175.0300000000002</v>
      </c>
      <c r="H173" s="23">
        <f t="shared" si="4"/>
        <v>4.553914935085987E-3</v>
      </c>
      <c r="I173" s="8">
        <v>3023280000</v>
      </c>
      <c r="J173" s="12">
        <f t="shared" si="5"/>
        <v>-0.12085841402774143</v>
      </c>
    </row>
    <row r="174" spans="1:10" ht="15.75" thickBot="1" x14ac:dyDescent="0.3">
      <c r="A174" s="76"/>
      <c r="B174" s="6">
        <v>42576</v>
      </c>
      <c r="C174" s="6"/>
      <c r="D174" s="7">
        <v>2173.71</v>
      </c>
      <c r="E174" s="7">
        <v>2173.71</v>
      </c>
      <c r="F174" s="7">
        <v>2161.9499999999998</v>
      </c>
      <c r="G174" s="7">
        <v>2168.48</v>
      </c>
      <c r="H174" s="23">
        <f t="shared" si="4"/>
        <v>-3.0114527155948108E-3</v>
      </c>
      <c r="I174" s="8">
        <v>3057240000</v>
      </c>
      <c r="J174" s="12">
        <f t="shared" si="5"/>
        <v>1.1232833214257363E-2</v>
      </c>
    </row>
    <row r="175" spans="1:10" ht="15.75" thickBot="1" x14ac:dyDescent="0.3">
      <c r="A175" s="76"/>
      <c r="B175" s="6">
        <v>42577</v>
      </c>
      <c r="C175" s="6"/>
      <c r="D175" s="7">
        <v>2168.9699999999998</v>
      </c>
      <c r="E175" s="7">
        <v>2173.54</v>
      </c>
      <c r="F175" s="7">
        <v>2160.1799999999998</v>
      </c>
      <c r="G175" s="7">
        <v>2169.1799999999998</v>
      </c>
      <c r="H175" s="23">
        <f t="shared" si="4"/>
        <v>3.2280675865113727E-4</v>
      </c>
      <c r="I175" s="8">
        <v>3442350000</v>
      </c>
      <c r="J175" s="12">
        <f t="shared" si="5"/>
        <v>0.12596655807198651</v>
      </c>
    </row>
    <row r="176" spans="1:10" ht="15.75" thickBot="1" x14ac:dyDescent="0.3">
      <c r="A176" s="76"/>
      <c r="B176" s="6">
        <v>42578</v>
      </c>
      <c r="C176" s="6"/>
      <c r="D176" s="7">
        <v>2169.81</v>
      </c>
      <c r="E176" s="7">
        <v>2174.98</v>
      </c>
      <c r="F176" s="7">
        <v>2159.0700000000002</v>
      </c>
      <c r="G176" s="7">
        <v>2166.58</v>
      </c>
      <c r="H176" s="23">
        <f t="shared" si="4"/>
        <v>-1.1986096128490532E-3</v>
      </c>
      <c r="I176" s="8">
        <v>3995500000</v>
      </c>
      <c r="J176" s="12">
        <f t="shared" si="5"/>
        <v>0.16068964515519921</v>
      </c>
    </row>
    <row r="177" spans="1:10" ht="15.75" thickBot="1" x14ac:dyDescent="0.3">
      <c r="A177" s="76"/>
      <c r="B177" s="6">
        <v>42579</v>
      </c>
      <c r="C177" s="6"/>
      <c r="D177" s="7">
        <v>2166.0500000000002</v>
      </c>
      <c r="E177" s="7">
        <v>2172.85</v>
      </c>
      <c r="F177" s="7">
        <v>2159.7399999999998</v>
      </c>
      <c r="G177" s="7">
        <v>2170.06</v>
      </c>
      <c r="H177" s="23">
        <f t="shared" si="4"/>
        <v>1.6062180948776498E-3</v>
      </c>
      <c r="I177" s="8">
        <v>3664240000</v>
      </c>
      <c r="J177" s="12">
        <f t="shared" si="5"/>
        <v>-8.2908271805781503E-2</v>
      </c>
    </row>
    <row r="178" spans="1:10" ht="15.75" thickBot="1" x14ac:dyDescent="0.3">
      <c r="A178" s="76"/>
      <c r="B178" s="6">
        <v>42580</v>
      </c>
      <c r="C178" s="6"/>
      <c r="D178" s="7">
        <v>2168.83</v>
      </c>
      <c r="E178" s="7">
        <v>2177.09</v>
      </c>
      <c r="F178" s="7">
        <v>2163.4899999999998</v>
      </c>
      <c r="G178" s="7">
        <v>2173.6</v>
      </c>
      <c r="H178" s="23">
        <f t="shared" si="4"/>
        <v>1.6312913007013464E-3</v>
      </c>
      <c r="I178" s="8">
        <v>4038840000</v>
      </c>
      <c r="J178" s="12">
        <f t="shared" si="5"/>
        <v>0.10223129489334759</v>
      </c>
    </row>
    <row r="179" spans="1:10" ht="15.75" thickBot="1" x14ac:dyDescent="0.3">
      <c r="A179" s="76"/>
      <c r="B179" s="6">
        <v>42583</v>
      </c>
      <c r="C179" s="6"/>
      <c r="D179" s="7">
        <v>2173.15</v>
      </c>
      <c r="E179" s="7">
        <v>2178.29</v>
      </c>
      <c r="F179" s="7">
        <v>2166.21</v>
      </c>
      <c r="G179" s="7">
        <v>2170.84</v>
      </c>
      <c r="H179" s="23">
        <f t="shared" si="4"/>
        <v>-1.2697828487301084E-3</v>
      </c>
      <c r="I179" s="8">
        <v>3505990000</v>
      </c>
      <c r="J179" s="12">
        <f t="shared" si="5"/>
        <v>-0.131931445662616</v>
      </c>
    </row>
    <row r="180" spans="1:10" ht="15.75" thickBot="1" x14ac:dyDescent="0.3">
      <c r="A180" s="76"/>
      <c r="B180" s="6">
        <v>42584</v>
      </c>
      <c r="C180" s="6"/>
      <c r="D180" s="7">
        <v>2169.94</v>
      </c>
      <c r="E180" s="7">
        <v>2170.1999999999998</v>
      </c>
      <c r="F180" s="7">
        <v>2147.58</v>
      </c>
      <c r="G180" s="7">
        <v>2157.0300000000002</v>
      </c>
      <c r="H180" s="23">
        <f t="shared" si="4"/>
        <v>-6.3615927475078517E-3</v>
      </c>
      <c r="I180" s="8">
        <v>3848750000</v>
      </c>
      <c r="J180" s="12">
        <f t="shared" si="5"/>
        <v>9.7764112276418361E-2</v>
      </c>
    </row>
    <row r="181" spans="1:10" ht="15.75" thickBot="1" x14ac:dyDescent="0.3">
      <c r="A181" s="76"/>
      <c r="B181" s="6">
        <v>42585</v>
      </c>
      <c r="C181" s="6"/>
      <c r="D181" s="7">
        <v>2156.81</v>
      </c>
      <c r="E181" s="7">
        <v>2163.79</v>
      </c>
      <c r="F181" s="7">
        <v>2152.56</v>
      </c>
      <c r="G181" s="7">
        <v>2163.79</v>
      </c>
      <c r="H181" s="23">
        <f t="shared" si="4"/>
        <v>3.1339387954732955E-3</v>
      </c>
      <c r="I181" s="8">
        <v>3786530000</v>
      </c>
      <c r="J181" s="12">
        <f t="shared" si="5"/>
        <v>-1.6166287755764858E-2</v>
      </c>
    </row>
    <row r="182" spans="1:10" ht="15.75" thickBot="1" x14ac:dyDescent="0.3">
      <c r="A182" s="76"/>
      <c r="B182" s="6">
        <v>42586</v>
      </c>
      <c r="C182" s="6"/>
      <c r="D182" s="7">
        <v>2163.5100000000002</v>
      </c>
      <c r="E182" s="7">
        <v>2168.19</v>
      </c>
      <c r="F182" s="7">
        <v>2159.0700000000002</v>
      </c>
      <c r="G182" s="7">
        <v>2164.25</v>
      </c>
      <c r="H182" s="23">
        <f t="shared" si="4"/>
        <v>2.1258994634416298E-4</v>
      </c>
      <c r="I182" s="8">
        <v>3709200000</v>
      </c>
      <c r="J182" s="12">
        <f t="shared" si="5"/>
        <v>-2.0422392005345263E-2</v>
      </c>
    </row>
    <row r="183" spans="1:10" ht="15.75" thickBot="1" x14ac:dyDescent="0.3">
      <c r="A183" s="76"/>
      <c r="B183" s="6">
        <v>42587</v>
      </c>
      <c r="C183" s="6"/>
      <c r="D183" s="7">
        <v>2168.79</v>
      </c>
      <c r="E183" s="7">
        <v>2182.87</v>
      </c>
      <c r="F183" s="7">
        <v>2168.79</v>
      </c>
      <c r="G183" s="7">
        <v>2182.87</v>
      </c>
      <c r="H183" s="23">
        <f t="shared" si="4"/>
        <v>8.6034423010280196E-3</v>
      </c>
      <c r="I183" s="8">
        <v>3663070000</v>
      </c>
      <c r="J183" s="12">
        <f t="shared" si="5"/>
        <v>-1.2436644020273913E-2</v>
      </c>
    </row>
    <row r="184" spans="1:10" ht="15.75" thickBot="1" x14ac:dyDescent="0.3">
      <c r="A184" s="76"/>
      <c r="B184" s="6">
        <v>42590</v>
      </c>
      <c r="C184" s="6"/>
      <c r="D184" s="7">
        <v>2183.7600000000002</v>
      </c>
      <c r="E184" s="7">
        <v>2185.44</v>
      </c>
      <c r="F184" s="7">
        <v>2177.85</v>
      </c>
      <c r="G184" s="7">
        <v>2180.89</v>
      </c>
      <c r="H184" s="23">
        <f t="shared" si="4"/>
        <v>-9.0706272018032145E-4</v>
      </c>
      <c r="I184" s="8">
        <v>3327550000</v>
      </c>
      <c r="J184" s="12">
        <f t="shared" si="5"/>
        <v>-9.1595301209095106E-2</v>
      </c>
    </row>
    <row r="185" spans="1:10" ht="15.75" thickBot="1" x14ac:dyDescent="0.3">
      <c r="A185" s="76"/>
      <c r="B185" s="6">
        <v>42591</v>
      </c>
      <c r="C185" s="6"/>
      <c r="D185" s="7">
        <v>2182.2399999999998</v>
      </c>
      <c r="E185" s="7">
        <v>2187.66</v>
      </c>
      <c r="F185" s="7">
        <v>2178.61</v>
      </c>
      <c r="G185" s="7">
        <v>2181.7399999999998</v>
      </c>
      <c r="H185" s="23">
        <f t="shared" si="4"/>
        <v>3.8974913911288928E-4</v>
      </c>
      <c r="I185" s="8">
        <v>3334300000</v>
      </c>
      <c r="J185" s="12">
        <f t="shared" si="5"/>
        <v>2.0285194813000557E-3</v>
      </c>
    </row>
    <row r="186" spans="1:10" ht="15.75" thickBot="1" x14ac:dyDescent="0.3">
      <c r="A186" s="76"/>
      <c r="B186" s="6">
        <v>42592</v>
      </c>
      <c r="C186" s="6"/>
      <c r="D186" s="7">
        <v>2182.81</v>
      </c>
      <c r="E186" s="7">
        <v>2183.41</v>
      </c>
      <c r="F186" s="7">
        <v>2172</v>
      </c>
      <c r="G186" s="7">
        <v>2175.4899999999998</v>
      </c>
      <c r="H186" s="23">
        <f t="shared" si="4"/>
        <v>-2.8646859845811146E-3</v>
      </c>
      <c r="I186" s="8">
        <v>3254950000</v>
      </c>
      <c r="J186" s="12">
        <f t="shared" si="5"/>
        <v>-2.3798098551420087E-2</v>
      </c>
    </row>
    <row r="187" spans="1:10" ht="15.75" thickBot="1" x14ac:dyDescent="0.3">
      <c r="A187" s="76"/>
      <c r="B187" s="6">
        <v>42593</v>
      </c>
      <c r="C187" s="6"/>
      <c r="D187" s="7">
        <v>2177.9699999999998</v>
      </c>
      <c r="E187" s="7">
        <v>2188.4499999999998</v>
      </c>
      <c r="F187" s="7">
        <v>2177.9699999999998</v>
      </c>
      <c r="G187" s="7">
        <v>2185.79</v>
      </c>
      <c r="H187" s="23">
        <f t="shared" si="4"/>
        <v>4.7345655461529046E-3</v>
      </c>
      <c r="I187" s="8">
        <v>3423160000</v>
      </c>
      <c r="J187" s="12">
        <f t="shared" si="5"/>
        <v>5.1678213182998201E-2</v>
      </c>
    </row>
    <row r="188" spans="1:10" ht="15.75" thickBot="1" x14ac:dyDescent="0.3">
      <c r="A188" s="76"/>
      <c r="B188" s="6">
        <v>42594</v>
      </c>
      <c r="C188" s="6"/>
      <c r="D188" s="7">
        <v>2183.7399999999998</v>
      </c>
      <c r="E188" s="7">
        <v>2186.2800000000002</v>
      </c>
      <c r="F188" s="7">
        <v>2179.42</v>
      </c>
      <c r="G188" s="7">
        <v>2184.0500000000002</v>
      </c>
      <c r="H188" s="23">
        <f t="shared" si="4"/>
        <v>-7.9605085575457004E-4</v>
      </c>
      <c r="I188" s="8">
        <v>3000660000</v>
      </c>
      <c r="J188" s="12">
        <f t="shared" si="5"/>
        <v>-0.12342397083396628</v>
      </c>
    </row>
    <row r="189" spans="1:10" ht="15.75" thickBot="1" x14ac:dyDescent="0.3">
      <c r="A189" s="76"/>
      <c r="B189" s="6">
        <v>42597</v>
      </c>
      <c r="C189" s="6"/>
      <c r="D189" s="7">
        <v>2186.08</v>
      </c>
      <c r="E189" s="7">
        <v>2193.81</v>
      </c>
      <c r="F189" s="7">
        <v>2186.08</v>
      </c>
      <c r="G189" s="7">
        <v>2190.15</v>
      </c>
      <c r="H189" s="23">
        <f t="shared" si="4"/>
        <v>2.7929763512739673E-3</v>
      </c>
      <c r="I189" s="8">
        <v>3078530000</v>
      </c>
      <c r="J189" s="12">
        <f t="shared" si="5"/>
        <v>2.5950957456026342E-2</v>
      </c>
    </row>
    <row r="190" spans="1:10" ht="15.75" thickBot="1" x14ac:dyDescent="0.3">
      <c r="A190" s="76"/>
      <c r="B190" s="6">
        <v>42598</v>
      </c>
      <c r="C190" s="6"/>
      <c r="D190" s="7">
        <v>2186.2399999999998</v>
      </c>
      <c r="E190" s="7">
        <v>2186.2399999999998</v>
      </c>
      <c r="F190" s="7">
        <v>2178.14</v>
      </c>
      <c r="G190" s="7">
        <v>2178.15</v>
      </c>
      <c r="H190" s="23">
        <f t="shared" si="4"/>
        <v>-5.479076775563317E-3</v>
      </c>
      <c r="I190" s="8">
        <v>3196400000</v>
      </c>
      <c r="J190" s="12">
        <f t="shared" si="5"/>
        <v>3.8287754220358419E-2</v>
      </c>
    </row>
    <row r="191" spans="1:10" ht="15.75" thickBot="1" x14ac:dyDescent="0.3">
      <c r="A191" s="76"/>
      <c r="B191" s="6">
        <v>42599</v>
      </c>
      <c r="C191" s="6"/>
      <c r="D191" s="7">
        <v>2177.84</v>
      </c>
      <c r="E191" s="7">
        <v>2183.08</v>
      </c>
      <c r="F191" s="7">
        <v>2168.5</v>
      </c>
      <c r="G191" s="7">
        <v>2182.2199999999998</v>
      </c>
      <c r="H191" s="23">
        <f t="shared" si="4"/>
        <v>1.8685581801068378E-3</v>
      </c>
      <c r="I191" s="8">
        <v>3388910000</v>
      </c>
      <c r="J191" s="12">
        <f t="shared" si="5"/>
        <v>6.0227130521837063E-2</v>
      </c>
    </row>
    <row r="192" spans="1:10" ht="15.75" thickBot="1" x14ac:dyDescent="0.3">
      <c r="A192" s="76"/>
      <c r="B192" s="6">
        <v>42600</v>
      </c>
      <c r="C192" s="6"/>
      <c r="D192" s="7">
        <v>2181.9</v>
      </c>
      <c r="E192" s="7">
        <v>2187.0300000000002</v>
      </c>
      <c r="F192" s="7">
        <v>2180.46</v>
      </c>
      <c r="G192" s="7">
        <v>2187.02</v>
      </c>
      <c r="H192" s="23">
        <f t="shared" si="4"/>
        <v>2.1995949079378716E-3</v>
      </c>
      <c r="I192" s="8">
        <v>3300570000</v>
      </c>
      <c r="J192" s="12">
        <f t="shared" si="5"/>
        <v>-2.6067378596657923E-2</v>
      </c>
    </row>
    <row r="193" spans="1:10" ht="15.75" thickBot="1" x14ac:dyDescent="0.3">
      <c r="A193" s="76"/>
      <c r="B193" s="6">
        <v>42601</v>
      </c>
      <c r="C193" s="6"/>
      <c r="D193" s="7">
        <v>2184.2399999999998</v>
      </c>
      <c r="E193" s="7">
        <v>2185</v>
      </c>
      <c r="F193" s="7">
        <v>2175.13</v>
      </c>
      <c r="G193" s="7">
        <v>2183.87</v>
      </c>
      <c r="H193" s="23">
        <f t="shared" si="4"/>
        <v>-1.4403160464925291E-3</v>
      </c>
      <c r="I193" s="8">
        <v>3084800000</v>
      </c>
      <c r="J193" s="12">
        <f t="shared" si="5"/>
        <v>-6.5373556688693171E-2</v>
      </c>
    </row>
    <row r="194" spans="1:10" ht="15.75" thickBot="1" x14ac:dyDescent="0.3">
      <c r="A194" s="76"/>
      <c r="B194" s="6">
        <v>42604</v>
      </c>
      <c r="C194" s="6"/>
      <c r="D194" s="7">
        <v>2181.58</v>
      </c>
      <c r="E194" s="7">
        <v>2185.15</v>
      </c>
      <c r="F194" s="7">
        <v>2175.96</v>
      </c>
      <c r="G194" s="7">
        <v>2182.64</v>
      </c>
      <c r="H194" s="23">
        <f t="shared" si="4"/>
        <v>-5.6322033820695291E-4</v>
      </c>
      <c r="I194" s="8">
        <v>2777550000</v>
      </c>
      <c r="J194" s="12">
        <f t="shared" si="5"/>
        <v>-9.960127074688796E-2</v>
      </c>
    </row>
    <row r="195" spans="1:10" ht="15.75" thickBot="1" x14ac:dyDescent="0.3">
      <c r="A195" s="76"/>
      <c r="B195" s="6">
        <v>42605</v>
      </c>
      <c r="C195" s="6"/>
      <c r="D195" s="7">
        <v>2187.81</v>
      </c>
      <c r="E195" s="7">
        <v>2193.42</v>
      </c>
      <c r="F195" s="7">
        <v>2186.8000000000002</v>
      </c>
      <c r="G195" s="7">
        <v>2186.9</v>
      </c>
      <c r="H195" s="23">
        <f t="shared" si="4"/>
        <v>1.951764835245491E-3</v>
      </c>
      <c r="I195" s="8">
        <v>3041490000</v>
      </c>
      <c r="J195" s="12">
        <f t="shared" si="5"/>
        <v>9.5026192147756122E-2</v>
      </c>
    </row>
    <row r="196" spans="1:10" ht="15.75" thickBot="1" x14ac:dyDescent="0.3">
      <c r="A196" s="76"/>
      <c r="B196" s="6">
        <v>42606</v>
      </c>
      <c r="C196" s="6"/>
      <c r="D196" s="7">
        <v>2185.09</v>
      </c>
      <c r="E196" s="7">
        <v>2186.66</v>
      </c>
      <c r="F196" s="7">
        <v>2171.25</v>
      </c>
      <c r="G196" s="7">
        <v>2175.44</v>
      </c>
      <c r="H196" s="23">
        <f t="shared" si="4"/>
        <v>-5.2402944807718854E-3</v>
      </c>
      <c r="I196" s="8">
        <v>3148280000</v>
      </c>
      <c r="J196" s="12">
        <f t="shared" si="5"/>
        <v>3.5111080424397249E-2</v>
      </c>
    </row>
    <row r="197" spans="1:10" ht="15.75" thickBot="1" x14ac:dyDescent="0.3">
      <c r="A197" s="76"/>
      <c r="B197" s="6">
        <v>42607</v>
      </c>
      <c r="C197" s="6"/>
      <c r="D197" s="7">
        <v>2173.29</v>
      </c>
      <c r="E197" s="7">
        <v>2179</v>
      </c>
      <c r="F197" s="7">
        <v>2169.7399999999998</v>
      </c>
      <c r="G197" s="7">
        <v>2172.4699999999998</v>
      </c>
      <c r="H197" s="23">
        <f t="shared" si="4"/>
        <v>-1.3652410546833075E-3</v>
      </c>
      <c r="I197" s="8">
        <v>2969310000</v>
      </c>
      <c r="J197" s="12">
        <f t="shared" si="5"/>
        <v>-5.6846913235163325E-2</v>
      </c>
    </row>
    <row r="198" spans="1:10" ht="15.75" thickBot="1" x14ac:dyDescent="0.3">
      <c r="A198" s="76"/>
      <c r="B198" s="6">
        <v>42608</v>
      </c>
      <c r="C198" s="6"/>
      <c r="D198" s="7">
        <v>2175.1</v>
      </c>
      <c r="E198" s="7">
        <v>2187.94</v>
      </c>
      <c r="F198" s="7">
        <v>2160.39</v>
      </c>
      <c r="G198" s="7">
        <v>2169.04</v>
      </c>
      <c r="H198" s="23">
        <f t="shared" si="4"/>
        <v>-1.578848039328431E-3</v>
      </c>
      <c r="I198" s="8">
        <v>3342340000</v>
      </c>
      <c r="J198" s="12">
        <f t="shared" si="5"/>
        <v>0.12562851302154374</v>
      </c>
    </row>
    <row r="199" spans="1:10" ht="15.75" thickBot="1" x14ac:dyDescent="0.3">
      <c r="A199" s="76"/>
      <c r="B199" s="6">
        <v>42611</v>
      </c>
      <c r="C199" s="6"/>
      <c r="D199" s="7">
        <v>2170.19</v>
      </c>
      <c r="E199" s="7">
        <v>2183.48</v>
      </c>
      <c r="F199" s="7">
        <v>2170.19</v>
      </c>
      <c r="G199" s="7">
        <v>2180.38</v>
      </c>
      <c r="H199" s="23">
        <f t="shared" ref="H199:H262" si="6">(G199-G198)/G198</f>
        <v>5.2281193523402731E-3</v>
      </c>
      <c r="I199" s="8">
        <v>2654780000</v>
      </c>
      <c r="J199" s="12">
        <f t="shared" ref="J199:J262" si="7">(I199-I198)/I198</f>
        <v>-0.20571216572820239</v>
      </c>
    </row>
    <row r="200" spans="1:10" ht="15.75" thickBot="1" x14ac:dyDescent="0.3">
      <c r="A200" s="76"/>
      <c r="B200" s="6">
        <v>42612</v>
      </c>
      <c r="C200" s="6"/>
      <c r="D200" s="7">
        <v>2179.4499999999998</v>
      </c>
      <c r="E200" s="7">
        <v>2182.27</v>
      </c>
      <c r="F200" s="7">
        <v>2170.41</v>
      </c>
      <c r="G200" s="7">
        <v>2176.12</v>
      </c>
      <c r="H200" s="23">
        <f t="shared" si="6"/>
        <v>-1.9537878718389537E-3</v>
      </c>
      <c r="I200" s="8">
        <v>3006800000</v>
      </c>
      <c r="J200" s="12">
        <f t="shared" si="7"/>
        <v>0.13259855807260865</v>
      </c>
    </row>
    <row r="201" spans="1:10" ht="15.75" thickBot="1" x14ac:dyDescent="0.3">
      <c r="A201" s="76"/>
      <c r="B201" s="6">
        <v>42613</v>
      </c>
      <c r="C201" s="6"/>
      <c r="D201" s="7">
        <v>2173.56</v>
      </c>
      <c r="E201" s="7">
        <v>2173.79</v>
      </c>
      <c r="F201" s="7">
        <v>2161.35</v>
      </c>
      <c r="G201" s="7">
        <v>2170.9499999999998</v>
      </c>
      <c r="H201" s="23">
        <f t="shared" si="6"/>
        <v>-2.375788099920994E-3</v>
      </c>
      <c r="I201" s="8">
        <v>3766390000</v>
      </c>
      <c r="J201" s="12">
        <f t="shared" si="7"/>
        <v>0.25262405214846351</v>
      </c>
    </row>
    <row r="202" spans="1:10" ht="15.75" thickBot="1" x14ac:dyDescent="0.3">
      <c r="A202" s="76"/>
      <c r="B202" s="6">
        <v>42614</v>
      </c>
      <c r="C202" s="6"/>
      <c r="D202" s="7">
        <v>2171.33</v>
      </c>
      <c r="E202" s="7">
        <v>2173.56</v>
      </c>
      <c r="F202" s="7">
        <v>2157.09</v>
      </c>
      <c r="G202" s="7">
        <v>2170.86</v>
      </c>
      <c r="H202" s="23">
        <f t="shared" si="6"/>
        <v>-4.1456505216467807E-5</v>
      </c>
      <c r="I202" s="8">
        <v>3392120000</v>
      </c>
      <c r="J202" s="12">
        <f t="shared" si="7"/>
        <v>-9.9371015747174343E-2</v>
      </c>
    </row>
    <row r="203" spans="1:10" ht="15.75" thickBot="1" x14ac:dyDescent="0.3">
      <c r="A203" s="76"/>
      <c r="B203" s="6">
        <v>42615</v>
      </c>
      <c r="C203" s="6"/>
      <c r="D203" s="7">
        <v>2177.4899999999998</v>
      </c>
      <c r="E203" s="7">
        <v>2184.87</v>
      </c>
      <c r="F203" s="7">
        <v>2173.59</v>
      </c>
      <c r="G203" s="7">
        <v>2179.98</v>
      </c>
      <c r="H203" s="23">
        <f t="shared" si="6"/>
        <v>4.2011000248748835E-3</v>
      </c>
      <c r="I203" s="8">
        <v>3091120000</v>
      </c>
      <c r="J203" s="12">
        <f t="shared" si="7"/>
        <v>-8.8735068334846651E-2</v>
      </c>
    </row>
    <row r="204" spans="1:10" ht="15.75" thickBot="1" x14ac:dyDescent="0.3">
      <c r="A204" s="76"/>
      <c r="B204" s="6">
        <v>42619</v>
      </c>
      <c r="C204" s="6"/>
      <c r="D204" s="7">
        <v>2181.61</v>
      </c>
      <c r="E204" s="7">
        <v>2186.5700000000002</v>
      </c>
      <c r="F204" s="7">
        <v>2175.1</v>
      </c>
      <c r="G204" s="7">
        <v>2186.48</v>
      </c>
      <c r="H204" s="23">
        <f t="shared" si="6"/>
        <v>2.9816787309975322E-3</v>
      </c>
      <c r="I204" s="8">
        <v>3447650000</v>
      </c>
      <c r="J204" s="12">
        <f t="shared" si="7"/>
        <v>0.1153400709128083</v>
      </c>
    </row>
    <row r="205" spans="1:10" ht="15.75" thickBot="1" x14ac:dyDescent="0.3">
      <c r="A205" s="76"/>
      <c r="B205" s="6">
        <v>42620</v>
      </c>
      <c r="C205" s="6"/>
      <c r="D205" s="7">
        <v>2185.17</v>
      </c>
      <c r="E205" s="7">
        <v>2187.87</v>
      </c>
      <c r="F205" s="7">
        <v>2179.0700000000002</v>
      </c>
      <c r="G205" s="7">
        <v>2186.16</v>
      </c>
      <c r="H205" s="23">
        <f t="shared" si="6"/>
        <v>-1.4635395704518849E-4</v>
      </c>
      <c r="I205" s="8">
        <v>3319420000</v>
      </c>
      <c r="J205" s="12">
        <f t="shared" si="7"/>
        <v>-3.7193450611285948E-2</v>
      </c>
    </row>
    <row r="206" spans="1:10" ht="15.75" thickBot="1" x14ac:dyDescent="0.3">
      <c r="A206" s="76"/>
      <c r="B206" s="6">
        <v>42621</v>
      </c>
      <c r="C206" s="6"/>
      <c r="D206" s="7">
        <v>2182.7600000000002</v>
      </c>
      <c r="E206" s="7">
        <v>2184.94</v>
      </c>
      <c r="F206" s="7">
        <v>2177.4899999999998</v>
      </c>
      <c r="G206" s="7">
        <v>2181.3000000000002</v>
      </c>
      <c r="H206" s="23">
        <f t="shared" si="6"/>
        <v>-2.2230760786034294E-3</v>
      </c>
      <c r="I206" s="8">
        <v>3727840000</v>
      </c>
      <c r="J206" s="12">
        <f t="shared" si="7"/>
        <v>0.12303956715329786</v>
      </c>
    </row>
    <row r="207" spans="1:10" ht="15.75" thickBot="1" x14ac:dyDescent="0.3">
      <c r="A207" s="76"/>
      <c r="B207" s="6">
        <v>42622</v>
      </c>
      <c r="C207" s="6"/>
      <c r="D207" s="7">
        <v>2169.08</v>
      </c>
      <c r="E207" s="7">
        <v>2169.08</v>
      </c>
      <c r="F207" s="7">
        <v>2127.81</v>
      </c>
      <c r="G207" s="7">
        <v>2127.81</v>
      </c>
      <c r="H207" s="23">
        <f t="shared" si="6"/>
        <v>-2.4522073992573341E-2</v>
      </c>
      <c r="I207" s="8">
        <v>4233960000</v>
      </c>
      <c r="J207" s="12">
        <f t="shared" si="7"/>
        <v>0.13576762951199622</v>
      </c>
    </row>
    <row r="208" spans="1:10" ht="15.75" thickBot="1" x14ac:dyDescent="0.3">
      <c r="A208" s="76"/>
      <c r="B208" s="6">
        <v>42625</v>
      </c>
      <c r="C208" s="6"/>
      <c r="D208" s="7">
        <v>2120.86</v>
      </c>
      <c r="E208" s="7">
        <v>2163.3000000000002</v>
      </c>
      <c r="F208" s="7">
        <v>2119.12</v>
      </c>
      <c r="G208" s="7">
        <v>2159.04</v>
      </c>
      <c r="H208" s="23">
        <f t="shared" si="6"/>
        <v>1.4677062331693158E-2</v>
      </c>
      <c r="I208" s="8">
        <v>4010480000</v>
      </c>
      <c r="J208" s="12">
        <f t="shared" si="7"/>
        <v>-5.2782737673478256E-2</v>
      </c>
    </row>
    <row r="209" spans="1:10" ht="15.75" thickBot="1" x14ac:dyDescent="0.3">
      <c r="A209" s="76"/>
      <c r="B209" s="6">
        <v>42626</v>
      </c>
      <c r="C209" s="6"/>
      <c r="D209" s="7">
        <v>2150.4699999999998</v>
      </c>
      <c r="E209" s="7">
        <v>2150.4699999999998</v>
      </c>
      <c r="F209" s="7">
        <v>2120.27</v>
      </c>
      <c r="G209" s="7">
        <v>2127.02</v>
      </c>
      <c r="H209" s="23">
        <f t="shared" si="6"/>
        <v>-1.483066548095449E-2</v>
      </c>
      <c r="I209" s="8">
        <v>4141670000</v>
      </c>
      <c r="J209" s="12">
        <f t="shared" si="7"/>
        <v>3.2711795096846262E-2</v>
      </c>
    </row>
    <row r="210" spans="1:10" ht="15.75" thickBot="1" x14ac:dyDescent="0.3">
      <c r="A210" s="76"/>
      <c r="B210" s="6">
        <v>42627</v>
      </c>
      <c r="C210" s="6"/>
      <c r="D210" s="7">
        <v>2127.86</v>
      </c>
      <c r="E210" s="7">
        <v>2141.33</v>
      </c>
      <c r="F210" s="7">
        <v>2119.9</v>
      </c>
      <c r="G210" s="7">
        <v>2125.77</v>
      </c>
      <c r="H210" s="23">
        <f t="shared" si="6"/>
        <v>-5.8767665560267412E-4</v>
      </c>
      <c r="I210" s="8">
        <v>3664100000</v>
      </c>
      <c r="J210" s="12">
        <f t="shared" si="7"/>
        <v>-0.11530855910779951</v>
      </c>
    </row>
    <row r="211" spans="1:10" ht="15.75" thickBot="1" x14ac:dyDescent="0.3">
      <c r="A211" s="76"/>
      <c r="B211" s="6">
        <v>42628</v>
      </c>
      <c r="C211" s="6"/>
      <c r="D211" s="7">
        <v>2125.36</v>
      </c>
      <c r="E211" s="7">
        <v>2151.31</v>
      </c>
      <c r="F211" s="7">
        <v>2122.36</v>
      </c>
      <c r="G211" s="7">
        <v>2147.2600000000002</v>
      </c>
      <c r="H211" s="23">
        <f t="shared" si="6"/>
        <v>1.0109278049836171E-2</v>
      </c>
      <c r="I211" s="8">
        <v>3373720000</v>
      </c>
      <c r="J211" s="12">
        <f t="shared" si="7"/>
        <v>-7.9250020468873666E-2</v>
      </c>
    </row>
    <row r="212" spans="1:10" ht="15.75" thickBot="1" x14ac:dyDescent="0.3">
      <c r="A212" s="76"/>
      <c r="B212" s="6">
        <v>42629</v>
      </c>
      <c r="C212" s="6"/>
      <c r="D212" s="7">
        <v>2146.48</v>
      </c>
      <c r="E212" s="7">
        <v>2146.48</v>
      </c>
      <c r="F212" s="7">
        <v>2131.1999999999998</v>
      </c>
      <c r="G212" s="7">
        <v>2139.16</v>
      </c>
      <c r="H212" s="23">
        <f t="shared" si="6"/>
        <v>-3.7722492851356439E-3</v>
      </c>
      <c r="I212" s="8">
        <v>5014360000</v>
      </c>
      <c r="J212" s="12">
        <f t="shared" si="7"/>
        <v>0.48629998932928636</v>
      </c>
    </row>
    <row r="213" spans="1:10" ht="15.75" thickBot="1" x14ac:dyDescent="0.3">
      <c r="A213" s="76"/>
      <c r="B213" s="6">
        <v>42632</v>
      </c>
      <c r="C213" s="6"/>
      <c r="D213" s="7">
        <v>2143.9899999999998</v>
      </c>
      <c r="E213" s="7">
        <v>2153.61</v>
      </c>
      <c r="F213" s="7">
        <v>2135.91</v>
      </c>
      <c r="G213" s="7">
        <v>2139.12</v>
      </c>
      <c r="H213" s="23">
        <f t="shared" si="6"/>
        <v>-1.8698928551377E-5</v>
      </c>
      <c r="I213" s="8">
        <v>3163000000</v>
      </c>
      <c r="J213" s="12">
        <f t="shared" si="7"/>
        <v>-0.36921162421525378</v>
      </c>
    </row>
    <row r="214" spans="1:10" ht="15.75" thickBot="1" x14ac:dyDescent="0.3">
      <c r="A214" s="76"/>
      <c r="B214" s="6">
        <v>42633</v>
      </c>
      <c r="C214" s="6"/>
      <c r="D214" s="7">
        <v>2145.94</v>
      </c>
      <c r="E214" s="7">
        <v>2150.8000000000002</v>
      </c>
      <c r="F214" s="7">
        <v>2139.17</v>
      </c>
      <c r="G214" s="7">
        <v>2139.7600000000002</v>
      </c>
      <c r="H214" s="23">
        <f t="shared" si="6"/>
        <v>2.991884513259319E-4</v>
      </c>
      <c r="I214" s="8">
        <v>3140730000</v>
      </c>
      <c r="J214" s="12">
        <f t="shared" si="7"/>
        <v>-7.0407840657603542E-3</v>
      </c>
    </row>
    <row r="215" spans="1:10" ht="15.75" thickBot="1" x14ac:dyDescent="0.3">
      <c r="A215" s="76"/>
      <c r="B215" s="6">
        <v>42634</v>
      </c>
      <c r="C215" s="6"/>
      <c r="D215" s="7">
        <v>2144.58</v>
      </c>
      <c r="E215" s="7">
        <v>2165.11</v>
      </c>
      <c r="F215" s="7">
        <v>2139.5700000000002</v>
      </c>
      <c r="G215" s="7">
        <v>2163.12</v>
      </c>
      <c r="H215" s="23">
        <f t="shared" si="6"/>
        <v>1.0917112199498855E-2</v>
      </c>
      <c r="I215" s="8">
        <v>3712090000</v>
      </c>
      <c r="J215" s="12">
        <f t="shared" si="7"/>
        <v>0.18191949005485986</v>
      </c>
    </row>
    <row r="216" spans="1:10" ht="15.75" thickBot="1" x14ac:dyDescent="0.3">
      <c r="A216" s="76"/>
      <c r="B216" s="6">
        <v>42635</v>
      </c>
      <c r="C216" s="6"/>
      <c r="D216" s="7">
        <v>2170.94</v>
      </c>
      <c r="E216" s="7">
        <v>2179.9899999999998</v>
      </c>
      <c r="F216" s="7">
        <v>2170.94</v>
      </c>
      <c r="G216" s="7">
        <v>2177.1799999999998</v>
      </c>
      <c r="H216" s="23">
        <f t="shared" si="6"/>
        <v>6.4998705573430723E-3</v>
      </c>
      <c r="I216" s="8">
        <v>3552830000</v>
      </c>
      <c r="J216" s="12">
        <f t="shared" si="7"/>
        <v>-4.2903054613438789E-2</v>
      </c>
    </row>
    <row r="217" spans="1:10" ht="15.75" thickBot="1" x14ac:dyDescent="0.3">
      <c r="A217" s="76"/>
      <c r="B217" s="6">
        <v>42636</v>
      </c>
      <c r="C217" s="6"/>
      <c r="D217" s="7">
        <v>2173.29</v>
      </c>
      <c r="E217" s="7">
        <v>2173.75</v>
      </c>
      <c r="F217" s="7">
        <v>2163.9699999999998</v>
      </c>
      <c r="G217" s="7">
        <v>2164.69</v>
      </c>
      <c r="H217" s="23">
        <f t="shared" si="6"/>
        <v>-5.7367787688660478E-3</v>
      </c>
      <c r="I217" s="8">
        <v>3317190000</v>
      </c>
      <c r="J217" s="12">
        <f t="shared" si="7"/>
        <v>-6.6324591945012848E-2</v>
      </c>
    </row>
    <row r="218" spans="1:10" ht="15.75" thickBot="1" x14ac:dyDescent="0.3">
      <c r="A218" s="76"/>
      <c r="B218" s="6">
        <v>42639</v>
      </c>
      <c r="C218" s="6"/>
      <c r="D218" s="7">
        <v>2158.54</v>
      </c>
      <c r="E218" s="7">
        <v>2158.54</v>
      </c>
      <c r="F218" s="7">
        <v>2145.04</v>
      </c>
      <c r="G218" s="7">
        <v>2146.1</v>
      </c>
      <c r="H218" s="23">
        <f t="shared" si="6"/>
        <v>-8.5878347477006609E-3</v>
      </c>
      <c r="I218" s="8">
        <v>3216170000</v>
      </c>
      <c r="J218" s="12">
        <f t="shared" si="7"/>
        <v>-3.0453486233830439E-2</v>
      </c>
    </row>
    <row r="219" spans="1:10" ht="15.75" thickBot="1" x14ac:dyDescent="0.3">
      <c r="A219" s="76"/>
      <c r="B219" s="6">
        <v>42640</v>
      </c>
      <c r="C219" s="6"/>
      <c r="D219" s="7">
        <v>2146.04</v>
      </c>
      <c r="E219" s="7">
        <v>2161.13</v>
      </c>
      <c r="F219" s="7">
        <v>2141.5500000000002</v>
      </c>
      <c r="G219" s="7">
        <v>2159.9299999999998</v>
      </c>
      <c r="H219" s="23">
        <f t="shared" si="6"/>
        <v>6.4442477051395216E-3</v>
      </c>
      <c r="I219" s="8">
        <v>3437770000</v>
      </c>
      <c r="J219" s="12">
        <f t="shared" si="7"/>
        <v>6.8901830438067635E-2</v>
      </c>
    </row>
    <row r="220" spans="1:10" ht="15.75" thickBot="1" x14ac:dyDescent="0.3">
      <c r="A220" s="76"/>
      <c r="B220" s="6">
        <v>42641</v>
      </c>
      <c r="C220" s="6"/>
      <c r="D220" s="7">
        <v>2161.85</v>
      </c>
      <c r="E220" s="7">
        <v>2172.4</v>
      </c>
      <c r="F220" s="7">
        <v>2151.79</v>
      </c>
      <c r="G220" s="7">
        <v>2171.37</v>
      </c>
      <c r="H220" s="23">
        <f t="shared" si="6"/>
        <v>5.2964679410907088E-3</v>
      </c>
      <c r="I220" s="8">
        <v>3891460000</v>
      </c>
      <c r="J220" s="12">
        <f t="shared" si="7"/>
        <v>0.13197217963970831</v>
      </c>
    </row>
    <row r="221" spans="1:10" ht="15.75" thickBot="1" x14ac:dyDescent="0.3">
      <c r="A221" s="76"/>
      <c r="B221" s="6">
        <v>42642</v>
      </c>
      <c r="C221" s="6"/>
      <c r="D221" s="7">
        <v>2168.9</v>
      </c>
      <c r="E221" s="7">
        <v>2172.67</v>
      </c>
      <c r="F221" s="7">
        <v>2145.1999999999998</v>
      </c>
      <c r="G221" s="7">
        <v>2151.13</v>
      </c>
      <c r="H221" s="23">
        <f t="shared" si="6"/>
        <v>-9.3213040614910318E-3</v>
      </c>
      <c r="I221" s="8">
        <v>4249220000</v>
      </c>
      <c r="J221" s="12">
        <f t="shared" si="7"/>
        <v>9.1934646636480905E-2</v>
      </c>
    </row>
    <row r="222" spans="1:10" ht="15.75" thickBot="1" x14ac:dyDescent="0.3">
      <c r="A222" s="76"/>
      <c r="B222" s="6">
        <v>42643</v>
      </c>
      <c r="C222" s="6">
        <v>42643</v>
      </c>
      <c r="D222" s="7">
        <v>2156.5100000000002</v>
      </c>
      <c r="E222" s="7">
        <v>2175.3000000000002</v>
      </c>
      <c r="F222" s="7">
        <v>2156.5100000000002</v>
      </c>
      <c r="G222" s="7">
        <v>2168.27</v>
      </c>
      <c r="H222" s="23">
        <f t="shared" si="6"/>
        <v>7.9679052405014442E-3</v>
      </c>
      <c r="I222" s="8">
        <v>4173340000</v>
      </c>
      <c r="J222" s="12">
        <f t="shared" si="7"/>
        <v>-1.7857395004259605E-2</v>
      </c>
    </row>
    <row r="223" spans="1:10" ht="15.75" thickBot="1" x14ac:dyDescent="0.3">
      <c r="A223" s="76"/>
      <c r="B223" s="6">
        <v>42646</v>
      </c>
      <c r="C223" s="6"/>
      <c r="D223" s="7">
        <v>2164.33</v>
      </c>
      <c r="E223" s="7">
        <v>2164.41</v>
      </c>
      <c r="F223" s="7">
        <v>2154.77</v>
      </c>
      <c r="G223" s="7">
        <v>2161.1999999999998</v>
      </c>
      <c r="H223" s="23">
        <f t="shared" si="6"/>
        <v>-3.2606640316935453E-3</v>
      </c>
      <c r="I223" s="8">
        <v>3137550000</v>
      </c>
      <c r="J223" s="12">
        <f t="shared" si="7"/>
        <v>-0.24819209553978347</v>
      </c>
    </row>
    <row r="224" spans="1:10" ht="15.75" thickBot="1" x14ac:dyDescent="0.3">
      <c r="A224" s="76"/>
      <c r="B224" s="6">
        <v>42647</v>
      </c>
      <c r="C224" s="6"/>
      <c r="D224" s="7">
        <v>2163.37</v>
      </c>
      <c r="E224" s="7">
        <v>2165.46</v>
      </c>
      <c r="F224" s="7">
        <v>2144.0100000000002</v>
      </c>
      <c r="G224" s="7">
        <v>2150.4899999999998</v>
      </c>
      <c r="H224" s="23">
        <f t="shared" si="6"/>
        <v>-4.9555802332037933E-3</v>
      </c>
      <c r="I224" s="8">
        <v>3750890000</v>
      </c>
      <c r="J224" s="12">
        <f t="shared" si="7"/>
        <v>0.19548373731095919</v>
      </c>
    </row>
    <row r="225" spans="1:10" ht="15.75" thickBot="1" x14ac:dyDescent="0.3">
      <c r="A225" s="76"/>
      <c r="B225" s="6">
        <v>42648</v>
      </c>
      <c r="C225" s="6"/>
      <c r="D225" s="7">
        <v>2155.15</v>
      </c>
      <c r="E225" s="7">
        <v>2163.9499999999998</v>
      </c>
      <c r="F225" s="7">
        <v>2155.15</v>
      </c>
      <c r="G225" s="7">
        <v>2159.73</v>
      </c>
      <c r="H225" s="23">
        <f t="shared" si="6"/>
        <v>4.2966951717981657E-3</v>
      </c>
      <c r="I225" s="8">
        <v>3906550000</v>
      </c>
      <c r="J225" s="12">
        <f t="shared" si="7"/>
        <v>4.149948412243494E-2</v>
      </c>
    </row>
    <row r="226" spans="1:10" ht="15.75" thickBot="1" x14ac:dyDescent="0.3">
      <c r="A226" s="76"/>
      <c r="B226" s="6">
        <v>42649</v>
      </c>
      <c r="C226" s="6"/>
      <c r="D226" s="7">
        <v>2158.2199999999998</v>
      </c>
      <c r="E226" s="7">
        <v>2162.9299999999998</v>
      </c>
      <c r="F226" s="7">
        <v>2150.2800000000002</v>
      </c>
      <c r="G226" s="7">
        <v>2160.77</v>
      </c>
      <c r="H226" s="23">
        <f t="shared" si="6"/>
        <v>4.8154167419073849E-4</v>
      </c>
      <c r="I226" s="8">
        <v>3461550000</v>
      </c>
      <c r="J226" s="12">
        <f t="shared" si="7"/>
        <v>-0.1139112516158759</v>
      </c>
    </row>
    <row r="227" spans="1:10" ht="15.75" thickBot="1" x14ac:dyDescent="0.3">
      <c r="A227" s="76"/>
      <c r="B227" s="6">
        <v>42650</v>
      </c>
      <c r="C227" s="6"/>
      <c r="D227" s="7">
        <v>2164.19</v>
      </c>
      <c r="E227" s="7">
        <v>2165.86</v>
      </c>
      <c r="F227" s="7">
        <v>2144.85</v>
      </c>
      <c r="G227" s="7">
        <v>2153.7399999999998</v>
      </c>
      <c r="H227" s="23">
        <f t="shared" si="6"/>
        <v>-3.2534698278855224E-3</v>
      </c>
      <c r="I227" s="8">
        <v>3619890000</v>
      </c>
      <c r="J227" s="12">
        <f t="shared" si="7"/>
        <v>4.5742514191619364E-2</v>
      </c>
    </row>
    <row r="228" spans="1:10" ht="15.75" thickBot="1" x14ac:dyDescent="0.3">
      <c r="A228" s="76"/>
      <c r="B228" s="6">
        <v>42653</v>
      </c>
      <c r="C228" s="6"/>
      <c r="D228" s="7">
        <v>2160.39</v>
      </c>
      <c r="E228" s="7">
        <v>2169.6</v>
      </c>
      <c r="F228" s="7">
        <v>2160.39</v>
      </c>
      <c r="G228" s="7">
        <v>2163.66</v>
      </c>
      <c r="H228" s="23">
        <f t="shared" si="6"/>
        <v>4.6059412928208948E-3</v>
      </c>
      <c r="I228" s="8">
        <v>2916550000</v>
      </c>
      <c r="J228" s="12">
        <f t="shared" si="7"/>
        <v>-0.19429872178436361</v>
      </c>
    </row>
    <row r="229" spans="1:10" ht="15.75" thickBot="1" x14ac:dyDescent="0.3">
      <c r="A229" s="76"/>
      <c r="B229" s="6">
        <v>42654</v>
      </c>
      <c r="C229" s="6"/>
      <c r="D229" s="7">
        <v>2161.35</v>
      </c>
      <c r="E229" s="7">
        <v>2161.56</v>
      </c>
      <c r="F229" s="7">
        <v>2128.84</v>
      </c>
      <c r="G229" s="7">
        <v>2136.73</v>
      </c>
      <c r="H229" s="23">
        <f t="shared" si="6"/>
        <v>-1.2446502685264708E-2</v>
      </c>
      <c r="I229" s="8">
        <v>3438270000</v>
      </c>
      <c r="J229" s="12">
        <f t="shared" si="7"/>
        <v>0.17888258387478356</v>
      </c>
    </row>
    <row r="230" spans="1:10" ht="15.75" thickBot="1" x14ac:dyDescent="0.3">
      <c r="A230" s="76"/>
      <c r="B230" s="6">
        <v>42655</v>
      </c>
      <c r="C230" s="6"/>
      <c r="D230" s="7">
        <v>2137.67</v>
      </c>
      <c r="E230" s="7">
        <v>2145.36</v>
      </c>
      <c r="F230" s="7">
        <v>2132.77</v>
      </c>
      <c r="G230" s="7">
        <v>2139.1799999999998</v>
      </c>
      <c r="H230" s="23">
        <f t="shared" si="6"/>
        <v>1.1466118788989804E-3</v>
      </c>
      <c r="I230" s="8">
        <v>2977100000</v>
      </c>
      <c r="J230" s="12">
        <f t="shared" si="7"/>
        <v>-0.13412850067039528</v>
      </c>
    </row>
    <row r="231" spans="1:10" ht="15.75" thickBot="1" x14ac:dyDescent="0.3">
      <c r="A231" s="76"/>
      <c r="B231" s="6">
        <v>42656</v>
      </c>
      <c r="C231" s="6"/>
      <c r="D231" s="7">
        <v>2130.2600000000002</v>
      </c>
      <c r="E231" s="7">
        <v>2138.19</v>
      </c>
      <c r="F231" s="7">
        <v>2114.7199999999998</v>
      </c>
      <c r="G231" s="7">
        <v>2132.5500000000002</v>
      </c>
      <c r="H231" s="23">
        <f t="shared" si="6"/>
        <v>-3.0993184304264508E-3</v>
      </c>
      <c r="I231" s="8">
        <v>3580450000</v>
      </c>
      <c r="J231" s="12">
        <f t="shared" si="7"/>
        <v>0.20266366598367538</v>
      </c>
    </row>
    <row r="232" spans="1:10" ht="15.75" thickBot="1" x14ac:dyDescent="0.3">
      <c r="A232" s="76"/>
      <c r="B232" s="6">
        <v>42657</v>
      </c>
      <c r="C232" s="6"/>
      <c r="D232" s="7">
        <v>2139.6799999999998</v>
      </c>
      <c r="E232" s="7">
        <v>2149.19</v>
      </c>
      <c r="F232" s="7">
        <v>2132.98</v>
      </c>
      <c r="G232" s="7">
        <v>2132.98</v>
      </c>
      <c r="H232" s="23">
        <f t="shared" si="6"/>
        <v>2.01636538416373E-4</v>
      </c>
      <c r="I232" s="8">
        <v>3228150000</v>
      </c>
      <c r="J232" s="12">
        <f t="shared" si="7"/>
        <v>-9.8395453085506013E-2</v>
      </c>
    </row>
    <row r="233" spans="1:10" ht="15.75" thickBot="1" x14ac:dyDescent="0.3">
      <c r="A233" s="76"/>
      <c r="B233" s="6">
        <v>42660</v>
      </c>
      <c r="C233" s="6"/>
      <c r="D233" s="7">
        <v>2132.9499999999998</v>
      </c>
      <c r="E233" s="7">
        <v>2135.61</v>
      </c>
      <c r="F233" s="7">
        <v>2124.4299999999998</v>
      </c>
      <c r="G233" s="7">
        <v>2126.5</v>
      </c>
      <c r="H233" s="23">
        <f t="shared" si="6"/>
        <v>-3.0380031692749197E-3</v>
      </c>
      <c r="I233" s="8">
        <v>2830390000</v>
      </c>
      <c r="J233" s="12">
        <f t="shared" si="7"/>
        <v>-0.12321608351532612</v>
      </c>
    </row>
    <row r="234" spans="1:10" ht="15.75" thickBot="1" x14ac:dyDescent="0.3">
      <c r="A234" s="76"/>
      <c r="B234" s="6">
        <v>42661</v>
      </c>
      <c r="C234" s="6"/>
      <c r="D234" s="7">
        <v>2138.31</v>
      </c>
      <c r="E234" s="7">
        <v>2144.38</v>
      </c>
      <c r="F234" s="7">
        <v>2135.4899999999998</v>
      </c>
      <c r="G234" s="7">
        <v>2139.6</v>
      </c>
      <c r="H234" s="23">
        <f t="shared" si="6"/>
        <v>6.1603573947801122E-3</v>
      </c>
      <c r="I234" s="8">
        <v>3170000000</v>
      </c>
      <c r="J234" s="12">
        <f t="shared" si="7"/>
        <v>0.11998699825819056</v>
      </c>
    </row>
    <row r="235" spans="1:10" ht="15.75" thickBot="1" x14ac:dyDescent="0.3">
      <c r="A235" s="76"/>
      <c r="B235" s="6">
        <v>42662</v>
      </c>
      <c r="C235" s="6"/>
      <c r="D235" s="7">
        <v>2140.81</v>
      </c>
      <c r="E235" s="7">
        <v>2148.44</v>
      </c>
      <c r="F235" s="7">
        <v>2138.15</v>
      </c>
      <c r="G235" s="7">
        <v>2144.29</v>
      </c>
      <c r="H235" s="23">
        <f t="shared" si="6"/>
        <v>2.1919985043933701E-3</v>
      </c>
      <c r="I235" s="8">
        <v>3362670000</v>
      </c>
      <c r="J235" s="12">
        <f t="shared" si="7"/>
        <v>6.0779179810725552E-2</v>
      </c>
    </row>
    <row r="236" spans="1:10" ht="15.75" thickBot="1" x14ac:dyDescent="0.3">
      <c r="A236" s="76"/>
      <c r="B236" s="6">
        <v>42663</v>
      </c>
      <c r="C236" s="6"/>
      <c r="D236" s="7">
        <v>2142.5100000000002</v>
      </c>
      <c r="E236" s="7">
        <v>2147.1799999999998</v>
      </c>
      <c r="F236" s="7">
        <v>2133.44</v>
      </c>
      <c r="G236" s="7">
        <v>2141.34</v>
      </c>
      <c r="H236" s="23">
        <f t="shared" si="6"/>
        <v>-1.3757467506726321E-3</v>
      </c>
      <c r="I236" s="8">
        <v>3337170000</v>
      </c>
      <c r="J236" s="12">
        <f t="shared" si="7"/>
        <v>-7.5832597311065314E-3</v>
      </c>
    </row>
    <row r="237" spans="1:10" ht="15.75" thickBot="1" x14ac:dyDescent="0.3">
      <c r="A237" s="76"/>
      <c r="B237" s="6">
        <v>42664</v>
      </c>
      <c r="C237" s="6"/>
      <c r="D237" s="7">
        <v>2139.4299999999998</v>
      </c>
      <c r="E237" s="7">
        <v>2142.63</v>
      </c>
      <c r="F237" s="7">
        <v>2130.09</v>
      </c>
      <c r="G237" s="7">
        <v>2141.16</v>
      </c>
      <c r="H237" s="23">
        <f t="shared" si="6"/>
        <v>-8.4059514136144197E-5</v>
      </c>
      <c r="I237" s="8">
        <v>3448850000</v>
      </c>
      <c r="J237" s="12">
        <f t="shared" si="7"/>
        <v>3.3465481231103003E-2</v>
      </c>
    </row>
    <row r="238" spans="1:10" ht="15.75" thickBot="1" x14ac:dyDescent="0.3">
      <c r="A238" s="76"/>
      <c r="B238" s="6">
        <v>42667</v>
      </c>
      <c r="C238" s="6"/>
      <c r="D238" s="7">
        <v>2148.5</v>
      </c>
      <c r="E238" s="7">
        <v>2154.79</v>
      </c>
      <c r="F238" s="7">
        <v>2146.91</v>
      </c>
      <c r="G238" s="7">
        <v>2151.33</v>
      </c>
      <c r="H238" s="23">
        <f t="shared" si="6"/>
        <v>4.7497618113546275E-3</v>
      </c>
      <c r="I238" s="8">
        <v>3357320000</v>
      </c>
      <c r="J238" s="12">
        <f t="shared" si="7"/>
        <v>-2.6539281209678588E-2</v>
      </c>
    </row>
    <row r="239" spans="1:10" ht="15.75" thickBot="1" x14ac:dyDescent="0.3">
      <c r="A239" s="76"/>
      <c r="B239" s="6">
        <v>42668</v>
      </c>
      <c r="C239" s="6"/>
      <c r="D239" s="7">
        <v>2149.7199999999998</v>
      </c>
      <c r="E239" s="7">
        <v>2151.44</v>
      </c>
      <c r="F239" s="7">
        <v>2141.9299999999998</v>
      </c>
      <c r="G239" s="7">
        <v>2143.16</v>
      </c>
      <c r="H239" s="23">
        <f t="shared" si="6"/>
        <v>-3.797650755579141E-3</v>
      </c>
      <c r="I239" s="8">
        <v>3751340000</v>
      </c>
      <c r="J239" s="12">
        <f t="shared" si="7"/>
        <v>0.11736146688430057</v>
      </c>
    </row>
    <row r="240" spans="1:10" ht="15.75" thickBot="1" x14ac:dyDescent="0.3">
      <c r="A240" s="76"/>
      <c r="B240" s="6">
        <v>42669</v>
      </c>
      <c r="C240" s="6"/>
      <c r="D240" s="7">
        <v>2136.9699999999998</v>
      </c>
      <c r="E240" s="7">
        <v>2145.73</v>
      </c>
      <c r="F240" s="7">
        <v>2131.59</v>
      </c>
      <c r="G240" s="7">
        <v>2139.4299999999998</v>
      </c>
      <c r="H240" s="23">
        <f t="shared" si="6"/>
        <v>-1.7404206872095496E-3</v>
      </c>
      <c r="I240" s="8">
        <v>3775200000</v>
      </c>
      <c r="J240" s="12">
        <f t="shared" si="7"/>
        <v>6.3603938859180982E-3</v>
      </c>
    </row>
    <row r="241" spans="1:10" ht="15.75" thickBot="1" x14ac:dyDescent="0.3">
      <c r="A241" s="76"/>
      <c r="B241" s="6">
        <v>42670</v>
      </c>
      <c r="C241" s="6"/>
      <c r="D241" s="7">
        <v>2144.06</v>
      </c>
      <c r="E241" s="7">
        <v>2147.13</v>
      </c>
      <c r="F241" s="7">
        <v>2132.52</v>
      </c>
      <c r="G241" s="7">
        <v>2133.04</v>
      </c>
      <c r="H241" s="23">
        <f t="shared" si="6"/>
        <v>-2.9867768517782183E-3</v>
      </c>
      <c r="I241" s="8">
        <v>4204830000</v>
      </c>
      <c r="J241" s="12">
        <f t="shared" si="7"/>
        <v>0.11380324221233312</v>
      </c>
    </row>
    <row r="242" spans="1:10" ht="15.75" thickBot="1" x14ac:dyDescent="0.3">
      <c r="A242" s="76"/>
      <c r="B242" s="6">
        <v>42671</v>
      </c>
      <c r="C242" s="6"/>
      <c r="D242" s="7">
        <v>2132.23</v>
      </c>
      <c r="E242" s="7">
        <v>2140.7199999999998</v>
      </c>
      <c r="F242" s="7">
        <v>2119.36</v>
      </c>
      <c r="G242" s="7">
        <v>2126.41</v>
      </c>
      <c r="H242" s="23">
        <f t="shared" si="6"/>
        <v>-3.1082398829839616E-3</v>
      </c>
      <c r="I242" s="8">
        <v>4019510000</v>
      </c>
      <c r="J242" s="12">
        <f t="shared" si="7"/>
        <v>-4.4073125429565527E-2</v>
      </c>
    </row>
    <row r="243" spans="1:10" ht="15.75" thickBot="1" x14ac:dyDescent="0.3">
      <c r="A243" s="76"/>
      <c r="B243" s="6">
        <v>42674</v>
      </c>
      <c r="C243" s="6"/>
      <c r="D243" s="7">
        <v>2129.7800000000002</v>
      </c>
      <c r="E243" s="7">
        <v>2133.25</v>
      </c>
      <c r="F243" s="7">
        <v>2125.5300000000002</v>
      </c>
      <c r="G243" s="7">
        <v>2126.15</v>
      </c>
      <c r="H243" s="23">
        <f t="shared" si="6"/>
        <v>-1.2227181023403931E-4</v>
      </c>
      <c r="I243" s="8">
        <v>3922400000</v>
      </c>
      <c r="J243" s="12">
        <f t="shared" si="7"/>
        <v>-2.4159661252242188E-2</v>
      </c>
    </row>
    <row r="244" spans="1:10" ht="15.75" thickBot="1" x14ac:dyDescent="0.3">
      <c r="A244" s="76"/>
      <c r="B244" s="6">
        <v>42675</v>
      </c>
      <c r="C244" s="6"/>
      <c r="D244" s="7">
        <v>2128.6799999999998</v>
      </c>
      <c r="E244" s="7">
        <v>2131.4499999999998</v>
      </c>
      <c r="F244" s="7">
        <v>2097.85</v>
      </c>
      <c r="G244" s="7">
        <v>2111.7199999999998</v>
      </c>
      <c r="H244" s="23">
        <f t="shared" si="6"/>
        <v>-6.7869153164171348E-3</v>
      </c>
      <c r="I244" s="8">
        <v>4532160000</v>
      </c>
      <c r="J244" s="12">
        <f t="shared" si="7"/>
        <v>0.15545584336120744</v>
      </c>
    </row>
    <row r="245" spans="1:10" ht="15.75" thickBot="1" x14ac:dyDescent="0.3">
      <c r="A245" s="76"/>
      <c r="B245" s="6">
        <v>42676</v>
      </c>
      <c r="C245" s="6"/>
      <c r="D245" s="7">
        <v>2109.4299999999998</v>
      </c>
      <c r="E245" s="7">
        <v>2111.7600000000002</v>
      </c>
      <c r="F245" s="7">
        <v>2094</v>
      </c>
      <c r="G245" s="7">
        <v>2097.94</v>
      </c>
      <c r="H245" s="23">
        <f t="shared" si="6"/>
        <v>-6.525486333415295E-3</v>
      </c>
      <c r="I245" s="8">
        <v>4248580000</v>
      </c>
      <c r="J245" s="12">
        <f t="shared" si="7"/>
        <v>-6.2570606509920218E-2</v>
      </c>
    </row>
    <row r="246" spans="1:10" ht="15.75" thickBot="1" x14ac:dyDescent="0.3">
      <c r="A246" s="76"/>
      <c r="B246" s="6">
        <v>42677</v>
      </c>
      <c r="C246" s="6"/>
      <c r="D246" s="7">
        <v>2098.8000000000002</v>
      </c>
      <c r="E246" s="7">
        <v>2102.56</v>
      </c>
      <c r="F246" s="7">
        <v>2085.23</v>
      </c>
      <c r="G246" s="7">
        <v>2088.66</v>
      </c>
      <c r="H246" s="23">
        <f t="shared" si="6"/>
        <v>-4.423386750812797E-3</v>
      </c>
      <c r="I246" s="8">
        <v>3886740000</v>
      </c>
      <c r="J246" s="12">
        <f t="shared" si="7"/>
        <v>-8.5167279420418115E-2</v>
      </c>
    </row>
    <row r="247" spans="1:10" ht="15.75" thickBot="1" x14ac:dyDescent="0.3">
      <c r="A247" s="76"/>
      <c r="B247" s="6">
        <v>42678</v>
      </c>
      <c r="C247" s="6"/>
      <c r="D247" s="7">
        <v>2083.79</v>
      </c>
      <c r="E247" s="7">
        <v>2099.0700000000002</v>
      </c>
      <c r="F247" s="7">
        <v>2083.79</v>
      </c>
      <c r="G247" s="7">
        <v>2085.1799999999998</v>
      </c>
      <c r="H247" s="23">
        <f t="shared" si="6"/>
        <v>-1.6661400132142227E-3</v>
      </c>
      <c r="I247" s="8">
        <v>3837860000</v>
      </c>
      <c r="J247" s="12">
        <f t="shared" si="7"/>
        <v>-1.2576092046290722E-2</v>
      </c>
    </row>
    <row r="248" spans="1:10" ht="15.75" thickBot="1" x14ac:dyDescent="0.3">
      <c r="A248" s="76"/>
      <c r="B248" s="6">
        <v>42681</v>
      </c>
      <c r="C248" s="6"/>
      <c r="D248" s="7">
        <v>2100.59</v>
      </c>
      <c r="E248" s="7">
        <v>2132</v>
      </c>
      <c r="F248" s="7">
        <v>2100.59</v>
      </c>
      <c r="G248" s="7">
        <v>2131.52</v>
      </c>
      <c r="H248" s="23">
        <f t="shared" si="6"/>
        <v>2.2223501088635106E-2</v>
      </c>
      <c r="I248" s="8">
        <v>3736060000</v>
      </c>
      <c r="J248" s="12">
        <f t="shared" si="7"/>
        <v>-2.6525198938992044E-2</v>
      </c>
    </row>
    <row r="249" spans="1:10" ht="15.75" thickBot="1" x14ac:dyDescent="0.3">
      <c r="A249" s="76"/>
      <c r="B249" s="6">
        <v>42682</v>
      </c>
      <c r="C249" s="6"/>
      <c r="D249" s="7">
        <v>2129.92</v>
      </c>
      <c r="E249" s="7">
        <v>2146.87</v>
      </c>
      <c r="F249" s="7">
        <v>2123.56</v>
      </c>
      <c r="G249" s="7">
        <v>2139.56</v>
      </c>
      <c r="H249" s="23">
        <f t="shared" si="6"/>
        <v>3.7719561627383106E-3</v>
      </c>
      <c r="I249" s="8">
        <v>3916930000</v>
      </c>
      <c r="J249" s="12">
        <f t="shared" si="7"/>
        <v>4.841196340529863E-2</v>
      </c>
    </row>
    <row r="250" spans="1:10" ht="15.75" thickBot="1" x14ac:dyDescent="0.3">
      <c r="A250" s="76"/>
      <c r="B250" s="6">
        <v>42683</v>
      </c>
      <c r="C250" s="6"/>
      <c r="D250" s="7">
        <v>2131.56</v>
      </c>
      <c r="E250" s="7">
        <v>2170.1</v>
      </c>
      <c r="F250" s="7">
        <v>2125.35</v>
      </c>
      <c r="G250" s="7">
        <v>2163.2600000000002</v>
      </c>
      <c r="H250" s="23">
        <f t="shared" si="6"/>
        <v>1.1077043878180688E-2</v>
      </c>
      <c r="I250" s="8">
        <v>6264150000</v>
      </c>
      <c r="J250" s="12">
        <f t="shared" si="7"/>
        <v>0.59924992277114986</v>
      </c>
    </row>
    <row r="251" spans="1:10" ht="15.75" thickBot="1" x14ac:dyDescent="0.3">
      <c r="A251" s="76"/>
      <c r="B251" s="6">
        <v>42684</v>
      </c>
      <c r="C251" s="6"/>
      <c r="D251" s="7">
        <v>2167.4899999999998</v>
      </c>
      <c r="E251" s="7">
        <v>2182.3000000000002</v>
      </c>
      <c r="F251" s="7">
        <v>2151.17</v>
      </c>
      <c r="G251" s="7">
        <v>2167.48</v>
      </c>
      <c r="H251" s="23">
        <f t="shared" si="6"/>
        <v>1.9507595018628365E-3</v>
      </c>
      <c r="I251" s="8">
        <v>6451640000</v>
      </c>
      <c r="J251" s="12">
        <f t="shared" si="7"/>
        <v>2.9930637037746542E-2</v>
      </c>
    </row>
    <row r="252" spans="1:10" ht="15.75" thickBot="1" x14ac:dyDescent="0.3">
      <c r="A252" s="76"/>
      <c r="B252" s="6">
        <v>42685</v>
      </c>
      <c r="C252" s="6"/>
      <c r="D252" s="7">
        <v>2162.71</v>
      </c>
      <c r="E252" s="7">
        <v>2165.92</v>
      </c>
      <c r="F252" s="7">
        <v>2152.4899999999998</v>
      </c>
      <c r="G252" s="7">
        <v>2164.4499999999998</v>
      </c>
      <c r="H252" s="23">
        <f t="shared" si="6"/>
        <v>-1.3979367745032018E-3</v>
      </c>
      <c r="I252" s="8">
        <v>4988050000</v>
      </c>
      <c r="J252" s="12">
        <f t="shared" si="7"/>
        <v>-0.22685549720691173</v>
      </c>
    </row>
    <row r="253" spans="1:10" ht="15.75" thickBot="1" x14ac:dyDescent="0.3">
      <c r="A253" s="76"/>
      <c r="B253" s="6">
        <v>42688</v>
      </c>
      <c r="C253" s="6"/>
      <c r="D253" s="7">
        <v>2165.64</v>
      </c>
      <c r="E253" s="7">
        <v>2171.36</v>
      </c>
      <c r="F253" s="7">
        <v>2156.08</v>
      </c>
      <c r="G253" s="7">
        <v>2164.1999999999998</v>
      </c>
      <c r="H253" s="23">
        <f t="shared" si="6"/>
        <v>-1.1550278361708518E-4</v>
      </c>
      <c r="I253" s="8">
        <v>5367200000</v>
      </c>
      <c r="J253" s="12">
        <f t="shared" si="7"/>
        <v>7.6011667886248135E-2</v>
      </c>
    </row>
    <row r="254" spans="1:10" ht="15.75" thickBot="1" x14ac:dyDescent="0.3">
      <c r="A254" s="76"/>
      <c r="B254" s="6">
        <v>42689</v>
      </c>
      <c r="C254" s="6"/>
      <c r="D254" s="7">
        <v>2168.29</v>
      </c>
      <c r="E254" s="7">
        <v>2180.84</v>
      </c>
      <c r="F254" s="7">
        <v>2166.38</v>
      </c>
      <c r="G254" s="7">
        <v>2180.39</v>
      </c>
      <c r="H254" s="23">
        <f t="shared" si="6"/>
        <v>7.4808243230755269E-3</v>
      </c>
      <c r="I254" s="8">
        <v>4543860000</v>
      </c>
      <c r="J254" s="12">
        <f t="shared" si="7"/>
        <v>-0.15340214637054703</v>
      </c>
    </row>
    <row r="255" spans="1:10" ht="15.75" thickBot="1" x14ac:dyDescent="0.3">
      <c r="A255" s="76"/>
      <c r="B255" s="6">
        <v>42690</v>
      </c>
      <c r="C255" s="6"/>
      <c r="D255" s="7">
        <v>2177.5300000000002</v>
      </c>
      <c r="E255" s="7">
        <v>2179.2199999999998</v>
      </c>
      <c r="F255" s="7">
        <v>2172.1999999999998</v>
      </c>
      <c r="G255" s="7">
        <v>2176.94</v>
      </c>
      <c r="H255" s="23">
        <f t="shared" si="6"/>
        <v>-1.5822857378724991E-3</v>
      </c>
      <c r="I255" s="8">
        <v>3830590000</v>
      </c>
      <c r="J255" s="12">
        <f t="shared" si="7"/>
        <v>-0.15697446664289832</v>
      </c>
    </row>
    <row r="256" spans="1:10" ht="15.75" thickBot="1" x14ac:dyDescent="0.3">
      <c r="A256" s="76"/>
      <c r="B256" s="6">
        <v>42691</v>
      </c>
      <c r="C256" s="6"/>
      <c r="D256" s="7">
        <v>2178.61</v>
      </c>
      <c r="E256" s="7">
        <v>2188.06</v>
      </c>
      <c r="F256" s="7">
        <v>2176.65</v>
      </c>
      <c r="G256" s="7">
        <v>2187.12</v>
      </c>
      <c r="H256" s="23">
        <f t="shared" si="6"/>
        <v>4.6762887355645249E-3</v>
      </c>
      <c r="I256" s="8">
        <v>3809160000</v>
      </c>
      <c r="J256" s="12">
        <f t="shared" si="7"/>
        <v>-5.5944384546505891E-3</v>
      </c>
    </row>
    <row r="257" spans="1:10" ht="15.75" thickBot="1" x14ac:dyDescent="0.3">
      <c r="A257" s="76"/>
      <c r="B257" s="6">
        <v>42692</v>
      </c>
      <c r="C257" s="6"/>
      <c r="D257" s="7">
        <v>2186.85</v>
      </c>
      <c r="E257" s="7">
        <v>2189.89</v>
      </c>
      <c r="F257" s="7">
        <v>2180.38</v>
      </c>
      <c r="G257" s="7">
        <v>2181.9</v>
      </c>
      <c r="H257" s="23">
        <f t="shared" si="6"/>
        <v>-2.3867003182266176E-3</v>
      </c>
      <c r="I257" s="8">
        <v>3572400000</v>
      </c>
      <c r="J257" s="12">
        <f t="shared" si="7"/>
        <v>-6.2155435844123114E-2</v>
      </c>
    </row>
    <row r="258" spans="1:10" ht="15.75" thickBot="1" x14ac:dyDescent="0.3">
      <c r="A258" s="76"/>
      <c r="B258" s="6">
        <v>42695</v>
      </c>
      <c r="C258" s="6"/>
      <c r="D258" s="7">
        <v>2186.4299999999998</v>
      </c>
      <c r="E258" s="7">
        <v>2198.6999999999998</v>
      </c>
      <c r="F258" s="7">
        <v>2186.4299999999998</v>
      </c>
      <c r="G258" s="7">
        <v>2198.1799999999998</v>
      </c>
      <c r="H258" s="23">
        <f t="shared" si="6"/>
        <v>7.4613868646591251E-3</v>
      </c>
      <c r="I258" s="8">
        <v>3607010000</v>
      </c>
      <c r="J258" s="12">
        <f t="shared" si="7"/>
        <v>9.6881648191691865E-3</v>
      </c>
    </row>
    <row r="259" spans="1:10" ht="15.75" thickBot="1" x14ac:dyDescent="0.3">
      <c r="A259" s="76"/>
      <c r="B259" s="6">
        <v>42696</v>
      </c>
      <c r="C259" s="6"/>
      <c r="D259" s="7">
        <v>2201.56</v>
      </c>
      <c r="E259" s="7">
        <v>2204.8000000000002</v>
      </c>
      <c r="F259" s="7">
        <v>2194.5100000000002</v>
      </c>
      <c r="G259" s="7">
        <v>2202.94</v>
      </c>
      <c r="H259" s="23">
        <f t="shared" si="6"/>
        <v>2.1654277629676454E-3</v>
      </c>
      <c r="I259" s="8">
        <v>3957940000</v>
      </c>
      <c r="J259" s="12">
        <f t="shared" si="7"/>
        <v>9.7291108147745636E-2</v>
      </c>
    </row>
    <row r="260" spans="1:10" ht="15.75" thickBot="1" x14ac:dyDescent="0.3">
      <c r="A260" s="76"/>
      <c r="B260" s="6">
        <v>42697</v>
      </c>
      <c r="C260" s="6"/>
      <c r="D260" s="7">
        <v>2198.5500000000002</v>
      </c>
      <c r="E260" s="7">
        <v>2204.7199999999998</v>
      </c>
      <c r="F260" s="7">
        <v>2194.5100000000002</v>
      </c>
      <c r="G260" s="7">
        <v>2204.7199999999998</v>
      </c>
      <c r="H260" s="23">
        <f t="shared" si="6"/>
        <v>8.0801111242237433E-4</v>
      </c>
      <c r="I260" s="8">
        <v>3418640000</v>
      </c>
      <c r="J260" s="12">
        <f t="shared" si="7"/>
        <v>-0.1362577502438137</v>
      </c>
    </row>
    <row r="261" spans="1:10" ht="15.75" thickBot="1" x14ac:dyDescent="0.3">
      <c r="A261" s="76"/>
      <c r="B261" s="6">
        <v>42699</v>
      </c>
      <c r="C261" s="6"/>
      <c r="D261" s="7">
        <v>2206.27</v>
      </c>
      <c r="E261" s="7">
        <v>2213.35</v>
      </c>
      <c r="F261" s="7">
        <v>2206.27</v>
      </c>
      <c r="G261" s="7">
        <v>2213.35</v>
      </c>
      <c r="H261" s="23">
        <f t="shared" si="6"/>
        <v>3.9143292572299928E-3</v>
      </c>
      <c r="I261" s="8">
        <v>1584600000</v>
      </c>
      <c r="J261" s="12">
        <f t="shared" si="7"/>
        <v>-0.53648234385603633</v>
      </c>
    </row>
    <row r="262" spans="1:10" ht="15.75" thickBot="1" x14ac:dyDescent="0.3">
      <c r="A262" s="76"/>
      <c r="B262" s="6">
        <v>42702</v>
      </c>
      <c r="C262" s="6"/>
      <c r="D262" s="7">
        <v>2210.21</v>
      </c>
      <c r="E262" s="7">
        <v>2211.14</v>
      </c>
      <c r="F262" s="7">
        <v>2200.36</v>
      </c>
      <c r="G262" s="7">
        <v>2201.7199999999998</v>
      </c>
      <c r="H262" s="23">
        <f t="shared" si="6"/>
        <v>-5.2544785054329905E-3</v>
      </c>
      <c r="I262" s="8">
        <v>3505650000</v>
      </c>
      <c r="J262" s="12">
        <f t="shared" si="7"/>
        <v>1.2123248769405528</v>
      </c>
    </row>
    <row r="263" spans="1:10" ht="15.75" thickBot="1" x14ac:dyDescent="0.3">
      <c r="A263" s="76"/>
      <c r="B263" s="6">
        <v>42703</v>
      </c>
      <c r="C263" s="6"/>
      <c r="D263" s="7">
        <v>2200.7600000000002</v>
      </c>
      <c r="E263" s="7">
        <v>2210.46</v>
      </c>
      <c r="F263" s="7">
        <v>2198.15</v>
      </c>
      <c r="G263" s="7">
        <v>2204.66</v>
      </c>
      <c r="H263" s="23">
        <f t="shared" ref="H263:H326" si="8">(G263-G262)/G262</f>
        <v>1.3353196591755787E-3</v>
      </c>
      <c r="I263" s="8">
        <v>3706560000</v>
      </c>
      <c r="J263" s="12">
        <f t="shared" ref="J263:J326" si="9">(I263-I262)/I262</f>
        <v>5.7310341876684781E-2</v>
      </c>
    </row>
    <row r="264" spans="1:10" ht="15.75" thickBot="1" x14ac:dyDescent="0.3">
      <c r="A264" s="76"/>
      <c r="B264" s="6">
        <v>42704</v>
      </c>
      <c r="C264" s="6"/>
      <c r="D264" s="7">
        <v>2204.9699999999998</v>
      </c>
      <c r="E264" s="7">
        <v>2214.1</v>
      </c>
      <c r="F264" s="7">
        <v>2198.81</v>
      </c>
      <c r="G264" s="7">
        <v>2198.81</v>
      </c>
      <c r="H264" s="23">
        <f t="shared" si="8"/>
        <v>-2.6534703763845262E-3</v>
      </c>
      <c r="I264" s="8">
        <v>5533980000</v>
      </c>
      <c r="J264" s="12">
        <f t="shared" si="9"/>
        <v>0.4930231805231805</v>
      </c>
    </row>
    <row r="265" spans="1:10" ht="15.75" thickBot="1" x14ac:dyDescent="0.3">
      <c r="A265" s="76"/>
      <c r="B265" s="6">
        <v>42705</v>
      </c>
      <c r="C265" s="6"/>
      <c r="D265" s="7">
        <v>2200.17</v>
      </c>
      <c r="E265" s="7">
        <v>2202.6</v>
      </c>
      <c r="F265" s="7">
        <v>2187.44</v>
      </c>
      <c r="G265" s="7">
        <v>2191.08</v>
      </c>
      <c r="H265" s="23">
        <f t="shared" si="8"/>
        <v>-3.5155379500730025E-3</v>
      </c>
      <c r="I265" s="8">
        <v>5063740000</v>
      </c>
      <c r="J265" s="12">
        <f t="shared" si="9"/>
        <v>-8.4973201927003708E-2</v>
      </c>
    </row>
    <row r="266" spans="1:10" ht="15.75" thickBot="1" x14ac:dyDescent="0.3">
      <c r="A266" s="76"/>
      <c r="B266" s="6">
        <v>42706</v>
      </c>
      <c r="C266" s="6"/>
      <c r="D266" s="7">
        <v>2191.12</v>
      </c>
      <c r="E266" s="7">
        <v>2197.9499999999998</v>
      </c>
      <c r="F266" s="7">
        <v>2188.37</v>
      </c>
      <c r="G266" s="7">
        <v>2191.9499999999998</v>
      </c>
      <c r="H266" s="23">
        <f t="shared" si="8"/>
        <v>3.9706446136147054E-4</v>
      </c>
      <c r="I266" s="8">
        <v>3779500000</v>
      </c>
      <c r="J266" s="12">
        <f t="shared" si="9"/>
        <v>-0.25361491703760464</v>
      </c>
    </row>
    <row r="267" spans="1:10" ht="15.75" thickBot="1" x14ac:dyDescent="0.3">
      <c r="A267" s="76"/>
      <c r="B267" s="6">
        <v>42709</v>
      </c>
      <c r="C267" s="6"/>
      <c r="D267" s="7">
        <v>2200.65</v>
      </c>
      <c r="E267" s="7">
        <v>2209.42</v>
      </c>
      <c r="F267" s="7">
        <v>2199.9699999999998</v>
      </c>
      <c r="G267" s="7">
        <v>2204.71</v>
      </c>
      <c r="H267" s="23">
        <f t="shared" si="8"/>
        <v>5.821300668354761E-3</v>
      </c>
      <c r="I267" s="8">
        <v>3895230000</v>
      </c>
      <c r="J267" s="12">
        <f t="shared" si="9"/>
        <v>3.0620452440799046E-2</v>
      </c>
    </row>
    <row r="268" spans="1:10" ht="15.75" thickBot="1" x14ac:dyDescent="0.3">
      <c r="A268" s="76"/>
      <c r="B268" s="6">
        <v>42710</v>
      </c>
      <c r="C268" s="6"/>
      <c r="D268" s="7">
        <v>2207.2600000000002</v>
      </c>
      <c r="E268" s="7">
        <v>2212.7800000000002</v>
      </c>
      <c r="F268" s="7">
        <v>2202.21</v>
      </c>
      <c r="G268" s="7">
        <v>2212.23</v>
      </c>
      <c r="H268" s="23">
        <f t="shared" si="8"/>
        <v>3.4108794353905872E-3</v>
      </c>
      <c r="I268" s="8">
        <v>3855320000</v>
      </c>
      <c r="J268" s="12">
        <f t="shared" si="9"/>
        <v>-1.024586481414448E-2</v>
      </c>
    </row>
    <row r="269" spans="1:10" ht="15.75" thickBot="1" x14ac:dyDescent="0.3">
      <c r="A269" s="76"/>
      <c r="B269" s="6">
        <v>42711</v>
      </c>
      <c r="C269" s="6"/>
      <c r="D269" s="7">
        <v>2210.7199999999998</v>
      </c>
      <c r="E269" s="7">
        <v>2241.63</v>
      </c>
      <c r="F269" s="7">
        <v>2208.9299999999998</v>
      </c>
      <c r="G269" s="7">
        <v>2241.35</v>
      </c>
      <c r="H269" s="23">
        <f t="shared" si="8"/>
        <v>1.316318827608336E-2</v>
      </c>
      <c r="I269" s="8">
        <v>4501820000</v>
      </c>
      <c r="J269" s="12">
        <f t="shared" si="9"/>
        <v>0.1676903603332538</v>
      </c>
    </row>
    <row r="270" spans="1:10" ht="15.75" thickBot="1" x14ac:dyDescent="0.3">
      <c r="A270" s="76"/>
      <c r="B270" s="6">
        <v>42712</v>
      </c>
      <c r="C270" s="6"/>
      <c r="D270" s="7">
        <v>2241.13</v>
      </c>
      <c r="E270" s="7">
        <v>2251.69</v>
      </c>
      <c r="F270" s="7">
        <v>2237.5700000000002</v>
      </c>
      <c r="G270" s="7">
        <v>2246.19</v>
      </c>
      <c r="H270" s="23">
        <f t="shared" si="8"/>
        <v>2.1594128538604618E-3</v>
      </c>
      <c r="I270" s="8">
        <v>4200580000</v>
      </c>
      <c r="J270" s="12">
        <f t="shared" si="9"/>
        <v>-6.6915158758013432E-2</v>
      </c>
    </row>
    <row r="271" spans="1:10" ht="15.75" thickBot="1" x14ac:dyDescent="0.3">
      <c r="A271" s="76"/>
      <c r="B271" s="6">
        <v>42713</v>
      </c>
      <c r="C271" s="6"/>
      <c r="D271" s="7">
        <v>2249.73</v>
      </c>
      <c r="E271" s="7">
        <v>2259.8000000000002</v>
      </c>
      <c r="F271" s="7">
        <v>2249.23</v>
      </c>
      <c r="G271" s="7">
        <v>2259.5300000000002</v>
      </c>
      <c r="H271" s="23">
        <f t="shared" si="8"/>
        <v>5.9389455032744986E-3</v>
      </c>
      <c r="I271" s="8">
        <v>3884480000</v>
      </c>
      <c r="J271" s="12">
        <f t="shared" si="9"/>
        <v>-7.5251512886315694E-2</v>
      </c>
    </row>
    <row r="272" spans="1:10" ht="15.75" thickBot="1" x14ac:dyDescent="0.3">
      <c r="A272" s="76"/>
      <c r="B272" s="6">
        <v>42716</v>
      </c>
      <c r="C272" s="6"/>
      <c r="D272" s="7">
        <v>2258.83</v>
      </c>
      <c r="E272" s="7">
        <v>2264.0300000000002</v>
      </c>
      <c r="F272" s="7">
        <v>2252.37</v>
      </c>
      <c r="G272" s="7">
        <v>2256.96</v>
      </c>
      <c r="H272" s="23">
        <f t="shared" si="8"/>
        <v>-1.137404681504633E-3</v>
      </c>
      <c r="I272" s="8">
        <v>4034510000</v>
      </c>
      <c r="J272" s="12">
        <f t="shared" si="9"/>
        <v>3.8622930224894964E-2</v>
      </c>
    </row>
    <row r="273" spans="1:10" ht="15.75" thickBot="1" x14ac:dyDescent="0.3">
      <c r="A273" s="76"/>
      <c r="B273" s="6">
        <v>42717</v>
      </c>
      <c r="C273" s="6"/>
      <c r="D273" s="7">
        <v>2263.3200000000002</v>
      </c>
      <c r="E273" s="7">
        <v>2277.5300000000002</v>
      </c>
      <c r="F273" s="7">
        <v>2263.3200000000002</v>
      </c>
      <c r="G273" s="7">
        <v>2271.7199999999998</v>
      </c>
      <c r="H273" s="23">
        <f t="shared" si="8"/>
        <v>6.539770310506063E-3</v>
      </c>
      <c r="I273" s="8">
        <v>3857590000</v>
      </c>
      <c r="J273" s="12">
        <f t="shared" si="9"/>
        <v>-4.3851669719495057E-2</v>
      </c>
    </row>
    <row r="274" spans="1:10" ht="15.75" thickBot="1" x14ac:dyDescent="0.3">
      <c r="A274" s="76"/>
      <c r="B274" s="6">
        <v>42718</v>
      </c>
      <c r="C274" s="6"/>
      <c r="D274" s="7">
        <v>2268.35</v>
      </c>
      <c r="E274" s="7">
        <v>2276.1999999999998</v>
      </c>
      <c r="F274" s="7">
        <v>2248.44</v>
      </c>
      <c r="G274" s="7">
        <v>2253.2800000000002</v>
      </c>
      <c r="H274" s="23">
        <f t="shared" si="8"/>
        <v>-8.1171975419504164E-3</v>
      </c>
      <c r="I274" s="8">
        <v>4406970000</v>
      </c>
      <c r="J274" s="12">
        <f t="shared" si="9"/>
        <v>0.14241534222143878</v>
      </c>
    </row>
    <row r="275" spans="1:10" ht="15.75" thickBot="1" x14ac:dyDescent="0.3">
      <c r="A275" s="76"/>
      <c r="B275" s="6">
        <v>42719</v>
      </c>
      <c r="C275" s="6"/>
      <c r="D275" s="7">
        <v>2253.77</v>
      </c>
      <c r="E275" s="7">
        <v>2272.12</v>
      </c>
      <c r="F275" s="7">
        <v>2253.77</v>
      </c>
      <c r="G275" s="7">
        <v>2262.0300000000002</v>
      </c>
      <c r="H275" s="23">
        <f t="shared" si="8"/>
        <v>3.8832280053965771E-3</v>
      </c>
      <c r="I275" s="8">
        <v>4168200000</v>
      </c>
      <c r="J275" s="12">
        <f t="shared" si="9"/>
        <v>-5.4180082914111055E-2</v>
      </c>
    </row>
    <row r="276" spans="1:10" ht="15.75" thickBot="1" x14ac:dyDescent="0.3">
      <c r="A276" s="76"/>
      <c r="B276" s="6">
        <v>42720</v>
      </c>
      <c r="C276" s="6"/>
      <c r="D276" s="7">
        <v>2266.81</v>
      </c>
      <c r="E276" s="7">
        <v>2268.0500000000002</v>
      </c>
      <c r="F276" s="7">
        <v>2254.2399999999998</v>
      </c>
      <c r="G276" s="7">
        <v>2258.0700000000002</v>
      </c>
      <c r="H276" s="23">
        <f t="shared" si="8"/>
        <v>-1.7506399119375233E-3</v>
      </c>
      <c r="I276" s="8">
        <v>5920340000</v>
      </c>
      <c r="J276" s="12">
        <f t="shared" si="9"/>
        <v>0.42035890792188474</v>
      </c>
    </row>
    <row r="277" spans="1:10" ht="15.75" thickBot="1" x14ac:dyDescent="0.3">
      <c r="A277" s="76"/>
      <c r="B277" s="6">
        <v>42723</v>
      </c>
      <c r="C277" s="6"/>
      <c r="D277" s="7">
        <v>2259.2399999999998</v>
      </c>
      <c r="E277" s="7">
        <v>2267.4699999999998</v>
      </c>
      <c r="F277" s="7">
        <v>2258.21</v>
      </c>
      <c r="G277" s="7">
        <v>2262.5300000000002</v>
      </c>
      <c r="H277" s="23">
        <f t="shared" si="8"/>
        <v>1.9751380603790121E-3</v>
      </c>
      <c r="I277" s="8">
        <v>3248370000</v>
      </c>
      <c r="J277" s="12">
        <f t="shared" si="9"/>
        <v>-0.45132036335750986</v>
      </c>
    </row>
    <row r="278" spans="1:10" ht="15.75" thickBot="1" x14ac:dyDescent="0.3">
      <c r="A278" s="76"/>
      <c r="B278" s="6">
        <v>42724</v>
      </c>
      <c r="C278" s="6"/>
      <c r="D278" s="7">
        <v>2266.5</v>
      </c>
      <c r="E278" s="7">
        <v>2272.56</v>
      </c>
      <c r="F278" s="7">
        <v>2266.14</v>
      </c>
      <c r="G278" s="7">
        <v>2270.7600000000002</v>
      </c>
      <c r="H278" s="23">
        <f t="shared" si="8"/>
        <v>3.6375208284531112E-3</v>
      </c>
      <c r="I278" s="8">
        <v>3298780000</v>
      </c>
      <c r="J278" s="12">
        <f t="shared" si="9"/>
        <v>1.5518552381656031E-2</v>
      </c>
    </row>
    <row r="279" spans="1:10" ht="15.75" thickBot="1" x14ac:dyDescent="0.3">
      <c r="A279" s="76"/>
      <c r="B279" s="6">
        <v>42725</v>
      </c>
      <c r="C279" s="6"/>
      <c r="D279" s="7">
        <v>2270.54</v>
      </c>
      <c r="E279" s="7">
        <v>2271.23</v>
      </c>
      <c r="F279" s="7">
        <v>2265.15</v>
      </c>
      <c r="G279" s="7">
        <v>2265.1799999999998</v>
      </c>
      <c r="H279" s="23">
        <f t="shared" si="8"/>
        <v>-2.4573270623052994E-3</v>
      </c>
      <c r="I279" s="8">
        <v>2852230000</v>
      </c>
      <c r="J279" s="12">
        <f t="shared" si="9"/>
        <v>-0.13536822704151233</v>
      </c>
    </row>
    <row r="280" spans="1:10" ht="15.75" thickBot="1" x14ac:dyDescent="0.3">
      <c r="A280" s="76"/>
      <c r="B280" s="6">
        <v>42726</v>
      </c>
      <c r="C280" s="6"/>
      <c r="D280" s="7">
        <v>2262.9299999999998</v>
      </c>
      <c r="E280" s="7">
        <v>2263.1799999999998</v>
      </c>
      <c r="F280" s="7">
        <v>2256.08</v>
      </c>
      <c r="G280" s="7">
        <v>2260.96</v>
      </c>
      <c r="H280" s="23">
        <f t="shared" si="8"/>
        <v>-1.8629866059208541E-3</v>
      </c>
      <c r="I280" s="8">
        <v>2876320000</v>
      </c>
      <c r="J280" s="12">
        <f t="shared" si="9"/>
        <v>8.4460229364392066E-3</v>
      </c>
    </row>
    <row r="281" spans="1:10" ht="15.75" thickBot="1" x14ac:dyDescent="0.3">
      <c r="A281" s="76"/>
      <c r="B281" s="6">
        <v>42727</v>
      </c>
      <c r="C281" s="6"/>
      <c r="D281" s="7">
        <v>2260.25</v>
      </c>
      <c r="E281" s="7">
        <v>2263.79</v>
      </c>
      <c r="F281" s="7">
        <v>2258.84</v>
      </c>
      <c r="G281" s="7">
        <v>2263.79</v>
      </c>
      <c r="H281" s="23">
        <f t="shared" si="8"/>
        <v>1.251680702002657E-3</v>
      </c>
      <c r="I281" s="8">
        <v>2020550000</v>
      </c>
      <c r="J281" s="12">
        <f t="shared" si="9"/>
        <v>-0.29752252878678309</v>
      </c>
    </row>
    <row r="282" spans="1:10" ht="15.75" thickBot="1" x14ac:dyDescent="0.3">
      <c r="A282" s="76"/>
      <c r="B282" s="6">
        <v>42731</v>
      </c>
      <c r="C282" s="6"/>
      <c r="D282" s="7">
        <v>2266.23</v>
      </c>
      <c r="E282" s="7">
        <v>2273.8200000000002</v>
      </c>
      <c r="F282" s="7">
        <v>2266.15</v>
      </c>
      <c r="G282" s="7">
        <v>2268.88</v>
      </c>
      <c r="H282" s="23">
        <f t="shared" si="8"/>
        <v>2.2484417724259521E-3</v>
      </c>
      <c r="I282" s="8">
        <v>1987080000</v>
      </c>
      <c r="J282" s="12">
        <f t="shared" si="9"/>
        <v>-1.6564796713766053E-2</v>
      </c>
    </row>
    <row r="283" spans="1:10" ht="15.75" thickBot="1" x14ac:dyDescent="0.3">
      <c r="A283" s="76"/>
      <c r="B283" s="6">
        <v>42732</v>
      </c>
      <c r="C283" s="6"/>
      <c r="D283" s="7">
        <v>2270.23</v>
      </c>
      <c r="E283" s="7">
        <v>2271.31</v>
      </c>
      <c r="F283" s="7">
        <v>2249.11</v>
      </c>
      <c r="G283" s="7">
        <v>2249.92</v>
      </c>
      <c r="H283" s="23">
        <f t="shared" si="8"/>
        <v>-8.3565459610028016E-3</v>
      </c>
      <c r="I283" s="8">
        <v>2392360000</v>
      </c>
      <c r="J283" s="12">
        <f t="shared" si="9"/>
        <v>0.20395756587555608</v>
      </c>
    </row>
    <row r="284" spans="1:10" ht="15.75" thickBot="1" x14ac:dyDescent="0.3">
      <c r="A284" s="76"/>
      <c r="B284" s="6">
        <v>42733</v>
      </c>
      <c r="C284" s="6"/>
      <c r="D284" s="7">
        <v>2249.5</v>
      </c>
      <c r="E284" s="7">
        <v>2254.5100000000002</v>
      </c>
      <c r="F284" s="7">
        <v>2244.56</v>
      </c>
      <c r="G284" s="7">
        <v>2249.2600000000002</v>
      </c>
      <c r="H284" s="23">
        <f t="shared" si="8"/>
        <v>-2.9334376333374273E-4</v>
      </c>
      <c r="I284" s="8">
        <v>2336370000</v>
      </c>
      <c r="J284" s="12">
        <f t="shared" si="9"/>
        <v>-2.340366834422913E-2</v>
      </c>
    </row>
    <row r="285" spans="1:10" ht="15.75" thickBot="1" x14ac:dyDescent="0.3">
      <c r="A285" s="76"/>
      <c r="B285" s="6">
        <v>42734</v>
      </c>
      <c r="C285" s="6">
        <f>B285</f>
        <v>42734</v>
      </c>
      <c r="D285" s="7">
        <v>2251.61</v>
      </c>
      <c r="E285" s="7">
        <v>2253.58</v>
      </c>
      <c r="F285" s="7">
        <v>2233.62</v>
      </c>
      <c r="G285" s="7">
        <v>2238.83</v>
      </c>
      <c r="H285" s="23">
        <f t="shared" si="8"/>
        <v>-4.6370806398550145E-3</v>
      </c>
      <c r="I285" s="8">
        <v>2670900000</v>
      </c>
      <c r="J285" s="12">
        <f t="shared" si="9"/>
        <v>0.14318365669821131</v>
      </c>
    </row>
    <row r="286" spans="1:10" ht="15.75" thickBot="1" x14ac:dyDescent="0.3">
      <c r="A286" s="76"/>
      <c r="B286" s="6">
        <v>42738</v>
      </c>
      <c r="C286" s="6"/>
      <c r="D286" s="7">
        <v>2251.5700000000002</v>
      </c>
      <c r="E286" s="7">
        <v>2263.88</v>
      </c>
      <c r="F286" s="7">
        <v>2245.13</v>
      </c>
      <c r="G286" s="7">
        <v>2257.83</v>
      </c>
      <c r="H286" s="23">
        <f t="shared" si="8"/>
        <v>8.4865755774221358E-3</v>
      </c>
      <c r="I286" s="8">
        <v>3770530000</v>
      </c>
      <c r="J286" s="12">
        <f t="shared" si="9"/>
        <v>0.41170766408326781</v>
      </c>
    </row>
    <row r="287" spans="1:10" ht="15.75" thickBot="1" x14ac:dyDescent="0.3">
      <c r="A287" s="76"/>
      <c r="B287" s="6">
        <v>42739</v>
      </c>
      <c r="C287" s="6"/>
      <c r="D287" s="7">
        <v>2261.6</v>
      </c>
      <c r="E287" s="7">
        <v>2272.8200000000002</v>
      </c>
      <c r="F287" s="7">
        <v>2261.6</v>
      </c>
      <c r="G287" s="7">
        <v>2270.75</v>
      </c>
      <c r="H287" s="23">
        <f t="shared" si="8"/>
        <v>5.7223085883348493E-3</v>
      </c>
      <c r="I287" s="8">
        <v>3764890000</v>
      </c>
      <c r="J287" s="12">
        <f t="shared" si="9"/>
        <v>-1.4958109337414103E-3</v>
      </c>
    </row>
    <row r="288" spans="1:10" ht="15.75" thickBot="1" x14ac:dyDescent="0.3">
      <c r="A288" s="76"/>
      <c r="B288" s="6">
        <v>42740</v>
      </c>
      <c r="C288" s="6"/>
      <c r="D288" s="7">
        <v>2268.1799999999998</v>
      </c>
      <c r="E288" s="7">
        <v>2271.5</v>
      </c>
      <c r="F288" s="7">
        <v>2260.4499999999998</v>
      </c>
      <c r="G288" s="7">
        <v>2269</v>
      </c>
      <c r="H288" s="23">
        <f t="shared" si="8"/>
        <v>-7.7067048332048887E-4</v>
      </c>
      <c r="I288" s="8">
        <v>3761820000</v>
      </c>
      <c r="J288" s="12">
        <f t="shared" si="9"/>
        <v>-8.154288704318054E-4</v>
      </c>
    </row>
    <row r="289" spans="1:10" ht="15.75" thickBot="1" x14ac:dyDescent="0.3">
      <c r="A289" s="76"/>
      <c r="B289" s="6">
        <v>42741</v>
      </c>
      <c r="C289" s="6"/>
      <c r="D289" s="7">
        <v>2271.14</v>
      </c>
      <c r="E289" s="7">
        <v>2282.1</v>
      </c>
      <c r="F289" s="7">
        <v>2264.06</v>
      </c>
      <c r="G289" s="7">
        <v>2276.98</v>
      </c>
      <c r="H289" s="23">
        <f t="shared" si="8"/>
        <v>3.516967827236676E-3</v>
      </c>
      <c r="I289" s="8">
        <v>3339890000</v>
      </c>
      <c r="J289" s="12">
        <f t="shared" si="9"/>
        <v>-0.11216113476987204</v>
      </c>
    </row>
    <row r="290" spans="1:10" ht="15.75" thickBot="1" x14ac:dyDescent="0.3">
      <c r="A290" s="76"/>
      <c r="B290" s="6">
        <v>42744</v>
      </c>
      <c r="C290" s="6"/>
      <c r="D290" s="7">
        <v>2273.59</v>
      </c>
      <c r="E290" s="7">
        <v>2275.4899999999998</v>
      </c>
      <c r="F290" s="7">
        <v>2268.9</v>
      </c>
      <c r="G290" s="7">
        <v>2268.9</v>
      </c>
      <c r="H290" s="23">
        <f t="shared" si="8"/>
        <v>-3.5485599346502506E-3</v>
      </c>
      <c r="I290" s="8">
        <v>3217610000</v>
      </c>
      <c r="J290" s="12">
        <f t="shared" si="9"/>
        <v>-3.661198422702544E-2</v>
      </c>
    </row>
    <row r="291" spans="1:10" ht="15.75" thickBot="1" x14ac:dyDescent="0.3">
      <c r="A291" s="76"/>
      <c r="B291" s="6">
        <v>42745</v>
      </c>
      <c r="C291" s="6"/>
      <c r="D291" s="7">
        <v>2269.7199999999998</v>
      </c>
      <c r="E291" s="7">
        <v>2279.27</v>
      </c>
      <c r="F291" s="7">
        <v>2265.27</v>
      </c>
      <c r="G291" s="7">
        <v>2268.9</v>
      </c>
      <c r="H291" s="23">
        <f t="shared" si="8"/>
        <v>0</v>
      </c>
      <c r="I291" s="8">
        <v>3638790000</v>
      </c>
      <c r="J291" s="12">
        <f t="shared" si="9"/>
        <v>0.13089839974390929</v>
      </c>
    </row>
    <row r="292" spans="1:10" ht="15.75" thickBot="1" x14ac:dyDescent="0.3">
      <c r="A292" s="76"/>
      <c r="B292" s="6">
        <v>42746</v>
      </c>
      <c r="C292" s="6"/>
      <c r="D292" s="7">
        <v>2268.6</v>
      </c>
      <c r="E292" s="7">
        <v>2275.3200000000002</v>
      </c>
      <c r="F292" s="7">
        <v>2260.83</v>
      </c>
      <c r="G292" s="7">
        <v>2275.3200000000002</v>
      </c>
      <c r="H292" s="23">
        <f t="shared" si="8"/>
        <v>2.8295649874388791E-3</v>
      </c>
      <c r="I292" s="8">
        <v>3620410000</v>
      </c>
      <c r="J292" s="12">
        <f t="shared" si="9"/>
        <v>-5.0511296337518788E-3</v>
      </c>
    </row>
    <row r="293" spans="1:10" ht="15.75" thickBot="1" x14ac:dyDescent="0.3">
      <c r="A293" s="76"/>
      <c r="B293" s="6">
        <v>42747</v>
      </c>
      <c r="C293" s="6"/>
      <c r="D293" s="7">
        <v>2271.14</v>
      </c>
      <c r="E293" s="7">
        <v>2271.7800000000002</v>
      </c>
      <c r="F293" s="7">
        <v>2254.25</v>
      </c>
      <c r="G293" s="7">
        <v>2270.44</v>
      </c>
      <c r="H293" s="23">
        <f t="shared" si="8"/>
        <v>-2.1447532654747942E-3</v>
      </c>
      <c r="I293" s="8">
        <v>3462130000</v>
      </c>
      <c r="J293" s="12">
        <f t="shared" si="9"/>
        <v>-4.3718805328678244E-2</v>
      </c>
    </row>
    <row r="294" spans="1:10" ht="15.75" thickBot="1" x14ac:dyDescent="0.3">
      <c r="A294" s="76"/>
      <c r="B294" s="6">
        <v>42748</v>
      </c>
      <c r="C294" s="6"/>
      <c r="D294" s="7">
        <v>2272.7399999999998</v>
      </c>
      <c r="E294" s="7">
        <v>2278.6799999999998</v>
      </c>
      <c r="F294" s="7">
        <v>2271.5100000000002</v>
      </c>
      <c r="G294" s="7">
        <v>2274.64</v>
      </c>
      <c r="H294" s="23">
        <f t="shared" si="8"/>
        <v>1.8498617008156208E-3</v>
      </c>
      <c r="I294" s="8">
        <v>3081270000</v>
      </c>
      <c r="J294" s="12">
        <f t="shared" si="9"/>
        <v>-0.11000742317590616</v>
      </c>
    </row>
    <row r="295" spans="1:10" ht="15.75" thickBot="1" x14ac:dyDescent="0.3">
      <c r="A295" s="76"/>
      <c r="B295" s="6">
        <v>42752</v>
      </c>
      <c r="C295" s="6"/>
      <c r="D295" s="7">
        <v>2269.14</v>
      </c>
      <c r="E295" s="7">
        <v>2272.08</v>
      </c>
      <c r="F295" s="7">
        <v>2262.81</v>
      </c>
      <c r="G295" s="7">
        <v>2267.89</v>
      </c>
      <c r="H295" s="23">
        <f t="shared" si="8"/>
        <v>-2.9675025498540428E-3</v>
      </c>
      <c r="I295" s="8">
        <v>3584990000</v>
      </c>
      <c r="J295" s="12">
        <f t="shared" si="9"/>
        <v>0.16347804638996258</v>
      </c>
    </row>
    <row r="296" spans="1:10" ht="15.75" thickBot="1" x14ac:dyDescent="0.3">
      <c r="A296" s="76"/>
      <c r="B296" s="6">
        <v>42753</v>
      </c>
      <c r="C296" s="6"/>
      <c r="D296" s="7">
        <v>2269.14</v>
      </c>
      <c r="E296" s="7">
        <v>2272.0100000000002</v>
      </c>
      <c r="F296" s="7">
        <v>2263.35</v>
      </c>
      <c r="G296" s="7">
        <v>2271.89</v>
      </c>
      <c r="H296" s="23">
        <f t="shared" si="8"/>
        <v>1.7637539739581726E-3</v>
      </c>
      <c r="I296" s="8">
        <v>3315250000</v>
      </c>
      <c r="J296" s="12">
        <f t="shared" si="9"/>
        <v>-7.5241493002769888E-2</v>
      </c>
    </row>
    <row r="297" spans="1:10" ht="15.75" thickBot="1" x14ac:dyDescent="0.3">
      <c r="A297" s="76"/>
      <c r="B297" s="6">
        <v>42754</v>
      </c>
      <c r="C297" s="6"/>
      <c r="D297" s="7">
        <v>2271.9</v>
      </c>
      <c r="E297" s="7">
        <v>2274.33</v>
      </c>
      <c r="F297" s="7">
        <v>2258.41</v>
      </c>
      <c r="G297" s="7">
        <v>2263.69</v>
      </c>
      <c r="H297" s="23">
        <f t="shared" si="8"/>
        <v>-3.6093296770529464E-3</v>
      </c>
      <c r="I297" s="8">
        <v>3165970000</v>
      </c>
      <c r="J297" s="12">
        <f t="shared" si="9"/>
        <v>-4.5028278410376293E-2</v>
      </c>
    </row>
    <row r="298" spans="1:10" ht="15.75" thickBot="1" x14ac:dyDescent="0.3">
      <c r="A298" s="76"/>
      <c r="B298" s="6">
        <v>42755</v>
      </c>
      <c r="C298" s="6"/>
      <c r="D298" s="7">
        <v>2269.96</v>
      </c>
      <c r="E298" s="7">
        <v>2276.96</v>
      </c>
      <c r="F298" s="7">
        <v>2265.0100000000002</v>
      </c>
      <c r="G298" s="7">
        <v>2271.31</v>
      </c>
      <c r="H298" s="23">
        <f t="shared" si="8"/>
        <v>3.3661852992237853E-3</v>
      </c>
      <c r="I298" s="8">
        <v>3524970000</v>
      </c>
      <c r="J298" s="12">
        <f t="shared" si="9"/>
        <v>0.11339336759350215</v>
      </c>
    </row>
    <row r="299" spans="1:10" ht="15.75" thickBot="1" x14ac:dyDescent="0.3">
      <c r="A299" s="76"/>
      <c r="B299" s="6">
        <v>42758</v>
      </c>
      <c r="C299" s="6"/>
      <c r="D299" s="7">
        <v>2267.7800000000002</v>
      </c>
      <c r="E299" s="7">
        <v>2271.7800000000002</v>
      </c>
      <c r="F299" s="7">
        <v>2257.02</v>
      </c>
      <c r="G299" s="7">
        <v>2265.1999999999998</v>
      </c>
      <c r="H299" s="23">
        <f t="shared" si="8"/>
        <v>-2.6900775323492289E-3</v>
      </c>
      <c r="I299" s="8">
        <v>3152710000</v>
      </c>
      <c r="J299" s="12">
        <f t="shared" si="9"/>
        <v>-0.105606572538206</v>
      </c>
    </row>
    <row r="300" spans="1:10" ht="15.75" thickBot="1" x14ac:dyDescent="0.3">
      <c r="A300" s="76"/>
      <c r="B300" s="6">
        <v>42759</v>
      </c>
      <c r="C300" s="6"/>
      <c r="D300" s="7">
        <v>2267.88</v>
      </c>
      <c r="E300" s="7">
        <v>2284.63</v>
      </c>
      <c r="F300" s="7">
        <v>2266.6799999999998</v>
      </c>
      <c r="G300" s="7">
        <v>2280.0700000000002</v>
      </c>
      <c r="H300" s="23">
        <f t="shared" si="8"/>
        <v>6.5645417623169467E-3</v>
      </c>
      <c r="I300" s="8">
        <v>3810960000</v>
      </c>
      <c r="J300" s="12">
        <f t="shared" si="9"/>
        <v>0.20878862946480964</v>
      </c>
    </row>
    <row r="301" spans="1:10" ht="15.75" thickBot="1" x14ac:dyDescent="0.3">
      <c r="A301" s="76"/>
      <c r="B301" s="6">
        <v>42760</v>
      </c>
      <c r="C301" s="6"/>
      <c r="D301" s="7">
        <v>2288.88</v>
      </c>
      <c r="E301" s="7">
        <v>2299.5500000000002</v>
      </c>
      <c r="F301" s="7">
        <v>2288.88</v>
      </c>
      <c r="G301" s="7">
        <v>2298.37</v>
      </c>
      <c r="H301" s="23">
        <f t="shared" si="8"/>
        <v>8.0260693750629254E-3</v>
      </c>
      <c r="I301" s="8">
        <v>3846020000</v>
      </c>
      <c r="J301" s="12">
        <f t="shared" si="9"/>
        <v>9.1997816823057715E-3</v>
      </c>
    </row>
    <row r="302" spans="1:10" ht="15.75" thickBot="1" x14ac:dyDescent="0.3">
      <c r="A302" s="76"/>
      <c r="B302" s="6">
        <v>42761</v>
      </c>
      <c r="C302" s="6"/>
      <c r="D302" s="7">
        <v>2298.63</v>
      </c>
      <c r="E302" s="7">
        <v>2300.9899999999998</v>
      </c>
      <c r="F302" s="7">
        <v>2294.08</v>
      </c>
      <c r="G302" s="7">
        <v>2296.6799999999998</v>
      </c>
      <c r="H302" s="23">
        <f t="shared" si="8"/>
        <v>-7.3530371524169506E-4</v>
      </c>
      <c r="I302" s="8">
        <v>3610360000</v>
      </c>
      <c r="J302" s="12">
        <f t="shared" si="9"/>
        <v>-6.1273732325884941E-2</v>
      </c>
    </row>
    <row r="303" spans="1:10" ht="15.75" thickBot="1" x14ac:dyDescent="0.3">
      <c r="A303" s="76"/>
      <c r="B303" s="6">
        <v>42762</v>
      </c>
      <c r="C303" s="6"/>
      <c r="D303" s="7">
        <v>2299.02</v>
      </c>
      <c r="E303" s="7">
        <v>2299.02</v>
      </c>
      <c r="F303" s="7">
        <v>2291.62</v>
      </c>
      <c r="G303" s="7">
        <v>2294.69</v>
      </c>
      <c r="H303" s="23">
        <f t="shared" si="8"/>
        <v>-8.6646811919805194E-4</v>
      </c>
      <c r="I303" s="8">
        <v>3135890000</v>
      </c>
      <c r="J303" s="12">
        <f t="shared" si="9"/>
        <v>-0.13141902746540512</v>
      </c>
    </row>
    <row r="304" spans="1:10" ht="15.75" thickBot="1" x14ac:dyDescent="0.3">
      <c r="A304" s="76"/>
      <c r="B304" s="6">
        <v>42765</v>
      </c>
      <c r="C304" s="6"/>
      <c r="D304" s="7">
        <v>2286.0100000000002</v>
      </c>
      <c r="E304" s="7">
        <v>2286.0100000000002</v>
      </c>
      <c r="F304" s="7">
        <v>2268.04</v>
      </c>
      <c r="G304" s="7">
        <v>2280.9</v>
      </c>
      <c r="H304" s="23">
        <f t="shared" si="8"/>
        <v>-6.0095263412486928E-3</v>
      </c>
      <c r="I304" s="8">
        <v>3591270000</v>
      </c>
      <c r="J304" s="12">
        <f t="shared" si="9"/>
        <v>0.1452155528414581</v>
      </c>
    </row>
    <row r="305" spans="1:10" ht="15.75" thickBot="1" x14ac:dyDescent="0.3">
      <c r="A305" s="76"/>
      <c r="B305" s="6">
        <v>42766</v>
      </c>
      <c r="C305" s="6"/>
      <c r="D305" s="7">
        <v>2274.02</v>
      </c>
      <c r="E305" s="7">
        <v>2279.09</v>
      </c>
      <c r="F305" s="7">
        <v>2267.21</v>
      </c>
      <c r="G305" s="7">
        <v>2278.87</v>
      </c>
      <c r="H305" s="23">
        <f t="shared" si="8"/>
        <v>-8.8999956157665837E-4</v>
      </c>
      <c r="I305" s="8">
        <v>4087450000</v>
      </c>
      <c r="J305" s="12">
        <f t="shared" si="9"/>
        <v>0.13816282262263768</v>
      </c>
    </row>
    <row r="306" spans="1:10" ht="15.75" thickBot="1" x14ac:dyDescent="0.3">
      <c r="A306" s="76"/>
      <c r="B306" s="6">
        <v>42767</v>
      </c>
      <c r="C306" s="6"/>
      <c r="D306" s="7">
        <v>2285.59</v>
      </c>
      <c r="E306" s="7">
        <v>2289.14</v>
      </c>
      <c r="F306" s="7">
        <v>2272.44</v>
      </c>
      <c r="G306" s="7">
        <v>2279.5500000000002</v>
      </c>
      <c r="H306" s="23">
        <f t="shared" si="8"/>
        <v>2.9839350204280678E-4</v>
      </c>
      <c r="I306" s="8">
        <v>3916610000</v>
      </c>
      <c r="J306" s="12">
        <f t="shared" si="9"/>
        <v>-4.1796229923301814E-2</v>
      </c>
    </row>
    <row r="307" spans="1:10" ht="15.75" thickBot="1" x14ac:dyDescent="0.3">
      <c r="A307" s="76"/>
      <c r="B307" s="6">
        <v>42768</v>
      </c>
      <c r="C307" s="6"/>
      <c r="D307" s="7">
        <v>2276.69</v>
      </c>
      <c r="E307" s="7">
        <v>2283.9699999999998</v>
      </c>
      <c r="F307" s="7">
        <v>2271.65</v>
      </c>
      <c r="G307" s="7">
        <v>2280.85</v>
      </c>
      <c r="H307" s="23">
        <f t="shared" si="8"/>
        <v>5.7028799543757628E-4</v>
      </c>
      <c r="I307" s="8">
        <v>3807710000</v>
      </c>
      <c r="J307" s="12">
        <f t="shared" si="9"/>
        <v>-2.7804657599301438E-2</v>
      </c>
    </row>
    <row r="308" spans="1:10" ht="15.75" thickBot="1" x14ac:dyDescent="0.3">
      <c r="A308" s="76"/>
      <c r="B308" s="6">
        <v>42769</v>
      </c>
      <c r="C308" s="6"/>
      <c r="D308" s="7">
        <v>2288.54</v>
      </c>
      <c r="E308" s="7">
        <v>2298.31</v>
      </c>
      <c r="F308" s="7">
        <v>2287.88</v>
      </c>
      <c r="G308" s="7">
        <v>2297.42</v>
      </c>
      <c r="H308" s="23">
        <f t="shared" si="8"/>
        <v>7.2648354780016945E-3</v>
      </c>
      <c r="I308" s="8">
        <v>3597970000</v>
      </c>
      <c r="J308" s="12">
        <f t="shared" si="9"/>
        <v>-5.5082976382129945E-2</v>
      </c>
    </row>
    <row r="309" spans="1:10" ht="15.75" thickBot="1" x14ac:dyDescent="0.3">
      <c r="A309" s="76"/>
      <c r="B309" s="6">
        <v>42772</v>
      </c>
      <c r="C309" s="6"/>
      <c r="D309" s="7">
        <v>2294.2800000000002</v>
      </c>
      <c r="E309" s="7">
        <v>2296.1799999999998</v>
      </c>
      <c r="F309" s="7">
        <v>2288.5700000000002</v>
      </c>
      <c r="G309" s="7">
        <v>2292.56</v>
      </c>
      <c r="H309" s="23">
        <f t="shared" si="8"/>
        <v>-2.115416423640487E-3</v>
      </c>
      <c r="I309" s="8">
        <v>3109050000</v>
      </c>
      <c r="J309" s="12">
        <f t="shared" si="9"/>
        <v>-0.13588773669597023</v>
      </c>
    </row>
    <row r="310" spans="1:10" ht="15.75" thickBot="1" x14ac:dyDescent="0.3">
      <c r="A310" s="76"/>
      <c r="B310" s="6">
        <v>42773</v>
      </c>
      <c r="C310" s="6"/>
      <c r="D310" s="7">
        <v>2295.87</v>
      </c>
      <c r="E310" s="7">
        <v>2299.4</v>
      </c>
      <c r="F310" s="7">
        <v>2290.16</v>
      </c>
      <c r="G310" s="7">
        <v>2293.08</v>
      </c>
      <c r="H310" s="23">
        <f t="shared" si="8"/>
        <v>2.2682067208709122E-4</v>
      </c>
      <c r="I310" s="8">
        <v>3448690000</v>
      </c>
      <c r="J310" s="12">
        <f t="shared" si="9"/>
        <v>0.10924237307216031</v>
      </c>
    </row>
    <row r="311" spans="1:10" ht="15.75" thickBot="1" x14ac:dyDescent="0.3">
      <c r="A311" s="76"/>
      <c r="B311" s="6">
        <v>42774</v>
      </c>
      <c r="C311" s="6"/>
      <c r="D311" s="7">
        <v>2289.5500000000002</v>
      </c>
      <c r="E311" s="7">
        <v>2295.91</v>
      </c>
      <c r="F311" s="7">
        <v>2285.38</v>
      </c>
      <c r="G311" s="7">
        <v>2294.67</v>
      </c>
      <c r="H311" s="23">
        <f t="shared" si="8"/>
        <v>6.9339054895605282E-4</v>
      </c>
      <c r="I311" s="8">
        <v>3609740000</v>
      </c>
      <c r="J311" s="12">
        <f t="shared" si="9"/>
        <v>4.6698891463135279E-2</v>
      </c>
    </row>
    <row r="312" spans="1:10" ht="15.75" thickBot="1" x14ac:dyDescent="0.3">
      <c r="A312" s="76"/>
      <c r="B312" s="6">
        <v>42775</v>
      </c>
      <c r="C312" s="6"/>
      <c r="D312" s="7">
        <v>2296.6999999999998</v>
      </c>
      <c r="E312" s="7">
        <v>2311.08</v>
      </c>
      <c r="F312" s="7">
        <v>2296.61</v>
      </c>
      <c r="G312" s="7">
        <v>2307.87</v>
      </c>
      <c r="H312" s="23">
        <f t="shared" si="8"/>
        <v>5.7524611382027994E-3</v>
      </c>
      <c r="I312" s="8">
        <v>3677940000</v>
      </c>
      <c r="J312" s="12">
        <f t="shared" si="9"/>
        <v>1.8893327497271271E-2</v>
      </c>
    </row>
    <row r="313" spans="1:10" ht="15.75" thickBot="1" x14ac:dyDescent="0.3">
      <c r="A313" s="76"/>
      <c r="B313" s="6">
        <v>42776</v>
      </c>
      <c r="C313" s="6"/>
      <c r="D313" s="7">
        <v>2312.27</v>
      </c>
      <c r="E313" s="7">
        <v>2319.23</v>
      </c>
      <c r="F313" s="7">
        <v>2311.1</v>
      </c>
      <c r="G313" s="7">
        <v>2316.1</v>
      </c>
      <c r="H313" s="23">
        <f t="shared" si="8"/>
        <v>3.566058746809837E-3</v>
      </c>
      <c r="I313" s="8">
        <v>3475020000</v>
      </c>
      <c r="J313" s="12">
        <f t="shared" si="9"/>
        <v>-5.5172188779588571E-2</v>
      </c>
    </row>
    <row r="314" spans="1:10" ht="15.75" thickBot="1" x14ac:dyDescent="0.3">
      <c r="A314" s="76"/>
      <c r="B314" s="6">
        <v>42779</v>
      </c>
      <c r="C314" s="6"/>
      <c r="D314" s="7">
        <v>2321.7199999999998</v>
      </c>
      <c r="E314" s="7">
        <v>2331.58</v>
      </c>
      <c r="F314" s="7">
        <v>2321.42</v>
      </c>
      <c r="G314" s="7">
        <v>2328.25</v>
      </c>
      <c r="H314" s="23">
        <f t="shared" si="8"/>
        <v>5.2458874832693285E-3</v>
      </c>
      <c r="I314" s="8">
        <v>3349730000</v>
      </c>
      <c r="J314" s="12">
        <f t="shared" si="9"/>
        <v>-3.6054468751258985E-2</v>
      </c>
    </row>
    <row r="315" spans="1:10" ht="15.75" thickBot="1" x14ac:dyDescent="0.3">
      <c r="A315" s="76"/>
      <c r="B315" s="6">
        <v>42780</v>
      </c>
      <c r="C315" s="6"/>
      <c r="D315" s="7">
        <v>2326.12</v>
      </c>
      <c r="E315" s="7">
        <v>2337.58</v>
      </c>
      <c r="F315" s="7">
        <v>2322.17</v>
      </c>
      <c r="G315" s="7">
        <v>2337.58</v>
      </c>
      <c r="H315" s="23">
        <f t="shared" si="8"/>
        <v>4.0073016213894247E-3</v>
      </c>
      <c r="I315" s="8">
        <v>3520910000</v>
      </c>
      <c r="J315" s="12">
        <f t="shared" si="9"/>
        <v>5.1102626181811668E-2</v>
      </c>
    </row>
    <row r="316" spans="1:10" ht="15.75" thickBot="1" x14ac:dyDescent="0.3">
      <c r="A316" s="76"/>
      <c r="B316" s="6">
        <v>42781</v>
      </c>
      <c r="C316" s="6"/>
      <c r="D316" s="7">
        <v>2335.58</v>
      </c>
      <c r="E316" s="7">
        <v>2351.3000000000002</v>
      </c>
      <c r="F316" s="7">
        <v>2334.81</v>
      </c>
      <c r="G316" s="7">
        <v>2349.25</v>
      </c>
      <c r="H316" s="23">
        <f t="shared" si="8"/>
        <v>4.9923425080639263E-3</v>
      </c>
      <c r="I316" s="8">
        <v>3775590000</v>
      </c>
      <c r="J316" s="12">
        <f t="shared" si="9"/>
        <v>7.233357285474494E-2</v>
      </c>
    </row>
    <row r="317" spans="1:10" ht="15.75" thickBot="1" x14ac:dyDescent="0.3">
      <c r="A317" s="76"/>
      <c r="B317" s="6">
        <v>42782</v>
      </c>
      <c r="C317" s="6"/>
      <c r="D317" s="7">
        <v>2349.64</v>
      </c>
      <c r="E317" s="7">
        <v>2351.31</v>
      </c>
      <c r="F317" s="7">
        <v>2338.87</v>
      </c>
      <c r="G317" s="7">
        <v>2347.2199999999998</v>
      </c>
      <c r="H317" s="23">
        <f t="shared" si="8"/>
        <v>-8.6410556560612964E-4</v>
      </c>
      <c r="I317" s="8">
        <v>3672370000</v>
      </c>
      <c r="J317" s="12">
        <f t="shared" si="9"/>
        <v>-2.7338773542678097E-2</v>
      </c>
    </row>
    <row r="318" spans="1:10" ht="15.75" thickBot="1" x14ac:dyDescent="0.3">
      <c r="A318" s="76"/>
      <c r="B318" s="6">
        <v>42783</v>
      </c>
      <c r="C318" s="6"/>
      <c r="D318" s="7">
        <v>2343.0100000000002</v>
      </c>
      <c r="E318" s="7">
        <v>2351.16</v>
      </c>
      <c r="F318" s="7">
        <v>2339.58</v>
      </c>
      <c r="G318" s="7">
        <v>2351.16</v>
      </c>
      <c r="H318" s="23">
        <f t="shared" si="8"/>
        <v>1.6785814708463864E-3</v>
      </c>
      <c r="I318" s="8">
        <v>3513060000</v>
      </c>
      <c r="J318" s="12">
        <f t="shared" si="9"/>
        <v>-4.3380705103243954E-2</v>
      </c>
    </row>
    <row r="319" spans="1:10" ht="15.75" thickBot="1" x14ac:dyDescent="0.3">
      <c r="A319" s="76"/>
      <c r="B319" s="6">
        <v>42787</v>
      </c>
      <c r="C319" s="6"/>
      <c r="D319" s="7">
        <v>2354.91</v>
      </c>
      <c r="E319" s="7">
        <v>2366.71</v>
      </c>
      <c r="F319" s="7">
        <v>2354.91</v>
      </c>
      <c r="G319" s="7">
        <v>2365.38</v>
      </c>
      <c r="H319" s="23">
        <f t="shared" si="8"/>
        <v>6.048078395345385E-3</v>
      </c>
      <c r="I319" s="8">
        <v>3579780000</v>
      </c>
      <c r="J319" s="12">
        <f t="shared" si="9"/>
        <v>1.8991989889156461E-2</v>
      </c>
    </row>
    <row r="320" spans="1:10" ht="15.75" thickBot="1" x14ac:dyDescent="0.3">
      <c r="A320" s="76"/>
      <c r="B320" s="6">
        <v>42788</v>
      </c>
      <c r="C320" s="6"/>
      <c r="D320" s="7">
        <v>2361.11</v>
      </c>
      <c r="E320" s="7">
        <v>2365.13</v>
      </c>
      <c r="F320" s="7">
        <v>2358.34</v>
      </c>
      <c r="G320" s="7">
        <v>2362.8200000000002</v>
      </c>
      <c r="H320" s="23">
        <f t="shared" si="8"/>
        <v>-1.0822785345271986E-3</v>
      </c>
      <c r="I320" s="8">
        <v>3468670000</v>
      </c>
      <c r="J320" s="12">
        <f t="shared" si="9"/>
        <v>-3.1038220225823934E-2</v>
      </c>
    </row>
    <row r="321" spans="1:10" ht="15.75" thickBot="1" x14ac:dyDescent="0.3">
      <c r="A321" s="76"/>
      <c r="B321" s="6">
        <v>42789</v>
      </c>
      <c r="C321" s="6"/>
      <c r="D321" s="7">
        <v>2367.5</v>
      </c>
      <c r="E321" s="7">
        <v>2368.2600000000002</v>
      </c>
      <c r="F321" s="7">
        <v>2355.09</v>
      </c>
      <c r="G321" s="7">
        <v>2363.81</v>
      </c>
      <c r="H321" s="23">
        <f t="shared" si="8"/>
        <v>4.1899086684545658E-4</v>
      </c>
      <c r="I321" s="8">
        <v>4015260000</v>
      </c>
      <c r="J321" s="12">
        <f t="shared" si="9"/>
        <v>0.15757912975290242</v>
      </c>
    </row>
    <row r="322" spans="1:10" ht="15.75" thickBot="1" x14ac:dyDescent="0.3">
      <c r="A322" s="76"/>
      <c r="B322" s="6">
        <v>42790</v>
      </c>
      <c r="C322" s="6"/>
      <c r="D322" s="7">
        <v>2355.73</v>
      </c>
      <c r="E322" s="7">
        <v>2367.34</v>
      </c>
      <c r="F322" s="7">
        <v>2352.87</v>
      </c>
      <c r="G322" s="7">
        <v>2367.34</v>
      </c>
      <c r="H322" s="23">
        <f t="shared" si="8"/>
        <v>1.4933518345383937E-3</v>
      </c>
      <c r="I322" s="8">
        <v>3831570000</v>
      </c>
      <c r="J322" s="12">
        <f t="shared" si="9"/>
        <v>-4.5747971488770342E-2</v>
      </c>
    </row>
    <row r="323" spans="1:10" ht="15.75" thickBot="1" x14ac:dyDescent="0.3">
      <c r="A323" s="76"/>
      <c r="B323" s="6">
        <v>42793</v>
      </c>
      <c r="C323" s="6"/>
      <c r="D323" s="7">
        <v>2365.23</v>
      </c>
      <c r="E323" s="7">
        <v>2371.54</v>
      </c>
      <c r="F323" s="7">
        <v>2361.87</v>
      </c>
      <c r="G323" s="7">
        <v>2369.75</v>
      </c>
      <c r="H323" s="23">
        <f t="shared" si="8"/>
        <v>1.0180202252316332E-3</v>
      </c>
      <c r="I323" s="8">
        <v>3582610000</v>
      </c>
      <c r="J323" s="12">
        <f t="shared" si="9"/>
        <v>-6.4975975905438244E-2</v>
      </c>
    </row>
    <row r="324" spans="1:10" ht="15.75" thickBot="1" x14ac:dyDescent="0.3">
      <c r="A324" s="76"/>
      <c r="B324" s="6">
        <v>42794</v>
      </c>
      <c r="C324" s="6"/>
      <c r="D324" s="7">
        <v>2366.08</v>
      </c>
      <c r="E324" s="7">
        <v>2367.79</v>
      </c>
      <c r="F324" s="7">
        <v>2358.96</v>
      </c>
      <c r="G324" s="7">
        <v>2363.64</v>
      </c>
      <c r="H324" s="23">
        <f t="shared" si="8"/>
        <v>-2.5783310475789123E-3</v>
      </c>
      <c r="I324" s="8">
        <v>4210140000</v>
      </c>
      <c r="J324" s="12">
        <f t="shared" si="9"/>
        <v>0.17516000904368603</v>
      </c>
    </row>
    <row r="325" spans="1:10" ht="15.75" thickBot="1" x14ac:dyDescent="0.3">
      <c r="A325" s="76"/>
      <c r="B325" s="6">
        <v>42795</v>
      </c>
      <c r="C325" s="6"/>
      <c r="D325" s="7">
        <v>2380.13</v>
      </c>
      <c r="E325" s="7">
        <v>2400.98</v>
      </c>
      <c r="F325" s="7">
        <v>2380.13</v>
      </c>
      <c r="G325" s="7">
        <v>2395.96</v>
      </c>
      <c r="H325" s="23">
        <f t="shared" si="8"/>
        <v>1.3673825117192197E-2</v>
      </c>
      <c r="I325" s="8">
        <v>4345180000</v>
      </c>
      <c r="J325" s="12">
        <f t="shared" si="9"/>
        <v>3.2074942876008872E-2</v>
      </c>
    </row>
    <row r="326" spans="1:10" ht="15.75" thickBot="1" x14ac:dyDescent="0.3">
      <c r="A326" s="76"/>
      <c r="B326" s="6">
        <v>42796</v>
      </c>
      <c r="C326" s="6"/>
      <c r="D326" s="7">
        <v>2394.75</v>
      </c>
      <c r="E326" s="7">
        <v>2394.75</v>
      </c>
      <c r="F326" s="7">
        <v>2380.17</v>
      </c>
      <c r="G326" s="7">
        <v>2381.92</v>
      </c>
      <c r="H326" s="23">
        <f t="shared" si="8"/>
        <v>-5.8598641045760208E-3</v>
      </c>
      <c r="I326" s="8">
        <v>3821320000</v>
      </c>
      <c r="J326" s="12">
        <f t="shared" si="9"/>
        <v>-0.12056117353021048</v>
      </c>
    </row>
    <row r="327" spans="1:10" ht="15.75" thickBot="1" x14ac:dyDescent="0.3">
      <c r="A327" s="76"/>
      <c r="B327" s="6">
        <v>42797</v>
      </c>
      <c r="C327" s="6"/>
      <c r="D327" s="7">
        <v>2380.92</v>
      </c>
      <c r="E327" s="7">
        <v>2383.89</v>
      </c>
      <c r="F327" s="7">
        <v>2375.39</v>
      </c>
      <c r="G327" s="7">
        <v>2383.12</v>
      </c>
      <c r="H327" s="23">
        <f t="shared" ref="H327:H390" si="10">(G327-G326)/G326</f>
        <v>5.0379525760723201E-4</v>
      </c>
      <c r="I327" s="8">
        <v>3555260000</v>
      </c>
      <c r="J327" s="12">
        <f t="shared" ref="J327:J390" si="11">(I327-I326)/I326</f>
        <v>-6.9625155705358363E-2</v>
      </c>
    </row>
    <row r="328" spans="1:10" ht="15.75" thickBot="1" x14ac:dyDescent="0.3">
      <c r="A328" s="76"/>
      <c r="B328" s="6">
        <v>42800</v>
      </c>
      <c r="C328" s="6"/>
      <c r="D328" s="7">
        <v>2375.23</v>
      </c>
      <c r="E328" s="7">
        <v>2378.8000000000002</v>
      </c>
      <c r="F328" s="7">
        <v>2367.98</v>
      </c>
      <c r="G328" s="7">
        <v>2375.31</v>
      </c>
      <c r="H328" s="23">
        <f t="shared" si="10"/>
        <v>-3.2772164221692344E-3</v>
      </c>
      <c r="I328" s="8">
        <v>3232700000</v>
      </c>
      <c r="J328" s="12">
        <f t="shared" si="11"/>
        <v>-9.0727541726906044E-2</v>
      </c>
    </row>
    <row r="329" spans="1:10" ht="15.75" thickBot="1" x14ac:dyDescent="0.3">
      <c r="A329" s="76"/>
      <c r="B329" s="6">
        <v>42801</v>
      </c>
      <c r="C329" s="6"/>
      <c r="D329" s="7">
        <v>2370.7399999999998</v>
      </c>
      <c r="E329" s="7">
        <v>2375.12</v>
      </c>
      <c r="F329" s="7">
        <v>2365.5100000000002</v>
      </c>
      <c r="G329" s="7">
        <v>2368.39</v>
      </c>
      <c r="H329" s="23">
        <f t="shared" si="10"/>
        <v>-2.9133039476952789E-3</v>
      </c>
      <c r="I329" s="8">
        <v>3518390000</v>
      </c>
      <c r="J329" s="12">
        <f t="shared" si="11"/>
        <v>8.8375042534104623E-2</v>
      </c>
    </row>
    <row r="330" spans="1:10" ht="15.75" thickBot="1" x14ac:dyDescent="0.3">
      <c r="A330" s="76"/>
      <c r="B330" s="6">
        <v>42802</v>
      </c>
      <c r="C330" s="6"/>
      <c r="D330" s="7">
        <v>2369.81</v>
      </c>
      <c r="E330" s="7">
        <v>2373.09</v>
      </c>
      <c r="F330" s="7">
        <v>2361.0100000000002</v>
      </c>
      <c r="G330" s="7">
        <v>2362.98</v>
      </c>
      <c r="H330" s="23">
        <f t="shared" si="10"/>
        <v>-2.2842521713061846E-3</v>
      </c>
      <c r="I330" s="8">
        <v>3812100000</v>
      </c>
      <c r="J330" s="12">
        <f t="shared" si="11"/>
        <v>8.3478522847097683E-2</v>
      </c>
    </row>
    <row r="331" spans="1:10" ht="15.75" thickBot="1" x14ac:dyDescent="0.3">
      <c r="A331" s="76"/>
      <c r="B331" s="6">
        <v>42803</v>
      </c>
      <c r="C331" s="6"/>
      <c r="D331" s="7">
        <v>2363.4899999999998</v>
      </c>
      <c r="E331" s="7">
        <v>2369.08</v>
      </c>
      <c r="F331" s="7">
        <v>2354.54</v>
      </c>
      <c r="G331" s="7">
        <v>2364.87</v>
      </c>
      <c r="H331" s="23">
        <f t="shared" si="10"/>
        <v>7.9983749333463364E-4</v>
      </c>
      <c r="I331" s="8">
        <v>3716340000</v>
      </c>
      <c r="J331" s="12">
        <f t="shared" si="11"/>
        <v>-2.5120012591485007E-2</v>
      </c>
    </row>
    <row r="332" spans="1:10" ht="15.75" thickBot="1" x14ac:dyDescent="0.3">
      <c r="A332" s="76"/>
      <c r="B332" s="6">
        <v>42804</v>
      </c>
      <c r="C332" s="6"/>
      <c r="D332" s="7">
        <v>2372.52</v>
      </c>
      <c r="E332" s="7">
        <v>2376.86</v>
      </c>
      <c r="F332" s="7">
        <v>2363.04</v>
      </c>
      <c r="G332" s="7">
        <v>2372.6</v>
      </c>
      <c r="H332" s="23">
        <f t="shared" si="10"/>
        <v>3.2686786165835834E-3</v>
      </c>
      <c r="I332" s="8">
        <v>3432950000</v>
      </c>
      <c r="J332" s="12">
        <f t="shared" si="11"/>
        <v>-7.6255132738124065E-2</v>
      </c>
    </row>
    <row r="333" spans="1:10" ht="15.75" thickBot="1" x14ac:dyDescent="0.3">
      <c r="A333" s="76"/>
      <c r="B333" s="6">
        <v>42807</v>
      </c>
      <c r="C333" s="6"/>
      <c r="D333" s="7">
        <v>2371.56</v>
      </c>
      <c r="E333" s="7">
        <v>2374.42</v>
      </c>
      <c r="F333" s="7">
        <v>2368.52</v>
      </c>
      <c r="G333" s="7">
        <v>2373.4699999999998</v>
      </c>
      <c r="H333" s="23">
        <f t="shared" si="10"/>
        <v>3.6668633566546864E-4</v>
      </c>
      <c r="I333" s="8">
        <v>3133900000</v>
      </c>
      <c r="J333" s="12">
        <f t="shared" si="11"/>
        <v>-8.711166780757075E-2</v>
      </c>
    </row>
    <row r="334" spans="1:10" ht="15.75" thickBot="1" x14ac:dyDescent="0.3">
      <c r="A334" s="76"/>
      <c r="B334" s="6">
        <v>42808</v>
      </c>
      <c r="C334" s="6"/>
      <c r="D334" s="7">
        <v>2368.5500000000002</v>
      </c>
      <c r="E334" s="7">
        <v>2368.5500000000002</v>
      </c>
      <c r="F334" s="7">
        <v>2358.1799999999998</v>
      </c>
      <c r="G334" s="7">
        <v>2365.4499999999998</v>
      </c>
      <c r="H334" s="23">
        <f t="shared" si="10"/>
        <v>-3.3790189048102494E-3</v>
      </c>
      <c r="I334" s="8">
        <v>3172630000</v>
      </c>
      <c r="J334" s="12">
        <f t="shared" si="11"/>
        <v>1.2358403267494177E-2</v>
      </c>
    </row>
    <row r="335" spans="1:10" ht="15.75" thickBot="1" x14ac:dyDescent="0.3">
      <c r="A335" s="76"/>
      <c r="B335" s="6">
        <v>42809</v>
      </c>
      <c r="C335" s="6"/>
      <c r="D335" s="7">
        <v>2370.34</v>
      </c>
      <c r="E335" s="7">
        <v>2390.0100000000002</v>
      </c>
      <c r="F335" s="7">
        <v>2368.94</v>
      </c>
      <c r="G335" s="7">
        <v>2385.2600000000002</v>
      </c>
      <c r="H335" s="23">
        <f t="shared" si="10"/>
        <v>8.3747278530513867E-3</v>
      </c>
      <c r="I335" s="8">
        <v>3906840000</v>
      </c>
      <c r="J335" s="12">
        <f t="shared" si="11"/>
        <v>0.23141998909422151</v>
      </c>
    </row>
    <row r="336" spans="1:10" ht="15.75" thickBot="1" x14ac:dyDescent="0.3">
      <c r="A336" s="76"/>
      <c r="B336" s="6">
        <v>42810</v>
      </c>
      <c r="C336" s="6"/>
      <c r="D336" s="7">
        <v>2387.71</v>
      </c>
      <c r="E336" s="7">
        <v>2388.1</v>
      </c>
      <c r="F336" s="7">
        <v>2377.1799999999998</v>
      </c>
      <c r="G336" s="7">
        <v>2381.38</v>
      </c>
      <c r="H336" s="23">
        <f t="shared" si="10"/>
        <v>-1.6266570520614562E-3</v>
      </c>
      <c r="I336" s="8">
        <v>3365660000</v>
      </c>
      <c r="J336" s="12">
        <f t="shared" si="11"/>
        <v>-0.13852115776433127</v>
      </c>
    </row>
    <row r="337" spans="1:10" ht="15.75" thickBot="1" x14ac:dyDescent="0.3">
      <c r="A337" s="76"/>
      <c r="B337" s="6">
        <v>42811</v>
      </c>
      <c r="C337" s="6"/>
      <c r="D337" s="7">
        <v>2383.71</v>
      </c>
      <c r="E337" s="7">
        <v>2385.71</v>
      </c>
      <c r="F337" s="7">
        <v>2377.64</v>
      </c>
      <c r="G337" s="7">
        <v>2378.25</v>
      </c>
      <c r="H337" s="23">
        <f t="shared" si="10"/>
        <v>-1.3143639402363792E-3</v>
      </c>
      <c r="I337" s="8">
        <v>5178040000</v>
      </c>
      <c r="J337" s="12">
        <f t="shared" si="11"/>
        <v>0.53849170742142705</v>
      </c>
    </row>
    <row r="338" spans="1:10" ht="15.75" thickBot="1" x14ac:dyDescent="0.3">
      <c r="A338" s="76"/>
      <c r="B338" s="6">
        <v>42814</v>
      </c>
      <c r="C338" s="6"/>
      <c r="D338" s="7">
        <v>2378.2399999999998</v>
      </c>
      <c r="E338" s="7">
        <v>2379.5500000000002</v>
      </c>
      <c r="F338" s="7">
        <v>2369.66</v>
      </c>
      <c r="G338" s="7">
        <v>2373.4699999999998</v>
      </c>
      <c r="H338" s="23">
        <f t="shared" si="10"/>
        <v>-2.0098812151793126E-3</v>
      </c>
      <c r="I338" s="8">
        <v>3054930000</v>
      </c>
      <c r="J338" s="12">
        <f t="shared" si="11"/>
        <v>-0.41002193880309923</v>
      </c>
    </row>
    <row r="339" spans="1:10" ht="15.75" thickBot="1" x14ac:dyDescent="0.3">
      <c r="A339" s="76"/>
      <c r="B339" s="6">
        <v>42815</v>
      </c>
      <c r="C339" s="6"/>
      <c r="D339" s="7">
        <v>2379.3200000000002</v>
      </c>
      <c r="E339" s="7">
        <v>2381.9299999999998</v>
      </c>
      <c r="F339" s="7">
        <v>2341.9</v>
      </c>
      <c r="G339" s="7">
        <v>2344.02</v>
      </c>
      <c r="H339" s="23">
        <f t="shared" si="10"/>
        <v>-1.240799335993285E-2</v>
      </c>
      <c r="I339" s="8">
        <v>4265590000</v>
      </c>
      <c r="J339" s="12">
        <f t="shared" si="11"/>
        <v>0.39629713283119417</v>
      </c>
    </row>
    <row r="340" spans="1:10" ht="15.75" thickBot="1" x14ac:dyDescent="0.3">
      <c r="A340" s="76"/>
      <c r="B340" s="6">
        <v>42816</v>
      </c>
      <c r="C340" s="6"/>
      <c r="D340" s="7">
        <v>2343</v>
      </c>
      <c r="E340" s="7">
        <v>2351.81</v>
      </c>
      <c r="F340" s="7">
        <v>2336.4499999999998</v>
      </c>
      <c r="G340" s="7">
        <v>2348.4499999999998</v>
      </c>
      <c r="H340" s="23">
        <f t="shared" si="10"/>
        <v>1.8899156150544091E-3</v>
      </c>
      <c r="I340" s="8">
        <v>3572730000</v>
      </c>
      <c r="J340" s="12">
        <f t="shared" si="11"/>
        <v>-0.16243005070810837</v>
      </c>
    </row>
    <row r="341" spans="1:10" ht="15.75" thickBot="1" x14ac:dyDescent="0.3">
      <c r="A341" s="76"/>
      <c r="B341" s="6">
        <v>42817</v>
      </c>
      <c r="C341" s="6"/>
      <c r="D341" s="7">
        <v>2345.9699999999998</v>
      </c>
      <c r="E341" s="7">
        <v>2358.92</v>
      </c>
      <c r="F341" s="7">
        <v>2342.13</v>
      </c>
      <c r="G341" s="7">
        <v>2345.96</v>
      </c>
      <c r="H341" s="23">
        <f t="shared" si="10"/>
        <v>-1.0602737976110974E-3</v>
      </c>
      <c r="I341" s="8">
        <v>3260600000</v>
      </c>
      <c r="J341" s="12">
        <f t="shared" si="11"/>
        <v>-8.7364564352749863E-2</v>
      </c>
    </row>
    <row r="342" spans="1:10" ht="15.75" thickBot="1" x14ac:dyDescent="0.3">
      <c r="A342" s="76"/>
      <c r="B342" s="6">
        <v>42818</v>
      </c>
      <c r="C342" s="6"/>
      <c r="D342" s="7">
        <v>2350.42</v>
      </c>
      <c r="E342" s="7">
        <v>2356.2199999999998</v>
      </c>
      <c r="F342" s="7">
        <v>2335.7399999999998</v>
      </c>
      <c r="G342" s="7">
        <v>2343.98</v>
      </c>
      <c r="H342" s="23">
        <f t="shared" si="10"/>
        <v>-8.4400416034374759E-4</v>
      </c>
      <c r="I342" s="8">
        <v>2975130000</v>
      </c>
      <c r="J342" s="12">
        <f t="shared" si="11"/>
        <v>-8.7551370913328833E-2</v>
      </c>
    </row>
    <row r="343" spans="1:10" ht="15.75" thickBot="1" x14ac:dyDescent="0.3">
      <c r="A343" s="76"/>
      <c r="B343" s="6">
        <v>42821</v>
      </c>
      <c r="C343" s="6"/>
      <c r="D343" s="7">
        <v>2329.11</v>
      </c>
      <c r="E343" s="7">
        <v>2344.9</v>
      </c>
      <c r="F343" s="7">
        <v>2322.25</v>
      </c>
      <c r="G343" s="7">
        <v>2341.59</v>
      </c>
      <c r="H343" s="23">
        <f t="shared" si="10"/>
        <v>-1.0196332733213903E-3</v>
      </c>
      <c r="I343" s="8">
        <v>3240230000</v>
      </c>
      <c r="J343" s="12">
        <f t="shared" si="11"/>
        <v>8.9105350018318527E-2</v>
      </c>
    </row>
    <row r="344" spans="1:10" ht="15.75" thickBot="1" x14ac:dyDescent="0.3">
      <c r="A344" s="76"/>
      <c r="B344" s="6">
        <v>42822</v>
      </c>
      <c r="C344" s="6"/>
      <c r="D344" s="7">
        <v>2339.79</v>
      </c>
      <c r="E344" s="7">
        <v>2363.7800000000002</v>
      </c>
      <c r="F344" s="7">
        <v>2337.63</v>
      </c>
      <c r="G344" s="7">
        <v>2358.5700000000002</v>
      </c>
      <c r="H344" s="23">
        <f t="shared" si="10"/>
        <v>7.2514829667021203E-3</v>
      </c>
      <c r="I344" s="8">
        <v>3367780000</v>
      </c>
      <c r="J344" s="12">
        <f t="shared" si="11"/>
        <v>3.9364489557840027E-2</v>
      </c>
    </row>
    <row r="345" spans="1:10" ht="15.75" thickBot="1" x14ac:dyDescent="0.3">
      <c r="A345" s="76"/>
      <c r="B345" s="6">
        <v>42823</v>
      </c>
      <c r="C345" s="6"/>
      <c r="D345" s="7">
        <v>2356.54</v>
      </c>
      <c r="E345" s="7">
        <v>2363.36</v>
      </c>
      <c r="F345" s="7">
        <v>2352.94</v>
      </c>
      <c r="G345" s="7">
        <v>2361.13</v>
      </c>
      <c r="H345" s="23">
        <f t="shared" si="10"/>
        <v>1.0854034436119959E-3</v>
      </c>
      <c r="I345" s="8">
        <v>3106940000</v>
      </c>
      <c r="J345" s="12">
        <f t="shared" si="11"/>
        <v>-7.7451615010481686E-2</v>
      </c>
    </row>
    <row r="346" spans="1:10" ht="15.75" thickBot="1" x14ac:dyDescent="0.3">
      <c r="A346" s="76"/>
      <c r="B346" s="6">
        <v>42824</v>
      </c>
      <c r="C346" s="6"/>
      <c r="D346" s="7">
        <v>2361.31</v>
      </c>
      <c r="E346" s="7">
        <v>2370.42</v>
      </c>
      <c r="F346" s="7">
        <v>2358.58</v>
      </c>
      <c r="G346" s="7">
        <v>2368.06</v>
      </c>
      <c r="H346" s="23">
        <f t="shared" si="10"/>
        <v>2.9350353432465964E-3</v>
      </c>
      <c r="I346" s="8">
        <v>3158420000</v>
      </c>
      <c r="J346" s="12">
        <f t="shared" si="11"/>
        <v>1.6569357631624686E-2</v>
      </c>
    </row>
    <row r="347" spans="1:10" ht="15.75" thickBot="1" x14ac:dyDescent="0.3">
      <c r="A347" s="76"/>
      <c r="B347" s="6">
        <v>42825</v>
      </c>
      <c r="C347" s="6">
        <f>B347</f>
        <v>42825</v>
      </c>
      <c r="D347" s="7">
        <v>2364.8200000000002</v>
      </c>
      <c r="E347" s="7">
        <v>2370.35</v>
      </c>
      <c r="F347" s="7">
        <v>2362.6</v>
      </c>
      <c r="G347" s="7">
        <v>2362.7199999999998</v>
      </c>
      <c r="H347" s="23">
        <f t="shared" si="10"/>
        <v>-2.2550104304790188E-3</v>
      </c>
      <c r="I347" s="8">
        <v>3354110000</v>
      </c>
      <c r="J347" s="12">
        <f t="shared" si="11"/>
        <v>6.1958194287016925E-2</v>
      </c>
    </row>
    <row r="348" spans="1:10" ht="15.75" thickBot="1" x14ac:dyDescent="0.3">
      <c r="A348" s="76"/>
      <c r="B348" s="6">
        <v>42828</v>
      </c>
      <c r="C348" s="6"/>
      <c r="D348" s="7">
        <v>2362.34</v>
      </c>
      <c r="E348" s="7">
        <v>2365.87</v>
      </c>
      <c r="F348" s="7">
        <v>2344.73</v>
      </c>
      <c r="G348" s="7">
        <v>2358.84</v>
      </c>
      <c r="H348" s="23">
        <f t="shared" si="10"/>
        <v>-1.6421751202003007E-3</v>
      </c>
      <c r="I348" s="8">
        <v>3416400000</v>
      </c>
      <c r="J348" s="12">
        <f t="shared" si="11"/>
        <v>1.8571245427251939E-2</v>
      </c>
    </row>
    <row r="349" spans="1:10" ht="15.75" thickBot="1" x14ac:dyDescent="0.3">
      <c r="A349" s="76"/>
      <c r="B349" s="6">
        <v>42829</v>
      </c>
      <c r="C349" s="6"/>
      <c r="D349" s="7">
        <v>2354.7600000000002</v>
      </c>
      <c r="E349" s="7">
        <v>2360.5300000000002</v>
      </c>
      <c r="F349" s="7">
        <v>2350.7199999999998</v>
      </c>
      <c r="G349" s="7">
        <v>2360.16</v>
      </c>
      <c r="H349" s="23">
        <f t="shared" si="10"/>
        <v>5.5959709009500806E-4</v>
      </c>
      <c r="I349" s="8">
        <v>3206240000</v>
      </c>
      <c r="J349" s="12">
        <f t="shared" si="11"/>
        <v>-6.151504507668891E-2</v>
      </c>
    </row>
    <row r="350" spans="1:10" ht="15.75" thickBot="1" x14ac:dyDescent="0.3">
      <c r="A350" s="76"/>
      <c r="B350" s="6">
        <v>42830</v>
      </c>
      <c r="C350" s="6"/>
      <c r="D350" s="7">
        <v>2366.59</v>
      </c>
      <c r="E350" s="7">
        <v>2378.36</v>
      </c>
      <c r="F350" s="7">
        <v>2350.52</v>
      </c>
      <c r="G350" s="7">
        <v>2352.9499999999998</v>
      </c>
      <c r="H350" s="23">
        <f t="shared" si="10"/>
        <v>-3.054877635414564E-3</v>
      </c>
      <c r="I350" s="8">
        <v>3770520000</v>
      </c>
      <c r="J350" s="12">
        <f t="shared" si="11"/>
        <v>0.17599431109336794</v>
      </c>
    </row>
    <row r="351" spans="1:10" ht="15.75" thickBot="1" x14ac:dyDescent="0.3">
      <c r="A351" s="76"/>
      <c r="B351" s="6">
        <v>42831</v>
      </c>
      <c r="C351" s="6"/>
      <c r="D351" s="7">
        <v>2353.79</v>
      </c>
      <c r="E351" s="7">
        <v>2364.16</v>
      </c>
      <c r="F351" s="7">
        <v>2348.9</v>
      </c>
      <c r="G351" s="7">
        <v>2357.4899999999998</v>
      </c>
      <c r="H351" s="23">
        <f t="shared" si="10"/>
        <v>1.9294927644021181E-3</v>
      </c>
      <c r="I351" s="8">
        <v>3201920000</v>
      </c>
      <c r="J351" s="12">
        <f t="shared" si="11"/>
        <v>-0.15080148096283802</v>
      </c>
    </row>
    <row r="352" spans="1:10" ht="15.75" thickBot="1" x14ac:dyDescent="0.3">
      <c r="A352" s="76"/>
      <c r="B352" s="6">
        <v>42832</v>
      </c>
      <c r="C352" s="6"/>
      <c r="D352" s="7">
        <v>2356.59</v>
      </c>
      <c r="E352" s="7">
        <v>2363.7600000000002</v>
      </c>
      <c r="F352" s="7">
        <v>2350.7399999999998</v>
      </c>
      <c r="G352" s="7">
        <v>2355.54</v>
      </c>
      <c r="H352" s="23">
        <f t="shared" si="10"/>
        <v>-8.2715091050219439E-4</v>
      </c>
      <c r="I352" s="8">
        <v>3053150000</v>
      </c>
      <c r="J352" s="12">
        <f t="shared" si="11"/>
        <v>-4.6462747351589048E-2</v>
      </c>
    </row>
    <row r="353" spans="1:10" ht="15.75" thickBot="1" x14ac:dyDescent="0.3">
      <c r="A353" s="76"/>
      <c r="B353" s="6">
        <v>42835</v>
      </c>
      <c r="C353" s="6"/>
      <c r="D353" s="7">
        <v>2357.16</v>
      </c>
      <c r="E353" s="7">
        <v>2366.37</v>
      </c>
      <c r="F353" s="7">
        <v>2351.5</v>
      </c>
      <c r="G353" s="7">
        <v>2357.16</v>
      </c>
      <c r="H353" s="23">
        <f t="shared" si="10"/>
        <v>6.8774039073838311E-4</v>
      </c>
      <c r="I353" s="8">
        <v>2785410000</v>
      </c>
      <c r="J353" s="12">
        <f t="shared" si="11"/>
        <v>-8.769303833745476E-2</v>
      </c>
    </row>
    <row r="354" spans="1:10" ht="15.75" thickBot="1" x14ac:dyDescent="0.3">
      <c r="A354" s="76"/>
      <c r="B354" s="6">
        <v>42836</v>
      </c>
      <c r="C354" s="6"/>
      <c r="D354" s="7">
        <v>2353.92</v>
      </c>
      <c r="E354" s="7">
        <v>2355.2199999999998</v>
      </c>
      <c r="F354" s="7">
        <v>2337.25</v>
      </c>
      <c r="G354" s="7">
        <v>2353.7800000000002</v>
      </c>
      <c r="H354" s="23">
        <f t="shared" si="10"/>
        <v>-1.4339289653649539E-3</v>
      </c>
      <c r="I354" s="8">
        <v>3117420000</v>
      </c>
      <c r="J354" s="12">
        <f t="shared" si="11"/>
        <v>0.11919609680442017</v>
      </c>
    </row>
    <row r="355" spans="1:10" ht="15.75" thickBot="1" x14ac:dyDescent="0.3">
      <c r="A355" s="76"/>
      <c r="B355" s="6">
        <v>42837</v>
      </c>
      <c r="C355" s="6"/>
      <c r="D355" s="7">
        <v>2352.15</v>
      </c>
      <c r="E355" s="7">
        <v>2352.7199999999998</v>
      </c>
      <c r="F355" s="7">
        <v>2341.1799999999998</v>
      </c>
      <c r="G355" s="7">
        <v>2344.9299999999998</v>
      </c>
      <c r="H355" s="23">
        <f t="shared" si="10"/>
        <v>-3.7599095922305243E-3</v>
      </c>
      <c r="I355" s="8">
        <v>3196950000</v>
      </c>
      <c r="J355" s="12">
        <f t="shared" si="11"/>
        <v>2.5511480647458475E-2</v>
      </c>
    </row>
    <row r="356" spans="1:10" ht="15.75" thickBot="1" x14ac:dyDescent="0.3">
      <c r="A356" s="76"/>
      <c r="B356" s="6">
        <v>42838</v>
      </c>
      <c r="C356" s="6"/>
      <c r="D356" s="7">
        <v>2341.98</v>
      </c>
      <c r="E356" s="7">
        <v>2348.2600000000002</v>
      </c>
      <c r="F356" s="7">
        <v>2328.9499999999998</v>
      </c>
      <c r="G356" s="7">
        <v>2328.9499999999998</v>
      </c>
      <c r="H356" s="23">
        <f t="shared" si="10"/>
        <v>-6.8147023578529076E-3</v>
      </c>
      <c r="I356" s="8">
        <v>3143890000</v>
      </c>
      <c r="J356" s="12">
        <f t="shared" si="11"/>
        <v>-1.6597069081468276E-2</v>
      </c>
    </row>
    <row r="357" spans="1:10" ht="15.75" thickBot="1" x14ac:dyDescent="0.3">
      <c r="A357" s="76"/>
      <c r="B357" s="6">
        <v>42842</v>
      </c>
      <c r="C357" s="6"/>
      <c r="D357" s="7">
        <v>2332.62</v>
      </c>
      <c r="E357" s="7">
        <v>2349.14</v>
      </c>
      <c r="F357" s="7">
        <v>2332.5100000000002</v>
      </c>
      <c r="G357" s="7">
        <v>2349.0100000000002</v>
      </c>
      <c r="H357" s="23">
        <f t="shared" si="10"/>
        <v>8.6133236007644651E-3</v>
      </c>
      <c r="I357" s="8">
        <v>2824710000</v>
      </c>
      <c r="J357" s="12">
        <f t="shared" si="11"/>
        <v>-0.10152390827923369</v>
      </c>
    </row>
    <row r="358" spans="1:10" ht="15.75" thickBot="1" x14ac:dyDescent="0.3">
      <c r="A358" s="76"/>
      <c r="B358" s="6">
        <v>42843</v>
      </c>
      <c r="C358" s="6"/>
      <c r="D358" s="7">
        <v>2342.5300000000002</v>
      </c>
      <c r="E358" s="7">
        <v>2348.35</v>
      </c>
      <c r="F358" s="7">
        <v>2334.54</v>
      </c>
      <c r="G358" s="7">
        <v>2342.19</v>
      </c>
      <c r="H358" s="23">
        <f t="shared" si="10"/>
        <v>-2.9033507733045678E-3</v>
      </c>
      <c r="I358" s="8">
        <v>3269840000</v>
      </c>
      <c r="J358" s="12">
        <f t="shared" si="11"/>
        <v>0.15758431839020642</v>
      </c>
    </row>
    <row r="359" spans="1:10" ht="15.75" thickBot="1" x14ac:dyDescent="0.3">
      <c r="A359" s="76"/>
      <c r="B359" s="6">
        <v>42844</v>
      </c>
      <c r="C359" s="6"/>
      <c r="D359" s="7">
        <v>2346.79</v>
      </c>
      <c r="E359" s="7">
        <v>2352.63</v>
      </c>
      <c r="F359" s="7">
        <v>2335.0500000000002</v>
      </c>
      <c r="G359" s="7">
        <v>2338.17</v>
      </c>
      <c r="H359" s="23">
        <f t="shared" si="10"/>
        <v>-1.716342397499768E-3</v>
      </c>
      <c r="I359" s="8">
        <v>3519900000</v>
      </c>
      <c r="J359" s="12">
        <f t="shared" si="11"/>
        <v>7.6474689893083453E-2</v>
      </c>
    </row>
    <row r="360" spans="1:10" ht="15.75" thickBot="1" x14ac:dyDescent="0.3">
      <c r="A360" s="76"/>
      <c r="B360" s="6">
        <v>42845</v>
      </c>
      <c r="C360" s="6"/>
      <c r="D360" s="7">
        <v>2342.69</v>
      </c>
      <c r="E360" s="7">
        <v>2361.37</v>
      </c>
      <c r="F360" s="7">
        <v>2340.91</v>
      </c>
      <c r="G360" s="7">
        <v>2355.84</v>
      </c>
      <c r="H360" s="23">
        <f t="shared" si="10"/>
        <v>7.5571921631019442E-3</v>
      </c>
      <c r="I360" s="8">
        <v>3647420000</v>
      </c>
      <c r="J360" s="12">
        <f t="shared" si="11"/>
        <v>3.6228301940396036E-2</v>
      </c>
    </row>
    <row r="361" spans="1:10" ht="15.75" thickBot="1" x14ac:dyDescent="0.3">
      <c r="A361" s="76"/>
      <c r="B361" s="6">
        <v>42846</v>
      </c>
      <c r="C361" s="6"/>
      <c r="D361" s="7">
        <v>2354.7399999999998</v>
      </c>
      <c r="E361" s="7">
        <v>2356.1799999999998</v>
      </c>
      <c r="F361" s="7">
        <v>2344.5100000000002</v>
      </c>
      <c r="G361" s="7">
        <v>2348.69</v>
      </c>
      <c r="H361" s="23">
        <f t="shared" si="10"/>
        <v>-3.035010866612372E-3</v>
      </c>
      <c r="I361" s="8">
        <v>3503360000</v>
      </c>
      <c r="J361" s="12">
        <f t="shared" si="11"/>
        <v>-3.9496411161862359E-2</v>
      </c>
    </row>
    <row r="362" spans="1:10" ht="15.75" thickBot="1" x14ac:dyDescent="0.3">
      <c r="A362" s="76"/>
      <c r="B362" s="6">
        <v>42849</v>
      </c>
      <c r="C362" s="6"/>
      <c r="D362" s="7">
        <v>2370.33</v>
      </c>
      <c r="E362" s="7">
        <v>2376.98</v>
      </c>
      <c r="F362" s="7">
        <v>2369.19</v>
      </c>
      <c r="G362" s="7">
        <v>2374.15</v>
      </c>
      <c r="H362" s="23">
        <f t="shared" si="10"/>
        <v>1.084008532415944E-2</v>
      </c>
      <c r="I362" s="8">
        <v>3690650000</v>
      </c>
      <c r="J362" s="12">
        <f t="shared" si="11"/>
        <v>5.3460106868834491E-2</v>
      </c>
    </row>
    <row r="363" spans="1:10" ht="15.75" thickBot="1" x14ac:dyDescent="0.3">
      <c r="A363" s="76"/>
      <c r="B363" s="6">
        <v>42850</v>
      </c>
      <c r="C363" s="6"/>
      <c r="D363" s="7">
        <v>2381.5100000000002</v>
      </c>
      <c r="E363" s="7">
        <v>2392.48</v>
      </c>
      <c r="F363" s="7">
        <v>2381.15</v>
      </c>
      <c r="G363" s="7">
        <v>2388.61</v>
      </c>
      <c r="H363" s="23">
        <f t="shared" si="10"/>
        <v>6.0906008466188053E-3</v>
      </c>
      <c r="I363" s="8">
        <v>3995240000</v>
      </c>
      <c r="J363" s="12">
        <f t="shared" si="11"/>
        <v>8.2530177610989935E-2</v>
      </c>
    </row>
    <row r="364" spans="1:10" ht="15.75" thickBot="1" x14ac:dyDescent="0.3">
      <c r="A364" s="76"/>
      <c r="B364" s="6">
        <v>42851</v>
      </c>
      <c r="C364" s="6"/>
      <c r="D364" s="7">
        <v>2388.98</v>
      </c>
      <c r="E364" s="7">
        <v>2398.16</v>
      </c>
      <c r="F364" s="7">
        <v>2386.7800000000002</v>
      </c>
      <c r="G364" s="7">
        <v>2387.4499999999998</v>
      </c>
      <c r="H364" s="23">
        <f t="shared" si="10"/>
        <v>-4.8563809077258708E-4</v>
      </c>
      <c r="I364" s="8">
        <v>4105920000</v>
      </c>
      <c r="J364" s="12">
        <f t="shared" si="11"/>
        <v>2.7702966530170903E-2</v>
      </c>
    </row>
    <row r="365" spans="1:10" ht="15.75" thickBot="1" x14ac:dyDescent="0.3">
      <c r="A365" s="76"/>
      <c r="B365" s="6">
        <v>42852</v>
      </c>
      <c r="C365" s="6"/>
      <c r="D365" s="7">
        <v>2389.6999999999998</v>
      </c>
      <c r="E365" s="7">
        <v>2392.1</v>
      </c>
      <c r="F365" s="7">
        <v>2382.6799999999998</v>
      </c>
      <c r="G365" s="7">
        <v>2388.77</v>
      </c>
      <c r="H365" s="23">
        <f t="shared" si="10"/>
        <v>5.5289116002436227E-4</v>
      </c>
      <c r="I365" s="8">
        <v>4098460000</v>
      </c>
      <c r="J365" s="12">
        <f t="shared" si="11"/>
        <v>-1.8168887849738915E-3</v>
      </c>
    </row>
    <row r="366" spans="1:10" ht="15.75" thickBot="1" x14ac:dyDescent="0.3">
      <c r="A366" s="76"/>
      <c r="B366" s="6">
        <v>42853</v>
      </c>
      <c r="C366" s="6"/>
      <c r="D366" s="7">
        <v>2393.6799999999998</v>
      </c>
      <c r="E366" s="7">
        <v>2393.6799999999998</v>
      </c>
      <c r="F366" s="7">
        <v>2382.36</v>
      </c>
      <c r="G366" s="7">
        <v>2384.1999999999998</v>
      </c>
      <c r="H366" s="23">
        <f t="shared" si="10"/>
        <v>-1.913118466826092E-3</v>
      </c>
      <c r="I366" s="8">
        <v>3718270000</v>
      </c>
      <c r="J366" s="12">
        <f t="shared" si="11"/>
        <v>-9.2764111397939719E-2</v>
      </c>
    </row>
    <row r="367" spans="1:10" ht="15.75" thickBot="1" x14ac:dyDescent="0.3">
      <c r="A367" s="76"/>
      <c r="B367" s="6">
        <v>42856</v>
      </c>
      <c r="C367" s="6"/>
      <c r="D367" s="7">
        <v>2388.5</v>
      </c>
      <c r="E367" s="7">
        <v>2394.4899999999998</v>
      </c>
      <c r="F367" s="7">
        <v>2384.83</v>
      </c>
      <c r="G367" s="7">
        <v>2388.33</v>
      </c>
      <c r="H367" s="23">
        <f t="shared" si="10"/>
        <v>1.7322372284204804E-3</v>
      </c>
      <c r="I367" s="8">
        <v>3199240000</v>
      </c>
      <c r="J367" s="12">
        <f t="shared" si="11"/>
        <v>-0.139589109989323</v>
      </c>
    </row>
    <row r="368" spans="1:10" ht="15.75" thickBot="1" x14ac:dyDescent="0.3">
      <c r="A368" s="76"/>
      <c r="B368" s="6">
        <v>42857</v>
      </c>
      <c r="C368" s="6"/>
      <c r="D368" s="7">
        <v>2391.0500000000002</v>
      </c>
      <c r="E368" s="7">
        <v>2392.9299999999998</v>
      </c>
      <c r="F368" s="7">
        <v>2385.8200000000002</v>
      </c>
      <c r="G368" s="7">
        <v>2391.17</v>
      </c>
      <c r="H368" s="23">
        <f t="shared" si="10"/>
        <v>1.1891154069999311E-3</v>
      </c>
      <c r="I368" s="8">
        <v>3813680000</v>
      </c>
      <c r="J368" s="12">
        <f t="shared" si="11"/>
        <v>0.19205811380202797</v>
      </c>
    </row>
    <row r="369" spans="1:10" ht="15.75" thickBot="1" x14ac:dyDescent="0.3">
      <c r="A369" s="76"/>
      <c r="B369" s="6">
        <v>42858</v>
      </c>
      <c r="C369" s="6"/>
      <c r="D369" s="7">
        <v>2386.5</v>
      </c>
      <c r="E369" s="7">
        <v>2389.8200000000002</v>
      </c>
      <c r="F369" s="7">
        <v>2379.75</v>
      </c>
      <c r="G369" s="7">
        <v>2388.13</v>
      </c>
      <c r="H369" s="23">
        <f t="shared" si="10"/>
        <v>-1.2713441536988017E-3</v>
      </c>
      <c r="I369" s="8">
        <v>3893990000</v>
      </c>
      <c r="J369" s="12">
        <f t="shared" si="11"/>
        <v>2.1058400285288749E-2</v>
      </c>
    </row>
    <row r="370" spans="1:10" ht="15.75" thickBot="1" x14ac:dyDescent="0.3">
      <c r="A370" s="76"/>
      <c r="B370" s="6">
        <v>42859</v>
      </c>
      <c r="C370" s="6"/>
      <c r="D370" s="7">
        <v>2389.79</v>
      </c>
      <c r="E370" s="7">
        <v>2391.4299999999998</v>
      </c>
      <c r="F370" s="7">
        <v>2380.35</v>
      </c>
      <c r="G370" s="7">
        <v>2389.52</v>
      </c>
      <c r="H370" s="23">
        <f t="shared" si="10"/>
        <v>5.8204536603948388E-4</v>
      </c>
      <c r="I370" s="8">
        <v>4362540000</v>
      </c>
      <c r="J370" s="12">
        <f t="shared" si="11"/>
        <v>0.1203264517885254</v>
      </c>
    </row>
    <row r="371" spans="1:10" ht="15.75" thickBot="1" x14ac:dyDescent="0.3">
      <c r="A371" s="76"/>
      <c r="B371" s="6">
        <v>42860</v>
      </c>
      <c r="C371" s="6"/>
      <c r="D371" s="7">
        <v>2392.37</v>
      </c>
      <c r="E371" s="7">
        <v>2399.29</v>
      </c>
      <c r="F371" s="7">
        <v>2389.38</v>
      </c>
      <c r="G371" s="7">
        <v>2399.29</v>
      </c>
      <c r="H371" s="23">
        <f t="shared" si="10"/>
        <v>4.0886872677357716E-3</v>
      </c>
      <c r="I371" s="8">
        <v>3540140000</v>
      </c>
      <c r="J371" s="12">
        <f t="shared" si="11"/>
        <v>-0.18851403081690943</v>
      </c>
    </row>
    <row r="372" spans="1:10" ht="15.75" thickBot="1" x14ac:dyDescent="0.3">
      <c r="A372" s="76"/>
      <c r="B372" s="6">
        <v>42863</v>
      </c>
      <c r="C372" s="6"/>
      <c r="D372" s="7">
        <v>2399.94</v>
      </c>
      <c r="E372" s="7">
        <v>2401.36</v>
      </c>
      <c r="F372" s="7">
        <v>2393.92</v>
      </c>
      <c r="G372" s="7">
        <v>2399.38</v>
      </c>
      <c r="H372" s="23">
        <f t="shared" si="10"/>
        <v>3.7511097032932877E-5</v>
      </c>
      <c r="I372" s="8">
        <v>3429440000</v>
      </c>
      <c r="J372" s="12">
        <f t="shared" si="11"/>
        <v>-3.1269949775997556E-2</v>
      </c>
    </row>
    <row r="373" spans="1:10" ht="15.75" thickBot="1" x14ac:dyDescent="0.3">
      <c r="A373" s="76"/>
      <c r="B373" s="6">
        <v>42864</v>
      </c>
      <c r="C373" s="6"/>
      <c r="D373" s="7">
        <v>2401.58</v>
      </c>
      <c r="E373" s="7">
        <v>2403.87</v>
      </c>
      <c r="F373" s="7">
        <v>2392.44</v>
      </c>
      <c r="G373" s="7">
        <v>2396.92</v>
      </c>
      <c r="H373" s="23">
        <f t="shared" si="10"/>
        <v>-1.0252648600888713E-3</v>
      </c>
      <c r="I373" s="8">
        <v>3653590000</v>
      </c>
      <c r="J373" s="12">
        <f t="shared" si="11"/>
        <v>6.5360525333582165E-2</v>
      </c>
    </row>
    <row r="374" spans="1:10" ht="15.75" thickBot="1" x14ac:dyDescent="0.3">
      <c r="A374" s="76"/>
      <c r="B374" s="6">
        <v>42865</v>
      </c>
      <c r="C374" s="6"/>
      <c r="D374" s="7">
        <v>2396.79</v>
      </c>
      <c r="E374" s="7">
        <v>2399.7399999999998</v>
      </c>
      <c r="F374" s="7">
        <v>2392.79</v>
      </c>
      <c r="G374" s="7">
        <v>2399.63</v>
      </c>
      <c r="H374" s="23">
        <f t="shared" si="10"/>
        <v>1.1306176259533219E-3</v>
      </c>
      <c r="I374" s="8">
        <v>3643530000</v>
      </c>
      <c r="J374" s="12">
        <f t="shared" si="11"/>
        <v>-2.7534561896655069E-3</v>
      </c>
    </row>
    <row r="375" spans="1:10" ht="15.75" thickBot="1" x14ac:dyDescent="0.3">
      <c r="A375" s="76"/>
      <c r="B375" s="6">
        <v>42866</v>
      </c>
      <c r="C375" s="6"/>
      <c r="D375" s="7">
        <v>2394.84</v>
      </c>
      <c r="E375" s="7">
        <v>2395.7199999999998</v>
      </c>
      <c r="F375" s="7">
        <v>2381.7399999999998</v>
      </c>
      <c r="G375" s="7">
        <v>2394.44</v>
      </c>
      <c r="H375" s="23">
        <f t="shared" si="10"/>
        <v>-2.1628334368215328E-3</v>
      </c>
      <c r="I375" s="8">
        <v>3727420000</v>
      </c>
      <c r="J375" s="12">
        <f t="shared" si="11"/>
        <v>2.3024374713533306E-2</v>
      </c>
    </row>
    <row r="376" spans="1:10" ht="15.75" thickBot="1" x14ac:dyDescent="0.3">
      <c r="A376" s="76"/>
      <c r="B376" s="6">
        <v>42867</v>
      </c>
      <c r="C376" s="6"/>
      <c r="D376" s="7">
        <v>2392.44</v>
      </c>
      <c r="E376" s="7">
        <v>2392.44</v>
      </c>
      <c r="F376" s="7">
        <v>2387.19</v>
      </c>
      <c r="G376" s="7">
        <v>2390.9</v>
      </c>
      <c r="H376" s="23">
        <f t="shared" si="10"/>
        <v>-1.4784250179582547E-3</v>
      </c>
      <c r="I376" s="8">
        <v>3305630000</v>
      </c>
      <c r="J376" s="12">
        <f t="shared" si="11"/>
        <v>-0.11315869958308965</v>
      </c>
    </row>
    <row r="377" spans="1:10" ht="15.75" thickBot="1" x14ac:dyDescent="0.3">
      <c r="A377" s="76"/>
      <c r="B377" s="6">
        <v>42870</v>
      </c>
      <c r="C377" s="6"/>
      <c r="D377" s="7">
        <v>2393.98</v>
      </c>
      <c r="E377" s="7">
        <v>2404.0500000000002</v>
      </c>
      <c r="F377" s="7">
        <v>2393.94</v>
      </c>
      <c r="G377" s="7">
        <v>2402.3200000000002</v>
      </c>
      <c r="H377" s="23">
        <f t="shared" si="10"/>
        <v>4.7764440168974326E-3</v>
      </c>
      <c r="I377" s="8">
        <v>3473600000</v>
      </c>
      <c r="J377" s="12">
        <f t="shared" si="11"/>
        <v>5.0813309414544275E-2</v>
      </c>
    </row>
    <row r="378" spans="1:10" ht="15.75" thickBot="1" x14ac:dyDescent="0.3">
      <c r="A378" s="76"/>
      <c r="B378" s="6">
        <v>42871</v>
      </c>
      <c r="C378" s="6"/>
      <c r="D378" s="7">
        <v>2404.5500000000002</v>
      </c>
      <c r="E378" s="7">
        <v>2405.77</v>
      </c>
      <c r="F378" s="7">
        <v>2396.0500000000002</v>
      </c>
      <c r="G378" s="7">
        <v>2400.67</v>
      </c>
      <c r="H378" s="23">
        <f t="shared" si="10"/>
        <v>-6.8683605847684362E-4</v>
      </c>
      <c r="I378" s="8">
        <v>3420790000</v>
      </c>
      <c r="J378" s="12">
        <f t="shared" si="11"/>
        <v>-1.5203247351450944E-2</v>
      </c>
    </row>
    <row r="379" spans="1:10" ht="15.75" thickBot="1" x14ac:dyDescent="0.3">
      <c r="A379" s="76"/>
      <c r="B379" s="6">
        <v>42872</v>
      </c>
      <c r="C379" s="6"/>
      <c r="D379" s="7">
        <v>2382.9499999999998</v>
      </c>
      <c r="E379" s="7">
        <v>2384.87</v>
      </c>
      <c r="F379" s="7">
        <v>2356.21</v>
      </c>
      <c r="G379" s="7">
        <v>2357.0300000000002</v>
      </c>
      <c r="H379" s="23">
        <f t="shared" si="10"/>
        <v>-1.8178258569482634E-2</v>
      </c>
      <c r="I379" s="8">
        <v>4163000000</v>
      </c>
      <c r="J379" s="12">
        <f t="shared" si="11"/>
        <v>0.21697034895448128</v>
      </c>
    </row>
    <row r="380" spans="1:10" ht="15.75" thickBot="1" x14ac:dyDescent="0.3">
      <c r="A380" s="76"/>
      <c r="B380" s="6">
        <v>42873</v>
      </c>
      <c r="C380" s="6"/>
      <c r="D380" s="7">
        <v>2354.69</v>
      </c>
      <c r="E380" s="7">
        <v>2375.7399999999998</v>
      </c>
      <c r="F380" s="7">
        <v>2352.7199999999998</v>
      </c>
      <c r="G380" s="7">
        <v>2365.7199999999998</v>
      </c>
      <c r="H380" s="23">
        <f t="shared" si="10"/>
        <v>3.686843188249449E-3</v>
      </c>
      <c r="I380" s="8">
        <v>4319420000</v>
      </c>
      <c r="J380" s="12">
        <f t="shared" si="11"/>
        <v>3.7573865001201058E-2</v>
      </c>
    </row>
    <row r="381" spans="1:10" ht="15.75" thickBot="1" x14ac:dyDescent="0.3">
      <c r="A381" s="76"/>
      <c r="B381" s="6">
        <v>42874</v>
      </c>
      <c r="C381" s="6"/>
      <c r="D381" s="7">
        <v>2371.37</v>
      </c>
      <c r="E381" s="7">
        <v>2389.06</v>
      </c>
      <c r="F381" s="7">
        <v>2370.4299999999998</v>
      </c>
      <c r="G381" s="7">
        <v>2381.73</v>
      </c>
      <c r="H381" s="23">
        <f t="shared" si="10"/>
        <v>6.7674957306867334E-3</v>
      </c>
      <c r="I381" s="8">
        <v>3825160000</v>
      </c>
      <c r="J381" s="12">
        <f t="shared" si="11"/>
        <v>-0.11442739997499664</v>
      </c>
    </row>
    <row r="382" spans="1:10" ht="15.75" thickBot="1" x14ac:dyDescent="0.3">
      <c r="A382" s="76"/>
      <c r="B382" s="6">
        <v>42877</v>
      </c>
      <c r="C382" s="6"/>
      <c r="D382" s="7">
        <v>2387.21</v>
      </c>
      <c r="E382" s="7">
        <v>2395.46</v>
      </c>
      <c r="F382" s="7">
        <v>2386.92</v>
      </c>
      <c r="G382" s="7">
        <v>2394.02</v>
      </c>
      <c r="H382" s="23">
        <f t="shared" si="10"/>
        <v>5.1601147065368294E-3</v>
      </c>
      <c r="I382" s="8">
        <v>3172830000</v>
      </c>
      <c r="J382" s="12">
        <f t="shared" si="11"/>
        <v>-0.17053665729015258</v>
      </c>
    </row>
    <row r="383" spans="1:10" ht="15.75" thickBot="1" x14ac:dyDescent="0.3">
      <c r="A383" s="76"/>
      <c r="B383" s="6">
        <v>42878</v>
      </c>
      <c r="C383" s="6"/>
      <c r="D383" s="7">
        <v>2397.04</v>
      </c>
      <c r="E383" s="7">
        <v>2400.85</v>
      </c>
      <c r="F383" s="7">
        <v>2393.88</v>
      </c>
      <c r="G383" s="7">
        <v>2398.42</v>
      </c>
      <c r="H383" s="23">
        <f t="shared" si="10"/>
        <v>1.837912799391856E-3</v>
      </c>
      <c r="I383" s="8">
        <v>3213570000</v>
      </c>
      <c r="J383" s="12">
        <f t="shared" si="11"/>
        <v>1.2840271933888673E-2</v>
      </c>
    </row>
    <row r="384" spans="1:10" ht="15.75" thickBot="1" x14ac:dyDescent="0.3">
      <c r="A384" s="76"/>
      <c r="B384" s="6">
        <v>42879</v>
      </c>
      <c r="C384" s="6"/>
      <c r="D384" s="7">
        <v>2401.41</v>
      </c>
      <c r="E384" s="7">
        <v>2405.58</v>
      </c>
      <c r="F384" s="7">
        <v>2397.9899999999998</v>
      </c>
      <c r="G384" s="7">
        <v>2404.39</v>
      </c>
      <c r="H384" s="23">
        <f t="shared" si="10"/>
        <v>2.4891386829662028E-3</v>
      </c>
      <c r="I384" s="8">
        <v>3389900000</v>
      </c>
      <c r="J384" s="12">
        <f t="shared" si="11"/>
        <v>5.4870440040204506E-2</v>
      </c>
    </row>
    <row r="385" spans="1:10" ht="15.75" thickBot="1" x14ac:dyDescent="0.3">
      <c r="A385" s="76"/>
      <c r="B385" s="6">
        <v>42880</v>
      </c>
      <c r="C385" s="6"/>
      <c r="D385" s="7">
        <v>2409.54</v>
      </c>
      <c r="E385" s="7">
        <v>2418.71</v>
      </c>
      <c r="F385" s="7">
        <v>2408.0100000000002</v>
      </c>
      <c r="G385" s="7">
        <v>2415.0700000000002</v>
      </c>
      <c r="H385" s="23">
        <f t="shared" si="10"/>
        <v>4.4418750701842426E-3</v>
      </c>
      <c r="I385" s="8">
        <v>3535390000</v>
      </c>
      <c r="J385" s="12">
        <f t="shared" si="11"/>
        <v>4.2918670167261572E-2</v>
      </c>
    </row>
    <row r="386" spans="1:10" ht="15.75" thickBot="1" x14ac:dyDescent="0.3">
      <c r="A386" s="76"/>
      <c r="B386" s="6">
        <v>42881</v>
      </c>
      <c r="C386" s="6"/>
      <c r="D386" s="7">
        <v>2414.5</v>
      </c>
      <c r="E386" s="7">
        <v>2416.6799999999998</v>
      </c>
      <c r="F386" s="7">
        <v>2412.1999999999998</v>
      </c>
      <c r="G386" s="7">
        <v>2415.8200000000002</v>
      </c>
      <c r="H386" s="23">
        <f t="shared" si="10"/>
        <v>3.105500047617667E-4</v>
      </c>
      <c r="I386" s="8">
        <v>2805040000</v>
      </c>
      <c r="J386" s="12">
        <f t="shared" si="11"/>
        <v>-0.20658258353392411</v>
      </c>
    </row>
    <row r="387" spans="1:10" ht="15.75" thickBot="1" x14ac:dyDescent="0.3">
      <c r="A387" s="76"/>
      <c r="B387" s="6">
        <v>42885</v>
      </c>
      <c r="C387" s="6"/>
      <c r="D387" s="7">
        <v>2411.67</v>
      </c>
      <c r="E387" s="7">
        <v>2415.2600000000002</v>
      </c>
      <c r="F387" s="7">
        <v>2409.4299999999998</v>
      </c>
      <c r="G387" s="7">
        <v>2412.91</v>
      </c>
      <c r="H387" s="23">
        <f t="shared" si="10"/>
        <v>-1.204559942379941E-3</v>
      </c>
      <c r="I387" s="8">
        <v>3203160000</v>
      </c>
      <c r="J387" s="12">
        <f t="shared" si="11"/>
        <v>0.14193023985397712</v>
      </c>
    </row>
    <row r="388" spans="1:10" ht="15.75" thickBot="1" x14ac:dyDescent="0.3">
      <c r="A388" s="76"/>
      <c r="B388" s="6">
        <v>42886</v>
      </c>
      <c r="C388" s="6"/>
      <c r="D388" s="7">
        <v>2415.63</v>
      </c>
      <c r="E388" s="7">
        <v>2415.9899999999998</v>
      </c>
      <c r="F388" s="7">
        <v>2403.59</v>
      </c>
      <c r="G388" s="7">
        <v>2411.8000000000002</v>
      </c>
      <c r="H388" s="23">
        <f t="shared" si="10"/>
        <v>-4.6002544645248791E-4</v>
      </c>
      <c r="I388" s="8">
        <v>4516110000</v>
      </c>
      <c r="J388" s="12">
        <f t="shared" si="11"/>
        <v>0.40989210654478703</v>
      </c>
    </row>
    <row r="389" spans="1:10" ht="15.75" thickBot="1" x14ac:dyDescent="0.3">
      <c r="A389" s="76"/>
      <c r="B389" s="6">
        <v>42887</v>
      </c>
      <c r="C389" s="6"/>
      <c r="D389" s="7">
        <v>2415.65</v>
      </c>
      <c r="E389" s="7">
        <v>2430.06</v>
      </c>
      <c r="F389" s="7">
        <v>2413.54</v>
      </c>
      <c r="G389" s="7">
        <v>2430.06</v>
      </c>
      <c r="H389" s="23">
        <f t="shared" si="10"/>
        <v>7.5711087154821137E-3</v>
      </c>
      <c r="I389" s="8">
        <v>3857140000</v>
      </c>
      <c r="J389" s="12">
        <f t="shared" si="11"/>
        <v>-0.14591540064347414</v>
      </c>
    </row>
    <row r="390" spans="1:10" ht="15.75" thickBot="1" x14ac:dyDescent="0.3">
      <c r="A390" s="76"/>
      <c r="B390" s="6">
        <v>42888</v>
      </c>
      <c r="C390" s="6"/>
      <c r="D390" s="7">
        <v>2431.2800000000002</v>
      </c>
      <c r="E390" s="7">
        <v>2440.23</v>
      </c>
      <c r="F390" s="7">
        <v>2427.71</v>
      </c>
      <c r="G390" s="7">
        <v>2439.0700000000002</v>
      </c>
      <c r="H390" s="23">
        <f t="shared" si="10"/>
        <v>3.7077273812170146E-3</v>
      </c>
      <c r="I390" s="8">
        <v>3461680000</v>
      </c>
      <c r="J390" s="12">
        <f t="shared" si="11"/>
        <v>-0.10252674261240194</v>
      </c>
    </row>
    <row r="391" spans="1:10" ht="15.75" thickBot="1" x14ac:dyDescent="0.3">
      <c r="A391" s="76"/>
      <c r="B391" s="6">
        <v>42891</v>
      </c>
      <c r="C391" s="6"/>
      <c r="D391" s="7">
        <v>2437.83</v>
      </c>
      <c r="E391" s="7">
        <v>2439.5500000000002</v>
      </c>
      <c r="F391" s="7">
        <v>2434.3200000000002</v>
      </c>
      <c r="G391" s="7">
        <v>2436.1</v>
      </c>
      <c r="H391" s="23">
        <f t="shared" ref="H391:H454" si="12">(G391-G390)/G390</f>
        <v>-1.217677229435914E-3</v>
      </c>
      <c r="I391" s="8">
        <v>2912600000</v>
      </c>
      <c r="J391" s="12">
        <f t="shared" ref="J391:J454" si="13">(I391-I390)/I390</f>
        <v>-0.15861662545353702</v>
      </c>
    </row>
    <row r="392" spans="1:10" ht="15.75" thickBot="1" x14ac:dyDescent="0.3">
      <c r="A392" s="76"/>
      <c r="B392" s="6">
        <v>42892</v>
      </c>
      <c r="C392" s="6"/>
      <c r="D392" s="7">
        <v>2431.92</v>
      </c>
      <c r="E392" s="7">
        <v>2436.21</v>
      </c>
      <c r="F392" s="7">
        <v>2428.12</v>
      </c>
      <c r="G392" s="7">
        <v>2429.33</v>
      </c>
      <c r="H392" s="23">
        <f t="shared" si="12"/>
        <v>-2.7790320594392602E-3</v>
      </c>
      <c r="I392" s="8">
        <v>3357840000</v>
      </c>
      <c r="J392" s="12">
        <f t="shared" si="13"/>
        <v>0.15286685435693195</v>
      </c>
    </row>
    <row r="393" spans="1:10" ht="15.75" thickBot="1" x14ac:dyDescent="0.3">
      <c r="A393" s="76"/>
      <c r="B393" s="6">
        <v>42893</v>
      </c>
      <c r="C393" s="6"/>
      <c r="D393" s="7">
        <v>2432.0300000000002</v>
      </c>
      <c r="E393" s="7">
        <v>2435.2800000000002</v>
      </c>
      <c r="F393" s="7">
        <v>2424.75</v>
      </c>
      <c r="G393" s="7">
        <v>2433.14</v>
      </c>
      <c r="H393" s="23">
        <f t="shared" si="12"/>
        <v>1.5683336557816129E-3</v>
      </c>
      <c r="I393" s="8">
        <v>3572300000</v>
      </c>
      <c r="J393" s="12">
        <f t="shared" si="13"/>
        <v>6.3868439234746152E-2</v>
      </c>
    </row>
    <row r="394" spans="1:10" ht="15.75" thickBot="1" x14ac:dyDescent="0.3">
      <c r="A394" s="76"/>
      <c r="B394" s="6">
        <v>42894</v>
      </c>
      <c r="C394" s="6"/>
      <c r="D394" s="7">
        <v>2434.27</v>
      </c>
      <c r="E394" s="7">
        <v>2439.27</v>
      </c>
      <c r="F394" s="7">
        <v>2427.94</v>
      </c>
      <c r="G394" s="7">
        <v>2433.79</v>
      </c>
      <c r="H394" s="23">
        <f t="shared" si="12"/>
        <v>2.6714451285174342E-4</v>
      </c>
      <c r="I394" s="8">
        <v>3728860000</v>
      </c>
      <c r="J394" s="12">
        <f t="shared" si="13"/>
        <v>4.382610643003107E-2</v>
      </c>
    </row>
    <row r="395" spans="1:10" ht="15.75" thickBot="1" x14ac:dyDescent="0.3">
      <c r="A395" s="76"/>
      <c r="B395" s="6">
        <v>42895</v>
      </c>
      <c r="C395" s="6"/>
      <c r="D395" s="7">
        <v>2436.39</v>
      </c>
      <c r="E395" s="7">
        <v>2446.1999999999998</v>
      </c>
      <c r="F395" s="7">
        <v>2415.6999999999998</v>
      </c>
      <c r="G395" s="7">
        <v>2431.77</v>
      </c>
      <c r="H395" s="23">
        <f t="shared" si="12"/>
        <v>-8.2998122270203339E-4</v>
      </c>
      <c r="I395" s="8">
        <v>4027340000</v>
      </c>
      <c r="J395" s="12">
        <f t="shared" si="13"/>
        <v>8.0045912155457699E-2</v>
      </c>
    </row>
    <row r="396" spans="1:10" ht="15.75" thickBot="1" x14ac:dyDescent="0.3">
      <c r="A396" s="76"/>
      <c r="B396" s="6">
        <v>42898</v>
      </c>
      <c r="C396" s="6"/>
      <c r="D396" s="7">
        <v>2425.88</v>
      </c>
      <c r="E396" s="7">
        <v>2430.38</v>
      </c>
      <c r="F396" s="7">
        <v>2419.9699999999998</v>
      </c>
      <c r="G396" s="7">
        <v>2429.39</v>
      </c>
      <c r="H396" s="23">
        <f t="shared" si="12"/>
        <v>-9.7871098006806125E-4</v>
      </c>
      <c r="I396" s="8">
        <v>4027750000</v>
      </c>
      <c r="J396" s="12">
        <f t="shared" si="13"/>
        <v>1.0180416850824614E-4</v>
      </c>
    </row>
    <row r="397" spans="1:10" ht="15.75" thickBot="1" x14ac:dyDescent="0.3">
      <c r="A397" s="76"/>
      <c r="B397" s="6">
        <v>42899</v>
      </c>
      <c r="C397" s="6"/>
      <c r="D397" s="7">
        <v>2434.15</v>
      </c>
      <c r="E397" s="7">
        <v>2441.4899999999998</v>
      </c>
      <c r="F397" s="7">
        <v>2431.2800000000002</v>
      </c>
      <c r="G397" s="7">
        <v>2440.35</v>
      </c>
      <c r="H397" s="23">
        <f t="shared" si="12"/>
        <v>4.5114205623634071E-3</v>
      </c>
      <c r="I397" s="8">
        <v>3275500000</v>
      </c>
      <c r="J397" s="12">
        <f t="shared" si="13"/>
        <v>-0.18676680528831233</v>
      </c>
    </row>
    <row r="398" spans="1:10" ht="15.75" thickBot="1" x14ac:dyDescent="0.3">
      <c r="A398" s="76"/>
      <c r="B398" s="6">
        <v>42900</v>
      </c>
      <c r="C398" s="6"/>
      <c r="D398" s="7">
        <v>2443.75</v>
      </c>
      <c r="E398" s="7">
        <v>2443.75</v>
      </c>
      <c r="F398" s="7">
        <v>2428.34</v>
      </c>
      <c r="G398" s="7">
        <v>2437.92</v>
      </c>
      <c r="H398" s="23">
        <f t="shared" si="12"/>
        <v>-9.9575880508936693E-4</v>
      </c>
      <c r="I398" s="8">
        <v>3555590000</v>
      </c>
      <c r="J398" s="12">
        <f t="shared" si="13"/>
        <v>8.5510609067317972E-2</v>
      </c>
    </row>
    <row r="399" spans="1:10" ht="15.75" thickBot="1" x14ac:dyDescent="0.3">
      <c r="A399" s="76"/>
      <c r="B399" s="6">
        <v>42901</v>
      </c>
      <c r="C399" s="6"/>
      <c r="D399" s="7">
        <v>2424.14</v>
      </c>
      <c r="E399" s="7">
        <v>2433.9499999999998</v>
      </c>
      <c r="F399" s="7">
        <v>2418.5300000000002</v>
      </c>
      <c r="G399" s="7">
        <v>2432.46</v>
      </c>
      <c r="H399" s="23">
        <f t="shared" si="12"/>
        <v>-2.2396140972632556E-3</v>
      </c>
      <c r="I399" s="8">
        <v>3353050000</v>
      </c>
      <c r="J399" s="12">
        <f t="shared" si="13"/>
        <v>-5.6963823162963112E-2</v>
      </c>
    </row>
    <row r="400" spans="1:10" ht="15.75" thickBot="1" x14ac:dyDescent="0.3">
      <c r="A400" s="76"/>
      <c r="B400" s="6">
        <v>42902</v>
      </c>
      <c r="C400" s="6"/>
      <c r="D400" s="7">
        <v>2431.2399999999998</v>
      </c>
      <c r="E400" s="7">
        <v>2433.15</v>
      </c>
      <c r="F400" s="7">
        <v>2422.88</v>
      </c>
      <c r="G400" s="7">
        <v>2433.15</v>
      </c>
      <c r="H400" s="23">
        <f t="shared" si="12"/>
        <v>2.8366345181423519E-4</v>
      </c>
      <c r="I400" s="8">
        <v>5284720000</v>
      </c>
      <c r="J400" s="12">
        <f t="shared" si="13"/>
        <v>0.57609340749466909</v>
      </c>
    </row>
    <row r="401" spans="1:10" ht="15.75" thickBot="1" x14ac:dyDescent="0.3">
      <c r="A401" s="76"/>
      <c r="B401" s="6">
        <v>42905</v>
      </c>
      <c r="C401" s="6"/>
      <c r="D401" s="7">
        <v>2442.5500000000002</v>
      </c>
      <c r="E401" s="7">
        <v>2453.8200000000002</v>
      </c>
      <c r="F401" s="7">
        <v>2441.79</v>
      </c>
      <c r="G401" s="7">
        <v>2453.46</v>
      </c>
      <c r="H401" s="23">
        <f t="shared" si="12"/>
        <v>8.3472042414154263E-3</v>
      </c>
      <c r="I401" s="8">
        <v>3264700000</v>
      </c>
      <c r="J401" s="12">
        <f t="shared" si="13"/>
        <v>-0.3822378479843776</v>
      </c>
    </row>
    <row r="402" spans="1:10" ht="15.75" thickBot="1" x14ac:dyDescent="0.3">
      <c r="A402" s="76"/>
      <c r="B402" s="6">
        <v>42906</v>
      </c>
      <c r="C402" s="6"/>
      <c r="D402" s="7">
        <v>2450.66</v>
      </c>
      <c r="E402" s="7">
        <v>2450.66</v>
      </c>
      <c r="F402" s="7">
        <v>2436.6</v>
      </c>
      <c r="G402" s="7">
        <v>2437.0300000000002</v>
      </c>
      <c r="H402" s="23">
        <f t="shared" si="12"/>
        <v>-6.6966651178335234E-3</v>
      </c>
      <c r="I402" s="8">
        <v>3416510000</v>
      </c>
      <c r="J402" s="12">
        <f t="shared" si="13"/>
        <v>4.6500444144944406E-2</v>
      </c>
    </row>
    <row r="403" spans="1:10" ht="15.75" thickBot="1" x14ac:dyDescent="0.3">
      <c r="A403" s="76"/>
      <c r="B403" s="6">
        <v>42907</v>
      </c>
      <c r="C403" s="6"/>
      <c r="D403" s="7">
        <v>2439.31</v>
      </c>
      <c r="E403" s="7">
        <v>2442.23</v>
      </c>
      <c r="F403" s="7">
        <v>2430.7399999999998</v>
      </c>
      <c r="G403" s="7">
        <v>2435.61</v>
      </c>
      <c r="H403" s="23">
        <f t="shared" si="12"/>
        <v>-5.826764545369046E-4</v>
      </c>
      <c r="I403" s="8">
        <v>3594820000</v>
      </c>
      <c r="J403" s="12">
        <f t="shared" si="13"/>
        <v>5.2190685816813062E-2</v>
      </c>
    </row>
    <row r="404" spans="1:10" ht="15.75" thickBot="1" x14ac:dyDescent="0.3">
      <c r="A404" s="76"/>
      <c r="B404" s="6">
        <v>42908</v>
      </c>
      <c r="C404" s="6"/>
      <c r="D404" s="7">
        <v>2437.4</v>
      </c>
      <c r="E404" s="7">
        <v>2441.62</v>
      </c>
      <c r="F404" s="7">
        <v>2433.27</v>
      </c>
      <c r="G404" s="7">
        <v>2434.5</v>
      </c>
      <c r="H404" s="23">
        <f t="shared" si="12"/>
        <v>-4.557379876089059E-4</v>
      </c>
      <c r="I404" s="8">
        <v>3468210000</v>
      </c>
      <c r="J404" s="12">
        <f t="shared" si="13"/>
        <v>-3.5220122287068618E-2</v>
      </c>
    </row>
    <row r="405" spans="1:10" ht="15.75" thickBot="1" x14ac:dyDescent="0.3">
      <c r="A405" s="76"/>
      <c r="B405" s="6">
        <v>42909</v>
      </c>
      <c r="C405" s="6"/>
      <c r="D405" s="7">
        <v>2434.65</v>
      </c>
      <c r="E405" s="7">
        <v>2441.4</v>
      </c>
      <c r="F405" s="7">
        <v>2431.11</v>
      </c>
      <c r="G405" s="7">
        <v>2438.3000000000002</v>
      </c>
      <c r="H405" s="23">
        <f t="shared" si="12"/>
        <v>1.5608954610803786E-3</v>
      </c>
      <c r="I405" s="8">
        <v>5278330000</v>
      </c>
      <c r="J405" s="12">
        <f t="shared" si="13"/>
        <v>0.52191764627862791</v>
      </c>
    </row>
    <row r="406" spans="1:10" ht="15.75" thickBot="1" x14ac:dyDescent="0.3">
      <c r="A406" s="76"/>
      <c r="B406" s="6">
        <v>42912</v>
      </c>
      <c r="C406" s="6"/>
      <c r="D406" s="7">
        <v>2443.3200000000002</v>
      </c>
      <c r="E406" s="7">
        <v>2450.42</v>
      </c>
      <c r="F406" s="7">
        <v>2437.0300000000002</v>
      </c>
      <c r="G406" s="7">
        <v>2439.0700000000002</v>
      </c>
      <c r="H406" s="23">
        <f t="shared" si="12"/>
        <v>3.1579379075584701E-4</v>
      </c>
      <c r="I406" s="8">
        <v>3238970000</v>
      </c>
      <c r="J406" s="12">
        <f t="shared" si="13"/>
        <v>-0.38636462669063887</v>
      </c>
    </row>
    <row r="407" spans="1:10" ht="15.75" thickBot="1" x14ac:dyDescent="0.3">
      <c r="A407" s="76"/>
      <c r="B407" s="6">
        <v>42913</v>
      </c>
      <c r="C407" s="6"/>
      <c r="D407" s="7">
        <v>2436.34</v>
      </c>
      <c r="E407" s="7">
        <v>2440.15</v>
      </c>
      <c r="F407" s="7">
        <v>2419.38</v>
      </c>
      <c r="G407" s="7">
        <v>2419.38</v>
      </c>
      <c r="H407" s="23">
        <f t="shared" si="12"/>
        <v>-8.0727490395929823E-3</v>
      </c>
      <c r="I407" s="8">
        <v>3563910000</v>
      </c>
      <c r="J407" s="12">
        <f t="shared" si="13"/>
        <v>0.10032201594951481</v>
      </c>
    </row>
    <row r="408" spans="1:10" ht="15.75" thickBot="1" x14ac:dyDescent="0.3">
      <c r="A408" s="76"/>
      <c r="B408" s="6">
        <v>42914</v>
      </c>
      <c r="C408" s="6"/>
      <c r="D408" s="7">
        <v>2428.6999999999998</v>
      </c>
      <c r="E408" s="7">
        <v>2442.9699999999998</v>
      </c>
      <c r="F408" s="7">
        <v>2428.02</v>
      </c>
      <c r="G408" s="7">
        <v>2440.69</v>
      </c>
      <c r="H408" s="23">
        <f t="shared" si="12"/>
        <v>8.8080417296993209E-3</v>
      </c>
      <c r="I408" s="8">
        <v>3500800000</v>
      </c>
      <c r="J408" s="12">
        <f t="shared" si="13"/>
        <v>-1.7708079048011874E-2</v>
      </c>
    </row>
    <row r="409" spans="1:10" ht="15.75" thickBot="1" x14ac:dyDescent="0.3">
      <c r="A409" s="76"/>
      <c r="B409" s="6">
        <v>42915</v>
      </c>
      <c r="C409" s="6"/>
      <c r="D409" s="7">
        <v>2442.38</v>
      </c>
      <c r="E409" s="7">
        <v>2442.73</v>
      </c>
      <c r="F409" s="7">
        <v>2405.6999999999998</v>
      </c>
      <c r="G409" s="7">
        <v>2419.6999999999998</v>
      </c>
      <c r="H409" s="23">
        <f t="shared" si="12"/>
        <v>-8.6000270415334343E-3</v>
      </c>
      <c r="I409" s="8">
        <v>3900280000</v>
      </c>
      <c r="J409" s="12">
        <f t="shared" si="13"/>
        <v>0.11411106032906765</v>
      </c>
    </row>
    <row r="410" spans="1:10" ht="15.75" thickBot="1" x14ac:dyDescent="0.3">
      <c r="A410" s="76"/>
      <c r="B410" s="6">
        <v>42916</v>
      </c>
      <c r="C410" s="6">
        <f>B410</f>
        <v>42916</v>
      </c>
      <c r="D410" s="7">
        <v>2429.1999999999998</v>
      </c>
      <c r="E410" s="7">
        <v>2432.71</v>
      </c>
      <c r="F410" s="7">
        <v>2421.65</v>
      </c>
      <c r="G410" s="7">
        <v>2423.41</v>
      </c>
      <c r="H410" s="23">
        <f t="shared" si="12"/>
        <v>1.5332479232962916E-3</v>
      </c>
      <c r="I410" s="8">
        <v>3361590000</v>
      </c>
      <c r="J410" s="12">
        <f t="shared" si="13"/>
        <v>-0.13811572502487002</v>
      </c>
    </row>
    <row r="411" spans="1:10" ht="15.75" thickBot="1" x14ac:dyDescent="0.3">
      <c r="A411" s="76"/>
      <c r="B411" s="6">
        <v>42919</v>
      </c>
      <c r="C411" s="6"/>
      <c r="D411" s="7">
        <v>2431.39</v>
      </c>
      <c r="E411" s="7">
        <v>2439.17</v>
      </c>
      <c r="F411" s="7">
        <v>2428.69</v>
      </c>
      <c r="G411" s="7">
        <v>2429.0100000000002</v>
      </c>
      <c r="H411" s="23">
        <f t="shared" si="12"/>
        <v>2.3107934687074676E-3</v>
      </c>
      <c r="I411" s="8">
        <v>1962290000</v>
      </c>
      <c r="J411" s="12">
        <f t="shared" si="13"/>
        <v>-0.41626135251473262</v>
      </c>
    </row>
    <row r="412" spans="1:10" ht="15.75" thickBot="1" x14ac:dyDescent="0.3">
      <c r="A412" s="76"/>
      <c r="B412" s="6">
        <v>42921</v>
      </c>
      <c r="C412" s="6"/>
      <c r="D412" s="7">
        <v>2430.7800000000002</v>
      </c>
      <c r="E412" s="7">
        <v>2434.9</v>
      </c>
      <c r="F412" s="7">
        <v>2422.0500000000002</v>
      </c>
      <c r="G412" s="7">
        <v>2432.54</v>
      </c>
      <c r="H412" s="23">
        <f t="shared" si="12"/>
        <v>1.4532669688472855E-3</v>
      </c>
      <c r="I412" s="8">
        <v>3367220000</v>
      </c>
      <c r="J412" s="12">
        <f t="shared" si="13"/>
        <v>0.71596451085211665</v>
      </c>
    </row>
    <row r="413" spans="1:10" ht="15.75" thickBot="1" x14ac:dyDescent="0.3">
      <c r="A413" s="76"/>
      <c r="B413" s="6">
        <v>42922</v>
      </c>
      <c r="C413" s="6"/>
      <c r="D413" s="7">
        <v>2423.44</v>
      </c>
      <c r="E413" s="7">
        <v>2424.2800000000002</v>
      </c>
      <c r="F413" s="7">
        <v>2407.6999999999998</v>
      </c>
      <c r="G413" s="7">
        <v>2409.75</v>
      </c>
      <c r="H413" s="23">
        <f t="shared" si="12"/>
        <v>-9.3688079127167336E-3</v>
      </c>
      <c r="I413" s="8">
        <v>3364520000</v>
      </c>
      <c r="J413" s="12">
        <f t="shared" si="13"/>
        <v>-8.0184840907336023E-4</v>
      </c>
    </row>
    <row r="414" spans="1:10" ht="15.75" thickBot="1" x14ac:dyDescent="0.3">
      <c r="A414" s="76"/>
      <c r="B414" s="6">
        <v>42923</v>
      </c>
      <c r="C414" s="6"/>
      <c r="D414" s="7">
        <v>2413.52</v>
      </c>
      <c r="E414" s="7">
        <v>2426.92</v>
      </c>
      <c r="F414" s="7">
        <v>2413.52</v>
      </c>
      <c r="G414" s="7">
        <v>2425.1799999999998</v>
      </c>
      <c r="H414" s="23">
        <f t="shared" si="12"/>
        <v>6.4031538541341783E-3</v>
      </c>
      <c r="I414" s="8">
        <v>2901330000</v>
      </c>
      <c r="J414" s="12">
        <f t="shared" si="13"/>
        <v>-0.13766896912486773</v>
      </c>
    </row>
    <row r="415" spans="1:10" ht="15.75" thickBot="1" x14ac:dyDescent="0.3">
      <c r="A415" s="76"/>
      <c r="B415" s="6">
        <v>42926</v>
      </c>
      <c r="C415" s="6"/>
      <c r="D415" s="7">
        <v>2424.5100000000002</v>
      </c>
      <c r="E415" s="7">
        <v>2432</v>
      </c>
      <c r="F415" s="7">
        <v>2422.27</v>
      </c>
      <c r="G415" s="7">
        <v>2427.4299999999998</v>
      </c>
      <c r="H415" s="23">
        <f t="shared" si="12"/>
        <v>9.2776618642739924E-4</v>
      </c>
      <c r="I415" s="8">
        <v>2999130000</v>
      </c>
      <c r="J415" s="12">
        <f t="shared" si="13"/>
        <v>3.3708678433683865E-2</v>
      </c>
    </row>
    <row r="416" spans="1:10" ht="15.75" thickBot="1" x14ac:dyDescent="0.3">
      <c r="A416" s="76"/>
      <c r="B416" s="6">
        <v>42927</v>
      </c>
      <c r="C416" s="6"/>
      <c r="D416" s="7">
        <v>2427.35</v>
      </c>
      <c r="E416" s="7">
        <v>2429.3000000000002</v>
      </c>
      <c r="F416" s="7">
        <v>2412.79</v>
      </c>
      <c r="G416" s="7">
        <v>2425.5300000000002</v>
      </c>
      <c r="H416" s="23">
        <f t="shared" si="12"/>
        <v>-7.827208199617028E-4</v>
      </c>
      <c r="I416" s="8">
        <v>3106750000</v>
      </c>
      <c r="J416" s="12">
        <f t="shared" si="13"/>
        <v>3.5883739617822499E-2</v>
      </c>
    </row>
    <row r="417" spans="1:10" ht="15.75" thickBot="1" x14ac:dyDescent="0.3">
      <c r="A417" s="76"/>
      <c r="B417" s="6">
        <v>42928</v>
      </c>
      <c r="C417" s="6"/>
      <c r="D417" s="7">
        <v>2435.75</v>
      </c>
      <c r="E417" s="7">
        <v>2445.7600000000002</v>
      </c>
      <c r="F417" s="7">
        <v>2435.75</v>
      </c>
      <c r="G417" s="7">
        <v>2443.25</v>
      </c>
      <c r="H417" s="23">
        <f t="shared" si="12"/>
        <v>7.3056198026822169E-3</v>
      </c>
      <c r="I417" s="8">
        <v>3171620000</v>
      </c>
      <c r="J417" s="12">
        <f t="shared" si="13"/>
        <v>2.0880341192564576E-2</v>
      </c>
    </row>
    <row r="418" spans="1:10" ht="15.75" thickBot="1" x14ac:dyDescent="0.3">
      <c r="A418" s="76"/>
      <c r="B418" s="6">
        <v>42929</v>
      </c>
      <c r="C418" s="6"/>
      <c r="D418" s="7">
        <v>2444.9899999999998</v>
      </c>
      <c r="E418" s="7">
        <v>2449.3200000000002</v>
      </c>
      <c r="F418" s="7">
        <v>2441.69</v>
      </c>
      <c r="G418" s="7">
        <v>2447.83</v>
      </c>
      <c r="H418" s="23">
        <f t="shared" si="12"/>
        <v>1.8745523380742566E-3</v>
      </c>
      <c r="I418" s="8">
        <v>3067670000</v>
      </c>
      <c r="J418" s="12">
        <f t="shared" si="13"/>
        <v>-3.2775048713275863E-2</v>
      </c>
    </row>
    <row r="419" spans="1:10" ht="15.75" thickBot="1" x14ac:dyDescent="0.3">
      <c r="A419" s="76"/>
      <c r="B419" s="6">
        <v>42930</v>
      </c>
      <c r="C419" s="6"/>
      <c r="D419" s="7">
        <v>2449.16</v>
      </c>
      <c r="E419" s="7">
        <v>2463.54</v>
      </c>
      <c r="F419" s="7">
        <v>2446.69</v>
      </c>
      <c r="G419" s="7">
        <v>2459.27</v>
      </c>
      <c r="H419" s="23">
        <f t="shared" si="12"/>
        <v>4.6735271648766681E-3</v>
      </c>
      <c r="I419" s="8">
        <v>2736640000</v>
      </c>
      <c r="J419" s="12">
        <f t="shared" si="13"/>
        <v>-0.1079092601225034</v>
      </c>
    </row>
    <row r="420" spans="1:10" ht="15.75" thickBot="1" x14ac:dyDescent="0.3">
      <c r="A420" s="76"/>
      <c r="B420" s="6">
        <v>42933</v>
      </c>
      <c r="C420" s="6"/>
      <c r="D420" s="7">
        <v>2459.5</v>
      </c>
      <c r="E420" s="7">
        <v>2462.8200000000002</v>
      </c>
      <c r="F420" s="7">
        <v>2457.16</v>
      </c>
      <c r="G420" s="7">
        <v>2459.14</v>
      </c>
      <c r="H420" s="23">
        <f t="shared" si="12"/>
        <v>-5.2861214913412981E-5</v>
      </c>
      <c r="I420" s="8">
        <v>2793170000</v>
      </c>
      <c r="J420" s="12">
        <f t="shared" si="13"/>
        <v>2.0656717726847521E-2</v>
      </c>
    </row>
    <row r="421" spans="1:10" ht="15.75" thickBot="1" x14ac:dyDescent="0.3">
      <c r="A421" s="76"/>
      <c r="B421" s="6">
        <v>42934</v>
      </c>
      <c r="C421" s="6"/>
      <c r="D421" s="7">
        <v>2455.88</v>
      </c>
      <c r="E421" s="7">
        <v>2460.92</v>
      </c>
      <c r="F421" s="7">
        <v>2450.34</v>
      </c>
      <c r="G421" s="7">
        <v>2460.61</v>
      </c>
      <c r="H421" s="23">
        <f t="shared" si="12"/>
        <v>5.9776995209717817E-4</v>
      </c>
      <c r="I421" s="8">
        <v>2962130000</v>
      </c>
      <c r="J421" s="12">
        <f t="shared" si="13"/>
        <v>6.0490410537131646E-2</v>
      </c>
    </row>
    <row r="422" spans="1:10" ht="15.75" thickBot="1" x14ac:dyDescent="0.3">
      <c r="A422" s="76"/>
      <c r="B422" s="6">
        <v>42935</v>
      </c>
      <c r="C422" s="6"/>
      <c r="D422" s="7">
        <v>2463.85</v>
      </c>
      <c r="E422" s="7">
        <v>2473.83</v>
      </c>
      <c r="F422" s="7">
        <v>2463.85</v>
      </c>
      <c r="G422" s="7">
        <v>2473.83</v>
      </c>
      <c r="H422" s="23">
        <f t="shared" si="12"/>
        <v>5.3726514969864381E-3</v>
      </c>
      <c r="I422" s="8">
        <v>3059760000</v>
      </c>
      <c r="J422" s="12">
        <f t="shared" si="13"/>
        <v>3.2959390708712989E-2</v>
      </c>
    </row>
    <row r="423" spans="1:10" ht="15.75" thickBot="1" x14ac:dyDescent="0.3">
      <c r="A423" s="76"/>
      <c r="B423" s="6">
        <v>42936</v>
      </c>
      <c r="C423" s="6"/>
      <c r="D423" s="7">
        <v>2475.56</v>
      </c>
      <c r="E423" s="7">
        <v>2477.62</v>
      </c>
      <c r="F423" s="7">
        <v>2468.4299999999998</v>
      </c>
      <c r="G423" s="7">
        <v>2473.4499999999998</v>
      </c>
      <c r="H423" s="23">
        <f t="shared" si="12"/>
        <v>-1.5360796821127932E-4</v>
      </c>
      <c r="I423" s="8">
        <v>3182780000</v>
      </c>
      <c r="J423" s="12">
        <f t="shared" si="13"/>
        <v>4.0205767772635764E-2</v>
      </c>
    </row>
    <row r="424" spans="1:10" ht="15.75" thickBot="1" x14ac:dyDescent="0.3">
      <c r="A424" s="76"/>
      <c r="B424" s="6">
        <v>42937</v>
      </c>
      <c r="C424" s="6"/>
      <c r="D424" s="7">
        <v>2467.4</v>
      </c>
      <c r="E424" s="7">
        <v>2472.54</v>
      </c>
      <c r="F424" s="7">
        <v>2465.06</v>
      </c>
      <c r="G424" s="7">
        <v>2472.54</v>
      </c>
      <c r="H424" s="23">
        <f t="shared" si="12"/>
        <v>-3.679071741898379E-4</v>
      </c>
      <c r="I424" s="8">
        <v>3059570000</v>
      </c>
      <c r="J424" s="12">
        <f t="shared" si="13"/>
        <v>-3.8711440941566803E-2</v>
      </c>
    </row>
    <row r="425" spans="1:10" ht="15.75" thickBot="1" x14ac:dyDescent="0.3">
      <c r="A425" s="76"/>
      <c r="B425" s="6">
        <v>42940</v>
      </c>
      <c r="C425" s="6"/>
      <c r="D425" s="7">
        <v>2472.04</v>
      </c>
      <c r="E425" s="7">
        <v>2473.1</v>
      </c>
      <c r="F425" s="7">
        <v>2466.3200000000002</v>
      </c>
      <c r="G425" s="7">
        <v>2469.91</v>
      </c>
      <c r="H425" s="23">
        <f t="shared" si="12"/>
        <v>-1.0636834995592019E-3</v>
      </c>
      <c r="I425" s="8">
        <v>3010240000</v>
      </c>
      <c r="J425" s="12">
        <f t="shared" si="13"/>
        <v>-1.61231807084002E-2</v>
      </c>
    </row>
    <row r="426" spans="1:10" ht="15.75" thickBot="1" x14ac:dyDescent="0.3">
      <c r="A426" s="76"/>
      <c r="B426" s="6">
        <v>42941</v>
      </c>
      <c r="C426" s="6"/>
      <c r="D426" s="7">
        <v>2477.88</v>
      </c>
      <c r="E426" s="7">
        <v>2481.2399999999998</v>
      </c>
      <c r="F426" s="7">
        <v>2474.91</v>
      </c>
      <c r="G426" s="7">
        <v>2477.13</v>
      </c>
      <c r="H426" s="23">
        <f t="shared" si="12"/>
        <v>2.9231834358337976E-3</v>
      </c>
      <c r="I426" s="8">
        <v>4108060000</v>
      </c>
      <c r="J426" s="12">
        <f t="shared" si="13"/>
        <v>0.36469517380673966</v>
      </c>
    </row>
    <row r="427" spans="1:10" ht="15.75" thickBot="1" x14ac:dyDescent="0.3">
      <c r="A427" s="76"/>
      <c r="B427" s="6">
        <v>42942</v>
      </c>
      <c r="C427" s="6"/>
      <c r="D427" s="7">
        <v>2479.9699999999998</v>
      </c>
      <c r="E427" s="7">
        <v>2481.69</v>
      </c>
      <c r="F427" s="7">
        <v>2474.94</v>
      </c>
      <c r="G427" s="7">
        <v>2477.83</v>
      </c>
      <c r="H427" s="23">
        <f t="shared" si="12"/>
        <v>2.8258508838850525E-4</v>
      </c>
      <c r="I427" s="8">
        <v>3557020000</v>
      </c>
      <c r="J427" s="12">
        <f t="shared" si="13"/>
        <v>-0.13413630764886589</v>
      </c>
    </row>
    <row r="428" spans="1:10" ht="15.75" thickBot="1" x14ac:dyDescent="0.3">
      <c r="A428" s="76"/>
      <c r="B428" s="6">
        <v>42943</v>
      </c>
      <c r="C428" s="6"/>
      <c r="D428" s="7">
        <v>2482.7600000000002</v>
      </c>
      <c r="E428" s="7">
        <v>2484.04</v>
      </c>
      <c r="F428" s="7">
        <v>2459.9299999999998</v>
      </c>
      <c r="G428" s="7">
        <v>2475.42</v>
      </c>
      <c r="H428" s="23">
        <f t="shared" si="12"/>
        <v>-9.7262524063388312E-4</v>
      </c>
      <c r="I428" s="8">
        <v>3995520000</v>
      </c>
      <c r="J428" s="12">
        <f t="shared" si="13"/>
        <v>0.1232773501414105</v>
      </c>
    </row>
    <row r="429" spans="1:10" ht="15.75" thickBot="1" x14ac:dyDescent="0.3">
      <c r="A429" s="76"/>
      <c r="B429" s="6">
        <v>42944</v>
      </c>
      <c r="C429" s="6"/>
      <c r="D429" s="7">
        <v>2469.12</v>
      </c>
      <c r="E429" s="7">
        <v>2473.5300000000002</v>
      </c>
      <c r="F429" s="7">
        <v>2464.66</v>
      </c>
      <c r="G429" s="7">
        <v>2472.1</v>
      </c>
      <c r="H429" s="23">
        <f t="shared" si="12"/>
        <v>-1.3411865461215324E-3</v>
      </c>
      <c r="I429" s="8">
        <v>3294770000</v>
      </c>
      <c r="J429" s="12">
        <f t="shared" si="13"/>
        <v>-0.1753839300016018</v>
      </c>
    </row>
    <row r="430" spans="1:10" ht="15.75" thickBot="1" x14ac:dyDescent="0.3">
      <c r="A430" s="76"/>
      <c r="B430" s="6">
        <v>42947</v>
      </c>
      <c r="C430" s="6"/>
      <c r="D430" s="7">
        <v>2475.94</v>
      </c>
      <c r="E430" s="7">
        <v>2477.96</v>
      </c>
      <c r="F430" s="7">
        <v>2468.5300000000002</v>
      </c>
      <c r="G430" s="7">
        <v>2470.3000000000002</v>
      </c>
      <c r="H430" s="23">
        <f t="shared" si="12"/>
        <v>-7.2812588487509696E-4</v>
      </c>
      <c r="I430" s="8">
        <v>3469210000</v>
      </c>
      <c r="J430" s="12">
        <f t="shared" si="13"/>
        <v>5.2944515095135626E-2</v>
      </c>
    </row>
    <row r="431" spans="1:10" ht="15.75" thickBot="1" x14ac:dyDescent="0.3">
      <c r="A431" s="76"/>
      <c r="B431" s="6">
        <v>42948</v>
      </c>
      <c r="C431" s="6"/>
      <c r="D431" s="7">
        <v>2477.1</v>
      </c>
      <c r="E431" s="7">
        <v>2478.5100000000002</v>
      </c>
      <c r="F431" s="7">
        <v>2471.14</v>
      </c>
      <c r="G431" s="7">
        <v>2476.35</v>
      </c>
      <c r="H431" s="23">
        <f t="shared" si="12"/>
        <v>2.4490952515887651E-3</v>
      </c>
      <c r="I431" s="8">
        <v>3460860000</v>
      </c>
      <c r="J431" s="12">
        <f t="shared" si="13"/>
        <v>-2.4068880234981451E-3</v>
      </c>
    </row>
    <row r="432" spans="1:10" ht="15.75" thickBot="1" x14ac:dyDescent="0.3">
      <c r="A432" s="76"/>
      <c r="B432" s="6">
        <v>42949</v>
      </c>
      <c r="C432" s="6"/>
      <c r="D432" s="7">
        <v>2480.38</v>
      </c>
      <c r="E432" s="7">
        <v>2480.38</v>
      </c>
      <c r="F432" s="7">
        <v>2466.48</v>
      </c>
      <c r="G432" s="7">
        <v>2477.5700000000002</v>
      </c>
      <c r="H432" s="23">
        <f t="shared" si="12"/>
        <v>4.9266056898267805E-4</v>
      </c>
      <c r="I432" s="8">
        <v>3478580000</v>
      </c>
      <c r="J432" s="12">
        <f t="shared" si="13"/>
        <v>5.1201146535832139E-3</v>
      </c>
    </row>
    <row r="433" spans="1:10" ht="15.75" thickBot="1" x14ac:dyDescent="0.3">
      <c r="A433" s="76"/>
      <c r="B433" s="6">
        <v>42950</v>
      </c>
      <c r="C433" s="6"/>
      <c r="D433" s="7">
        <v>2476.0300000000002</v>
      </c>
      <c r="E433" s="7">
        <v>2476.0300000000002</v>
      </c>
      <c r="F433" s="7">
        <v>2468.85</v>
      </c>
      <c r="G433" s="7">
        <v>2472.16</v>
      </c>
      <c r="H433" s="23">
        <f t="shared" si="12"/>
        <v>-2.1835911800676907E-3</v>
      </c>
      <c r="I433" s="8">
        <v>3645020000</v>
      </c>
      <c r="J433" s="12">
        <f t="shared" si="13"/>
        <v>4.784711002765496E-2</v>
      </c>
    </row>
    <row r="434" spans="1:10" ht="15.75" thickBot="1" x14ac:dyDescent="0.3">
      <c r="A434" s="76"/>
      <c r="B434" s="6">
        <v>42951</v>
      </c>
      <c r="C434" s="6"/>
      <c r="D434" s="7">
        <v>2476.88</v>
      </c>
      <c r="E434" s="7">
        <v>2480</v>
      </c>
      <c r="F434" s="7">
        <v>2472.08</v>
      </c>
      <c r="G434" s="7">
        <v>2476.83</v>
      </c>
      <c r="H434" s="23">
        <f t="shared" si="12"/>
        <v>1.8890363083295875E-3</v>
      </c>
      <c r="I434" s="8">
        <v>3235140000</v>
      </c>
      <c r="J434" s="12">
        <f t="shared" si="13"/>
        <v>-0.11244931440705401</v>
      </c>
    </row>
    <row r="435" spans="1:10" ht="15.75" thickBot="1" x14ac:dyDescent="0.3">
      <c r="A435" s="76"/>
      <c r="B435" s="6">
        <v>42954</v>
      </c>
      <c r="C435" s="6"/>
      <c r="D435" s="7">
        <v>2477.14</v>
      </c>
      <c r="E435" s="7">
        <v>2480.9499999999998</v>
      </c>
      <c r="F435" s="7">
        <v>2475.88</v>
      </c>
      <c r="G435" s="7">
        <v>2480.91</v>
      </c>
      <c r="H435" s="23">
        <f t="shared" si="12"/>
        <v>1.6472668693450609E-3</v>
      </c>
      <c r="I435" s="8">
        <v>2931780000</v>
      </c>
      <c r="J435" s="12">
        <f t="shared" si="13"/>
        <v>-9.3770285057215449E-2</v>
      </c>
    </row>
    <row r="436" spans="1:10" ht="15.75" thickBot="1" x14ac:dyDescent="0.3">
      <c r="A436" s="76"/>
      <c r="B436" s="6">
        <v>42955</v>
      </c>
      <c r="C436" s="6"/>
      <c r="D436" s="7">
        <v>2478.35</v>
      </c>
      <c r="E436" s="7">
        <v>2490.87</v>
      </c>
      <c r="F436" s="7">
        <v>2470.3200000000002</v>
      </c>
      <c r="G436" s="7">
        <v>2474.92</v>
      </c>
      <c r="H436" s="23">
        <f t="shared" si="12"/>
        <v>-2.4144366381689711E-3</v>
      </c>
      <c r="I436" s="8">
        <v>3344640000</v>
      </c>
      <c r="J436" s="12">
        <f t="shared" si="13"/>
        <v>0.1408222990811043</v>
      </c>
    </row>
    <row r="437" spans="1:10" ht="15.75" thickBot="1" x14ac:dyDescent="0.3">
      <c r="A437" s="76"/>
      <c r="B437" s="6">
        <v>42956</v>
      </c>
      <c r="C437" s="6"/>
      <c r="D437" s="7">
        <v>2465.35</v>
      </c>
      <c r="E437" s="7">
        <v>2474.41</v>
      </c>
      <c r="F437" s="7">
        <v>2462.08</v>
      </c>
      <c r="G437" s="7">
        <v>2474.02</v>
      </c>
      <c r="H437" s="23">
        <f t="shared" si="12"/>
        <v>-3.6364811791899976E-4</v>
      </c>
      <c r="I437" s="8">
        <v>3308060000</v>
      </c>
      <c r="J437" s="12">
        <f t="shared" si="13"/>
        <v>-1.0936902028319938E-2</v>
      </c>
    </row>
    <row r="438" spans="1:10" ht="15.75" thickBot="1" x14ac:dyDescent="0.3">
      <c r="A438" s="76"/>
      <c r="B438" s="6">
        <v>42957</v>
      </c>
      <c r="C438" s="6"/>
      <c r="D438" s="7">
        <v>2465.38</v>
      </c>
      <c r="E438" s="7">
        <v>2465.38</v>
      </c>
      <c r="F438" s="7">
        <v>2437.75</v>
      </c>
      <c r="G438" s="7">
        <v>2438.21</v>
      </c>
      <c r="H438" s="23">
        <f t="shared" si="12"/>
        <v>-1.4474418153450637E-2</v>
      </c>
      <c r="I438" s="8">
        <v>3621070000</v>
      </c>
      <c r="J438" s="12">
        <f t="shared" si="13"/>
        <v>9.4620411963507317E-2</v>
      </c>
    </row>
    <row r="439" spans="1:10" ht="15.75" thickBot="1" x14ac:dyDescent="0.3">
      <c r="A439" s="76"/>
      <c r="B439" s="6">
        <v>42958</v>
      </c>
      <c r="C439" s="6"/>
      <c r="D439" s="7">
        <v>2441.04</v>
      </c>
      <c r="E439" s="7">
        <v>2448.09</v>
      </c>
      <c r="F439" s="7">
        <v>2437.85</v>
      </c>
      <c r="G439" s="7">
        <v>2441.3200000000002</v>
      </c>
      <c r="H439" s="23">
        <f t="shared" si="12"/>
        <v>1.2755258980974269E-3</v>
      </c>
      <c r="I439" s="8">
        <v>3159930000</v>
      </c>
      <c r="J439" s="12">
        <f t="shared" si="13"/>
        <v>-0.12734909847089396</v>
      </c>
    </row>
    <row r="440" spans="1:10" ht="15.75" thickBot="1" x14ac:dyDescent="0.3">
      <c r="A440" s="76"/>
      <c r="B440" s="6">
        <v>42961</v>
      </c>
      <c r="C440" s="6"/>
      <c r="D440" s="7">
        <v>2454.96</v>
      </c>
      <c r="E440" s="7">
        <v>2468.2199999999998</v>
      </c>
      <c r="F440" s="7">
        <v>2454.96</v>
      </c>
      <c r="G440" s="7">
        <v>2465.84</v>
      </c>
      <c r="H440" s="23">
        <f t="shared" si="12"/>
        <v>1.0043746825487842E-2</v>
      </c>
      <c r="I440" s="8">
        <v>2822550000</v>
      </c>
      <c r="J440" s="12">
        <f t="shared" si="13"/>
        <v>-0.10676818790289658</v>
      </c>
    </row>
    <row r="441" spans="1:10" ht="15.75" thickBot="1" x14ac:dyDescent="0.3">
      <c r="A441" s="76"/>
      <c r="B441" s="6">
        <v>42962</v>
      </c>
      <c r="C441" s="6"/>
      <c r="D441" s="7">
        <v>2468.66</v>
      </c>
      <c r="E441" s="7">
        <v>2468.9</v>
      </c>
      <c r="F441" s="7">
        <v>2461.61</v>
      </c>
      <c r="G441" s="7">
        <v>2464.61</v>
      </c>
      <c r="H441" s="23">
        <f t="shared" si="12"/>
        <v>-4.9881581935568335E-4</v>
      </c>
      <c r="I441" s="8">
        <v>2913100000</v>
      </c>
      <c r="J441" s="12">
        <f t="shared" si="13"/>
        <v>3.2080919735699986E-2</v>
      </c>
    </row>
    <row r="442" spans="1:10" ht="15.75" thickBot="1" x14ac:dyDescent="0.3">
      <c r="A442" s="76"/>
      <c r="B442" s="6">
        <v>42963</v>
      </c>
      <c r="C442" s="6"/>
      <c r="D442" s="7">
        <v>2468.63</v>
      </c>
      <c r="E442" s="7">
        <v>2474.9299999999998</v>
      </c>
      <c r="F442" s="7">
        <v>2463.86</v>
      </c>
      <c r="G442" s="7">
        <v>2468.11</v>
      </c>
      <c r="H442" s="23">
        <f t="shared" si="12"/>
        <v>1.4201029777530724E-3</v>
      </c>
      <c r="I442" s="8">
        <v>2953650000</v>
      </c>
      <c r="J442" s="12">
        <f t="shared" si="13"/>
        <v>1.3919879166523635E-2</v>
      </c>
    </row>
    <row r="443" spans="1:10" ht="15.75" thickBot="1" x14ac:dyDescent="0.3">
      <c r="A443" s="76"/>
      <c r="B443" s="6">
        <v>42964</v>
      </c>
      <c r="C443" s="6"/>
      <c r="D443" s="7">
        <v>2462.9499999999998</v>
      </c>
      <c r="E443" s="7">
        <v>2465.02</v>
      </c>
      <c r="F443" s="7">
        <v>2430.0100000000002</v>
      </c>
      <c r="G443" s="7">
        <v>2430.0100000000002</v>
      </c>
      <c r="H443" s="23">
        <f t="shared" si="12"/>
        <v>-1.5436913265616163E-2</v>
      </c>
      <c r="I443" s="8">
        <v>3142620000</v>
      </c>
      <c r="J443" s="12">
        <f t="shared" si="13"/>
        <v>6.3978467320095475E-2</v>
      </c>
    </row>
    <row r="444" spans="1:10" ht="15.75" thickBot="1" x14ac:dyDescent="0.3">
      <c r="A444" s="76"/>
      <c r="B444" s="6">
        <v>42965</v>
      </c>
      <c r="C444" s="6"/>
      <c r="D444" s="7">
        <v>2427.64</v>
      </c>
      <c r="E444" s="7">
        <v>2440.27</v>
      </c>
      <c r="F444" s="7">
        <v>2420.69</v>
      </c>
      <c r="G444" s="7">
        <v>2425.5500000000002</v>
      </c>
      <c r="H444" s="23">
        <f t="shared" si="12"/>
        <v>-1.8353833934839922E-3</v>
      </c>
      <c r="I444" s="8">
        <v>3415680000</v>
      </c>
      <c r="J444" s="12">
        <f t="shared" si="13"/>
        <v>8.6889283464115924E-2</v>
      </c>
    </row>
    <row r="445" spans="1:10" ht="15.75" thickBot="1" x14ac:dyDescent="0.3">
      <c r="A445" s="76"/>
      <c r="B445" s="6">
        <v>42968</v>
      </c>
      <c r="C445" s="6"/>
      <c r="D445" s="7">
        <v>2425.5</v>
      </c>
      <c r="E445" s="7">
        <v>2430.58</v>
      </c>
      <c r="F445" s="7">
        <v>2417.35</v>
      </c>
      <c r="G445" s="7">
        <v>2428.37</v>
      </c>
      <c r="H445" s="23">
        <f t="shared" si="12"/>
        <v>1.1626229102676543E-3</v>
      </c>
      <c r="I445" s="8">
        <v>2788150000</v>
      </c>
      <c r="J445" s="12">
        <f t="shared" si="13"/>
        <v>-0.18372037193179688</v>
      </c>
    </row>
    <row r="446" spans="1:10" ht="15.75" thickBot="1" x14ac:dyDescent="0.3">
      <c r="A446" s="76"/>
      <c r="B446" s="6">
        <v>42969</v>
      </c>
      <c r="C446" s="6"/>
      <c r="D446" s="7">
        <v>2433.75</v>
      </c>
      <c r="E446" s="7">
        <v>2454.77</v>
      </c>
      <c r="F446" s="7">
        <v>2433.67</v>
      </c>
      <c r="G446" s="7">
        <v>2452.5100000000002</v>
      </c>
      <c r="H446" s="23">
        <f t="shared" si="12"/>
        <v>9.9408245036795573E-3</v>
      </c>
      <c r="I446" s="8">
        <v>2777490000</v>
      </c>
      <c r="J446" s="12">
        <f t="shared" si="13"/>
        <v>-3.8233237092695875E-3</v>
      </c>
    </row>
    <row r="447" spans="1:10" ht="15.75" thickBot="1" x14ac:dyDescent="0.3">
      <c r="A447" s="76"/>
      <c r="B447" s="6">
        <v>42970</v>
      </c>
      <c r="C447" s="6"/>
      <c r="D447" s="7">
        <v>2444.88</v>
      </c>
      <c r="E447" s="7">
        <v>2448.91</v>
      </c>
      <c r="F447" s="7">
        <v>2441.42</v>
      </c>
      <c r="G447" s="7">
        <v>2444.04</v>
      </c>
      <c r="H447" s="23">
        <f t="shared" si="12"/>
        <v>-3.4536046743949074E-3</v>
      </c>
      <c r="I447" s="8">
        <v>2785290000</v>
      </c>
      <c r="J447" s="12">
        <f t="shared" si="13"/>
        <v>2.8082909389412743E-3</v>
      </c>
    </row>
    <row r="448" spans="1:10" ht="15.75" thickBot="1" x14ac:dyDescent="0.3">
      <c r="A448" s="76"/>
      <c r="B448" s="6">
        <v>42971</v>
      </c>
      <c r="C448" s="6"/>
      <c r="D448" s="7">
        <v>2447.91</v>
      </c>
      <c r="E448" s="7">
        <v>2450.39</v>
      </c>
      <c r="F448" s="7">
        <v>2436.19</v>
      </c>
      <c r="G448" s="7">
        <v>2438.9699999999998</v>
      </c>
      <c r="H448" s="23">
        <f t="shared" si="12"/>
        <v>-2.0744341336476342E-3</v>
      </c>
      <c r="I448" s="8">
        <v>2846590000</v>
      </c>
      <c r="J448" s="12">
        <f t="shared" si="13"/>
        <v>2.2008480265968713E-2</v>
      </c>
    </row>
    <row r="449" spans="1:10" ht="15.75" thickBot="1" x14ac:dyDescent="0.3">
      <c r="A449" s="76"/>
      <c r="B449" s="6">
        <v>42972</v>
      </c>
      <c r="C449" s="6"/>
      <c r="D449" s="7">
        <v>2444.7199999999998</v>
      </c>
      <c r="E449" s="7">
        <v>2453.96</v>
      </c>
      <c r="F449" s="7">
        <v>2442.2199999999998</v>
      </c>
      <c r="G449" s="7">
        <v>2443.0500000000002</v>
      </c>
      <c r="H449" s="23">
        <f t="shared" si="12"/>
        <v>1.672837304272042E-3</v>
      </c>
      <c r="I449" s="8">
        <v>2588780000</v>
      </c>
      <c r="J449" s="12">
        <f t="shared" si="13"/>
        <v>-9.0568012955852442E-2</v>
      </c>
    </row>
    <row r="450" spans="1:10" ht="15.75" thickBot="1" x14ac:dyDescent="0.3">
      <c r="A450" s="76"/>
      <c r="B450" s="6">
        <v>42975</v>
      </c>
      <c r="C450" s="6"/>
      <c r="D450" s="7">
        <v>2447.35</v>
      </c>
      <c r="E450" s="7">
        <v>2449.12</v>
      </c>
      <c r="F450" s="7">
        <v>2439.0300000000002</v>
      </c>
      <c r="G450" s="7">
        <v>2444.2399999999998</v>
      </c>
      <c r="H450" s="23">
        <f t="shared" si="12"/>
        <v>4.87096047972657E-4</v>
      </c>
      <c r="I450" s="8">
        <v>2677700000</v>
      </c>
      <c r="J450" s="12">
        <f t="shared" si="13"/>
        <v>3.4348225805205544E-2</v>
      </c>
    </row>
    <row r="451" spans="1:10" ht="15.75" thickBot="1" x14ac:dyDescent="0.3">
      <c r="A451" s="76"/>
      <c r="B451" s="6">
        <v>42976</v>
      </c>
      <c r="C451" s="6"/>
      <c r="D451" s="7">
        <v>2431.94</v>
      </c>
      <c r="E451" s="7">
        <v>2449.19</v>
      </c>
      <c r="F451" s="7">
        <v>2428.1999999999998</v>
      </c>
      <c r="G451" s="7">
        <v>2446.3000000000002</v>
      </c>
      <c r="H451" s="23">
        <f t="shared" si="12"/>
        <v>8.427977612674698E-4</v>
      </c>
      <c r="I451" s="8">
        <v>2737580000</v>
      </c>
      <c r="J451" s="12">
        <f t="shared" si="13"/>
        <v>2.2362475258617471E-2</v>
      </c>
    </row>
    <row r="452" spans="1:10" ht="15.75" thickBot="1" x14ac:dyDescent="0.3">
      <c r="A452" s="76"/>
      <c r="B452" s="6">
        <v>42977</v>
      </c>
      <c r="C452" s="6"/>
      <c r="D452" s="7">
        <v>2446.06</v>
      </c>
      <c r="E452" s="7">
        <v>2460.31</v>
      </c>
      <c r="F452" s="7">
        <v>2443.77</v>
      </c>
      <c r="G452" s="7">
        <v>2457.59</v>
      </c>
      <c r="H452" s="23">
        <f t="shared" si="12"/>
        <v>4.6151330580877087E-3</v>
      </c>
      <c r="I452" s="8">
        <v>2633660000</v>
      </c>
      <c r="J452" s="12">
        <f t="shared" si="13"/>
        <v>-3.7960534486663401E-2</v>
      </c>
    </row>
    <row r="453" spans="1:10" ht="15.75" thickBot="1" x14ac:dyDescent="0.3">
      <c r="A453" s="76"/>
      <c r="B453" s="6">
        <v>42978</v>
      </c>
      <c r="C453" s="6"/>
      <c r="D453" s="7">
        <v>2462.65</v>
      </c>
      <c r="E453" s="7">
        <v>2475.0100000000002</v>
      </c>
      <c r="F453" s="7">
        <v>2462.65</v>
      </c>
      <c r="G453" s="7">
        <v>2471.65</v>
      </c>
      <c r="H453" s="23">
        <f t="shared" si="12"/>
        <v>5.7210519248531875E-3</v>
      </c>
      <c r="I453" s="8">
        <v>3348110000</v>
      </c>
      <c r="J453" s="12">
        <f t="shared" si="13"/>
        <v>0.27127647456391485</v>
      </c>
    </row>
    <row r="454" spans="1:10" ht="15.75" thickBot="1" x14ac:dyDescent="0.3">
      <c r="A454" s="76"/>
      <c r="B454" s="6">
        <v>42979</v>
      </c>
      <c r="C454" s="6"/>
      <c r="D454" s="7">
        <v>2474.42</v>
      </c>
      <c r="E454" s="7">
        <v>2480.38</v>
      </c>
      <c r="F454" s="7">
        <v>2473.85</v>
      </c>
      <c r="G454" s="7">
        <v>2476.5500000000002</v>
      </c>
      <c r="H454" s="23">
        <f t="shared" si="12"/>
        <v>1.9824813383772341E-3</v>
      </c>
      <c r="I454" s="8">
        <v>2710730000</v>
      </c>
      <c r="J454" s="12">
        <f t="shared" si="13"/>
        <v>-0.19037008939371766</v>
      </c>
    </row>
    <row r="455" spans="1:10" ht="15.75" thickBot="1" x14ac:dyDescent="0.3">
      <c r="A455" s="76"/>
      <c r="B455" s="6">
        <v>42983</v>
      </c>
      <c r="C455" s="6"/>
      <c r="D455" s="7">
        <v>2470.35</v>
      </c>
      <c r="E455" s="7">
        <v>2471.9699999999998</v>
      </c>
      <c r="F455" s="7">
        <v>2446.5500000000002</v>
      </c>
      <c r="G455" s="7">
        <v>2457.85</v>
      </c>
      <c r="H455" s="23">
        <f t="shared" ref="H455:H518" si="14">(G455-G454)/G454</f>
        <v>-7.5508267549616488E-3</v>
      </c>
      <c r="I455" s="8">
        <v>3490260000</v>
      </c>
      <c r="J455" s="12">
        <f t="shared" ref="J455:J518" si="15">(I455-I454)/I454</f>
        <v>0.28757198245491067</v>
      </c>
    </row>
    <row r="456" spans="1:10" ht="15.75" thickBot="1" x14ac:dyDescent="0.3">
      <c r="A456" s="76"/>
      <c r="B456" s="6">
        <v>42984</v>
      </c>
      <c r="C456" s="6"/>
      <c r="D456" s="7">
        <v>2463.83</v>
      </c>
      <c r="E456" s="7">
        <v>2469.64</v>
      </c>
      <c r="F456" s="7">
        <v>2459.1999999999998</v>
      </c>
      <c r="G456" s="7">
        <v>2465.54</v>
      </c>
      <c r="H456" s="23">
        <f t="shared" si="14"/>
        <v>3.128750737433145E-3</v>
      </c>
      <c r="I456" s="8">
        <v>3374410000</v>
      </c>
      <c r="J456" s="12">
        <f t="shared" si="15"/>
        <v>-3.3192369622893424E-2</v>
      </c>
    </row>
    <row r="457" spans="1:10" ht="15.75" thickBot="1" x14ac:dyDescent="0.3">
      <c r="A457" s="76"/>
      <c r="B457" s="6">
        <v>42985</v>
      </c>
      <c r="C457" s="6"/>
      <c r="D457" s="7">
        <v>2468.06</v>
      </c>
      <c r="E457" s="7">
        <v>2468.62</v>
      </c>
      <c r="F457" s="7">
        <v>2460.29</v>
      </c>
      <c r="G457" s="7">
        <v>2465.1</v>
      </c>
      <c r="H457" s="23">
        <f t="shared" si="14"/>
        <v>-1.7845989113948854E-4</v>
      </c>
      <c r="I457" s="8">
        <v>3353930000</v>
      </c>
      <c r="J457" s="12">
        <f t="shared" si="15"/>
        <v>-6.0692091358192984E-3</v>
      </c>
    </row>
    <row r="458" spans="1:10" ht="15.75" thickBot="1" x14ac:dyDescent="0.3">
      <c r="A458" s="76"/>
      <c r="B458" s="6">
        <v>42986</v>
      </c>
      <c r="C458" s="6"/>
      <c r="D458" s="7">
        <v>2462.25</v>
      </c>
      <c r="E458" s="7">
        <v>2467.11</v>
      </c>
      <c r="F458" s="7">
        <v>2459.4</v>
      </c>
      <c r="G458" s="7">
        <v>2461.4299999999998</v>
      </c>
      <c r="H458" s="23">
        <f t="shared" si="14"/>
        <v>-1.4887834164942894E-3</v>
      </c>
      <c r="I458" s="8">
        <v>3302490000</v>
      </c>
      <c r="J458" s="12">
        <f t="shared" si="15"/>
        <v>-1.533723124811788E-2</v>
      </c>
    </row>
    <row r="459" spans="1:10" ht="15.75" thickBot="1" x14ac:dyDescent="0.3">
      <c r="A459" s="76"/>
      <c r="B459" s="6">
        <v>42989</v>
      </c>
      <c r="C459" s="6"/>
      <c r="D459" s="7">
        <v>2474.52</v>
      </c>
      <c r="E459" s="7">
        <v>2488.9499999999998</v>
      </c>
      <c r="F459" s="7">
        <v>2474.52</v>
      </c>
      <c r="G459" s="7">
        <v>2488.11</v>
      </c>
      <c r="H459" s="23">
        <f t="shared" si="14"/>
        <v>1.0839227603466397E-2</v>
      </c>
      <c r="I459" s="8">
        <v>3291760000</v>
      </c>
      <c r="J459" s="12">
        <f t="shared" si="15"/>
        <v>-3.2490635853552924E-3</v>
      </c>
    </row>
    <row r="460" spans="1:10" ht="15.75" thickBot="1" x14ac:dyDescent="0.3">
      <c r="A460" s="76"/>
      <c r="B460" s="6">
        <v>42990</v>
      </c>
      <c r="C460" s="6"/>
      <c r="D460" s="7">
        <v>2491.94</v>
      </c>
      <c r="E460" s="7">
        <v>2496.77</v>
      </c>
      <c r="F460" s="7">
        <v>2490.37</v>
      </c>
      <c r="G460" s="7">
        <v>2496.48</v>
      </c>
      <c r="H460" s="23">
        <f t="shared" si="14"/>
        <v>3.3639991801005143E-3</v>
      </c>
      <c r="I460" s="8">
        <v>3230920000</v>
      </c>
      <c r="J460" s="12">
        <f t="shared" si="15"/>
        <v>-1.8482513913529539E-2</v>
      </c>
    </row>
    <row r="461" spans="1:10" ht="15.75" thickBot="1" x14ac:dyDescent="0.3">
      <c r="A461" s="76"/>
      <c r="B461" s="6">
        <v>42991</v>
      </c>
      <c r="C461" s="6"/>
      <c r="D461" s="7">
        <v>2493.89</v>
      </c>
      <c r="E461" s="7">
        <v>2498.37</v>
      </c>
      <c r="F461" s="7">
        <v>2492.14</v>
      </c>
      <c r="G461" s="7">
        <v>2498.37</v>
      </c>
      <c r="H461" s="23">
        <f t="shared" si="14"/>
        <v>7.5706594885593817E-4</v>
      </c>
      <c r="I461" s="8">
        <v>3368050000</v>
      </c>
      <c r="J461" s="12">
        <f t="shared" si="15"/>
        <v>4.2443019325764796E-2</v>
      </c>
    </row>
    <row r="462" spans="1:10" ht="15.75" thickBot="1" x14ac:dyDescent="0.3">
      <c r="A462" s="76"/>
      <c r="B462" s="6">
        <v>42992</v>
      </c>
      <c r="C462" s="6"/>
      <c r="D462" s="7">
        <v>2494.56</v>
      </c>
      <c r="E462" s="7">
        <v>2498.4299999999998</v>
      </c>
      <c r="F462" s="7">
        <v>2491.35</v>
      </c>
      <c r="G462" s="7">
        <v>2495.62</v>
      </c>
      <c r="H462" s="23">
        <f t="shared" si="14"/>
        <v>-1.1007176679194836E-3</v>
      </c>
      <c r="I462" s="8">
        <v>3414460000</v>
      </c>
      <c r="J462" s="12">
        <f t="shared" si="15"/>
        <v>1.3779486646575911E-2</v>
      </c>
    </row>
    <row r="463" spans="1:10" ht="15.75" thickBot="1" x14ac:dyDescent="0.3">
      <c r="A463" s="76"/>
      <c r="B463" s="6">
        <v>42993</v>
      </c>
      <c r="C463" s="6"/>
      <c r="D463" s="7">
        <v>2495.67</v>
      </c>
      <c r="E463" s="7">
        <v>2500.23</v>
      </c>
      <c r="F463" s="7">
        <v>2493.16</v>
      </c>
      <c r="G463" s="7">
        <v>2500.23</v>
      </c>
      <c r="H463" s="23">
        <f t="shared" si="14"/>
        <v>1.8472363580994413E-3</v>
      </c>
      <c r="I463" s="8">
        <v>4853170000</v>
      </c>
      <c r="J463" s="12">
        <f t="shared" si="15"/>
        <v>0.4213579892574521</v>
      </c>
    </row>
    <row r="464" spans="1:10" ht="15.75" thickBot="1" x14ac:dyDescent="0.3">
      <c r="A464" s="76"/>
      <c r="B464" s="6">
        <v>42996</v>
      </c>
      <c r="C464" s="6"/>
      <c r="D464" s="7">
        <v>2502.5100000000002</v>
      </c>
      <c r="E464" s="7">
        <v>2508.3200000000002</v>
      </c>
      <c r="F464" s="7">
        <v>2499.92</v>
      </c>
      <c r="G464" s="7">
        <v>2503.87</v>
      </c>
      <c r="H464" s="23">
        <f t="shared" si="14"/>
        <v>1.4558660603223993E-3</v>
      </c>
      <c r="I464" s="8">
        <v>3194300000</v>
      </c>
      <c r="J464" s="12">
        <f t="shared" si="15"/>
        <v>-0.34181164063900504</v>
      </c>
    </row>
    <row r="465" spans="1:10" ht="15.75" thickBot="1" x14ac:dyDescent="0.3">
      <c r="A465" s="76"/>
      <c r="B465" s="6">
        <v>42997</v>
      </c>
      <c r="C465" s="6"/>
      <c r="D465" s="7">
        <v>2506.29</v>
      </c>
      <c r="E465" s="7">
        <v>2507.84</v>
      </c>
      <c r="F465" s="7">
        <v>2503.19</v>
      </c>
      <c r="G465" s="7">
        <v>2506.65</v>
      </c>
      <c r="H465" s="23">
        <f t="shared" si="14"/>
        <v>1.1102812845715632E-3</v>
      </c>
      <c r="I465" s="8">
        <v>3249100000</v>
      </c>
      <c r="J465" s="12">
        <f t="shared" si="15"/>
        <v>1.7155558338290078E-2</v>
      </c>
    </row>
    <row r="466" spans="1:10" ht="15.75" thickBot="1" x14ac:dyDescent="0.3">
      <c r="A466" s="76"/>
      <c r="B466" s="6">
        <v>42998</v>
      </c>
      <c r="C466" s="6"/>
      <c r="D466" s="7">
        <v>2506.84</v>
      </c>
      <c r="E466" s="7">
        <v>2508.85</v>
      </c>
      <c r="F466" s="7">
        <v>2496.67</v>
      </c>
      <c r="G466" s="7">
        <v>2508.2399999999998</v>
      </c>
      <c r="H466" s="23">
        <f t="shared" si="14"/>
        <v>6.3431272814301587E-4</v>
      </c>
      <c r="I466" s="8">
        <v>3530010000</v>
      </c>
      <c r="J466" s="12">
        <f t="shared" si="15"/>
        <v>8.6457788310609088E-2</v>
      </c>
    </row>
    <row r="467" spans="1:10" ht="15.75" thickBot="1" x14ac:dyDescent="0.3">
      <c r="A467" s="76"/>
      <c r="B467" s="6">
        <v>42999</v>
      </c>
      <c r="C467" s="6"/>
      <c r="D467" s="7">
        <v>2507.16</v>
      </c>
      <c r="E467" s="7">
        <v>2507.16</v>
      </c>
      <c r="F467" s="7">
        <v>2499</v>
      </c>
      <c r="G467" s="7">
        <v>2500.6</v>
      </c>
      <c r="H467" s="23">
        <f t="shared" si="14"/>
        <v>-3.0459605141453265E-3</v>
      </c>
      <c r="I467" s="8">
        <v>2930860000</v>
      </c>
      <c r="J467" s="12">
        <f t="shared" si="15"/>
        <v>-0.16973039736431342</v>
      </c>
    </row>
    <row r="468" spans="1:10" ht="15.75" thickBot="1" x14ac:dyDescent="0.3">
      <c r="A468" s="76"/>
      <c r="B468" s="6">
        <v>43000</v>
      </c>
      <c r="C468" s="6"/>
      <c r="D468" s="7">
        <v>2497.2600000000002</v>
      </c>
      <c r="E468" s="7">
        <v>2503.4699999999998</v>
      </c>
      <c r="F468" s="7">
        <v>2496.54</v>
      </c>
      <c r="G468" s="7">
        <v>2502.2199999999998</v>
      </c>
      <c r="H468" s="23">
        <f t="shared" si="14"/>
        <v>6.4784451731580062E-4</v>
      </c>
      <c r="I468" s="8">
        <v>2865960000</v>
      </c>
      <c r="J468" s="12">
        <f t="shared" si="15"/>
        <v>-2.21436711408938E-2</v>
      </c>
    </row>
    <row r="469" spans="1:10" ht="15.75" thickBot="1" x14ac:dyDescent="0.3">
      <c r="A469" s="76"/>
      <c r="B469" s="6">
        <v>43003</v>
      </c>
      <c r="C469" s="6"/>
      <c r="D469" s="7">
        <v>2499.39</v>
      </c>
      <c r="E469" s="7">
        <v>2502.54</v>
      </c>
      <c r="F469" s="7">
        <v>2488.0300000000002</v>
      </c>
      <c r="G469" s="7">
        <v>2496.66</v>
      </c>
      <c r="H469" s="23">
        <f t="shared" si="14"/>
        <v>-2.222026840165911E-3</v>
      </c>
      <c r="I469" s="8">
        <v>3297890000</v>
      </c>
      <c r="J469" s="12">
        <f t="shared" si="15"/>
        <v>0.15071040768189367</v>
      </c>
    </row>
    <row r="470" spans="1:10" ht="15.75" thickBot="1" x14ac:dyDescent="0.3">
      <c r="A470" s="76"/>
      <c r="B470" s="6">
        <v>43004</v>
      </c>
      <c r="C470" s="6"/>
      <c r="D470" s="7">
        <v>2501.04</v>
      </c>
      <c r="E470" s="7">
        <v>2503.5100000000002</v>
      </c>
      <c r="F470" s="7">
        <v>2495.12</v>
      </c>
      <c r="G470" s="7">
        <v>2496.84</v>
      </c>
      <c r="H470" s="23">
        <f t="shared" si="14"/>
        <v>7.2096320684550985E-5</v>
      </c>
      <c r="I470" s="8">
        <v>3043110000</v>
      </c>
      <c r="J470" s="12">
        <f t="shared" si="15"/>
        <v>-7.7255457277228767E-2</v>
      </c>
    </row>
    <row r="471" spans="1:10" ht="15.75" thickBot="1" x14ac:dyDescent="0.3">
      <c r="A471" s="76"/>
      <c r="B471" s="6">
        <v>43005</v>
      </c>
      <c r="C471" s="6"/>
      <c r="D471" s="7">
        <v>2503.3000000000002</v>
      </c>
      <c r="E471" s="7">
        <v>2511.75</v>
      </c>
      <c r="F471" s="7">
        <v>2495.91</v>
      </c>
      <c r="G471" s="7">
        <v>2507.04</v>
      </c>
      <c r="H471" s="23">
        <f t="shared" si="14"/>
        <v>4.0851636468495446E-3</v>
      </c>
      <c r="I471" s="8">
        <v>3456030000</v>
      </c>
      <c r="J471" s="12">
        <f t="shared" si="15"/>
        <v>0.1356901327917821</v>
      </c>
    </row>
    <row r="472" spans="1:10" ht="15.75" thickBot="1" x14ac:dyDescent="0.3">
      <c r="A472" s="76"/>
      <c r="B472" s="6">
        <v>43006</v>
      </c>
      <c r="C472" s="6"/>
      <c r="D472" s="7">
        <v>2503.41</v>
      </c>
      <c r="E472" s="7">
        <v>2510.81</v>
      </c>
      <c r="F472" s="7">
        <v>2502.9299999999998</v>
      </c>
      <c r="G472" s="7">
        <v>2510.06</v>
      </c>
      <c r="H472" s="23">
        <f t="shared" si="14"/>
        <v>1.2046078243665764E-3</v>
      </c>
      <c r="I472" s="8">
        <v>3168620000</v>
      </c>
      <c r="J472" s="12">
        <f t="shared" si="15"/>
        <v>-8.3161893849301075E-2</v>
      </c>
    </row>
    <row r="473" spans="1:10" ht="15.75" thickBot="1" x14ac:dyDescent="0.3">
      <c r="A473" s="76"/>
      <c r="B473" s="6">
        <v>43007</v>
      </c>
      <c r="C473" s="6">
        <f>B473</f>
        <v>43007</v>
      </c>
      <c r="D473" s="7">
        <v>2509.96</v>
      </c>
      <c r="E473" s="7">
        <v>2519.44</v>
      </c>
      <c r="F473" s="7">
        <v>2507.9899999999998</v>
      </c>
      <c r="G473" s="7">
        <v>2519.36</v>
      </c>
      <c r="H473" s="23">
        <f t="shared" si="14"/>
        <v>3.7050907149630613E-3</v>
      </c>
      <c r="I473" s="8">
        <v>3211920000</v>
      </c>
      <c r="J473" s="12">
        <f t="shared" si="15"/>
        <v>1.366525490592119E-2</v>
      </c>
    </row>
    <row r="474" spans="1:10" ht="15.75" thickBot="1" x14ac:dyDescent="0.3">
      <c r="A474" s="76"/>
      <c r="B474" s="6">
        <v>43010</v>
      </c>
      <c r="C474" s="6"/>
      <c r="D474" s="7">
        <v>2521.1999999999998</v>
      </c>
      <c r="E474" s="7">
        <v>2529.23</v>
      </c>
      <c r="F474" s="7">
        <v>2520.4</v>
      </c>
      <c r="G474" s="7">
        <v>2529.12</v>
      </c>
      <c r="H474" s="23">
        <f t="shared" si="14"/>
        <v>3.8739997459671357E-3</v>
      </c>
      <c r="I474" s="8">
        <v>3199730000</v>
      </c>
      <c r="J474" s="12">
        <f t="shared" si="15"/>
        <v>-3.7952377394206579E-3</v>
      </c>
    </row>
    <row r="475" spans="1:10" ht="15.75" thickBot="1" x14ac:dyDescent="0.3">
      <c r="A475" s="76"/>
      <c r="B475" s="6">
        <v>43011</v>
      </c>
      <c r="C475" s="6"/>
      <c r="D475" s="7">
        <v>2530.34</v>
      </c>
      <c r="E475" s="7">
        <v>2535.13</v>
      </c>
      <c r="F475" s="7">
        <v>2528.85</v>
      </c>
      <c r="G475" s="7">
        <v>2534.58</v>
      </c>
      <c r="H475" s="23">
        <f t="shared" si="14"/>
        <v>2.1588536724236242E-3</v>
      </c>
      <c r="I475" s="8">
        <v>3068850000</v>
      </c>
      <c r="J475" s="12">
        <f t="shared" si="15"/>
        <v>-4.0903451228697423E-2</v>
      </c>
    </row>
    <row r="476" spans="1:10" ht="15.75" thickBot="1" x14ac:dyDescent="0.3">
      <c r="A476" s="76"/>
      <c r="B476" s="6">
        <v>43012</v>
      </c>
      <c r="C476" s="6"/>
      <c r="D476" s="7">
        <v>2533.48</v>
      </c>
      <c r="E476" s="7">
        <v>2540.5300000000002</v>
      </c>
      <c r="F476" s="7">
        <v>2531.8000000000002</v>
      </c>
      <c r="G476" s="7">
        <v>2537.7399999999998</v>
      </c>
      <c r="H476" s="23">
        <f t="shared" si="14"/>
        <v>1.2467548864111035E-3</v>
      </c>
      <c r="I476" s="8">
        <v>3017120000</v>
      </c>
      <c r="J476" s="12">
        <f t="shared" si="15"/>
        <v>-1.685647718200629E-2</v>
      </c>
    </row>
    <row r="477" spans="1:10" ht="15.75" thickBot="1" x14ac:dyDescent="0.3">
      <c r="A477" s="76"/>
      <c r="B477" s="6">
        <v>43013</v>
      </c>
      <c r="C477" s="6"/>
      <c r="D477" s="7">
        <v>2540.86</v>
      </c>
      <c r="E477" s="7">
        <v>2552.5100000000002</v>
      </c>
      <c r="F477" s="7">
        <v>2540.02</v>
      </c>
      <c r="G477" s="7">
        <v>2552.0700000000002</v>
      </c>
      <c r="H477" s="23">
        <f t="shared" si="14"/>
        <v>5.6467565629262188E-3</v>
      </c>
      <c r="I477" s="8">
        <v>3045120000</v>
      </c>
      <c r="J477" s="12">
        <f t="shared" si="15"/>
        <v>9.2803733361616382E-3</v>
      </c>
    </row>
    <row r="478" spans="1:10" ht="15.75" thickBot="1" x14ac:dyDescent="0.3">
      <c r="A478" s="76"/>
      <c r="B478" s="6">
        <v>43014</v>
      </c>
      <c r="C478" s="6"/>
      <c r="D478" s="7">
        <v>2547.44</v>
      </c>
      <c r="E478" s="7">
        <v>2549.41</v>
      </c>
      <c r="F478" s="7">
        <v>2543.79</v>
      </c>
      <c r="G478" s="7">
        <v>2549.33</v>
      </c>
      <c r="H478" s="23">
        <f t="shared" si="14"/>
        <v>-1.0736382622734627E-3</v>
      </c>
      <c r="I478" s="8">
        <v>2884570000</v>
      </c>
      <c r="J478" s="12">
        <f t="shared" si="15"/>
        <v>-5.2723702185792351E-2</v>
      </c>
    </row>
    <row r="479" spans="1:10" ht="15.75" thickBot="1" x14ac:dyDescent="0.3">
      <c r="A479" s="76"/>
      <c r="B479" s="6">
        <v>43017</v>
      </c>
      <c r="C479" s="6"/>
      <c r="D479" s="7">
        <v>2551.39</v>
      </c>
      <c r="E479" s="7">
        <v>2551.8200000000002</v>
      </c>
      <c r="F479" s="7">
        <v>2541.6</v>
      </c>
      <c r="G479" s="7">
        <v>2544.73</v>
      </c>
      <c r="H479" s="23">
        <f t="shared" si="14"/>
        <v>-1.8043956647432499E-3</v>
      </c>
      <c r="I479" s="8">
        <v>2483970000</v>
      </c>
      <c r="J479" s="12">
        <f t="shared" si="15"/>
        <v>-0.13887685166246616</v>
      </c>
    </row>
    <row r="480" spans="1:10" ht="15.75" thickBot="1" x14ac:dyDescent="0.3">
      <c r="A480" s="76"/>
      <c r="B480" s="6">
        <v>43018</v>
      </c>
      <c r="C480" s="6"/>
      <c r="D480" s="7">
        <v>2549.9899999999998</v>
      </c>
      <c r="E480" s="7">
        <v>2555.23</v>
      </c>
      <c r="F480" s="7">
        <v>2544.86</v>
      </c>
      <c r="G480" s="7">
        <v>2550.64</v>
      </c>
      <c r="H480" s="23">
        <f t="shared" si="14"/>
        <v>2.3224467821732972E-3</v>
      </c>
      <c r="I480" s="8">
        <v>2960500000</v>
      </c>
      <c r="J480" s="12">
        <f t="shared" si="15"/>
        <v>0.19184209149063797</v>
      </c>
    </row>
    <row r="481" spans="1:10" ht="15.75" thickBot="1" x14ac:dyDescent="0.3">
      <c r="A481" s="76"/>
      <c r="B481" s="6">
        <v>43019</v>
      </c>
      <c r="C481" s="6"/>
      <c r="D481" s="7">
        <v>2550.62</v>
      </c>
      <c r="E481" s="7">
        <v>2555.2399999999998</v>
      </c>
      <c r="F481" s="7">
        <v>2547.9499999999998</v>
      </c>
      <c r="G481" s="7">
        <v>2555.2399999999998</v>
      </c>
      <c r="H481" s="23">
        <f t="shared" si="14"/>
        <v>1.8034689332872963E-3</v>
      </c>
      <c r="I481" s="8">
        <v>2976090000</v>
      </c>
      <c r="J481" s="12">
        <f t="shared" si="15"/>
        <v>5.2660023644654618E-3</v>
      </c>
    </row>
    <row r="482" spans="1:10" ht="15.75" thickBot="1" x14ac:dyDescent="0.3">
      <c r="A482" s="76"/>
      <c r="B482" s="6">
        <v>43020</v>
      </c>
      <c r="C482" s="6"/>
      <c r="D482" s="7">
        <v>2552.88</v>
      </c>
      <c r="E482" s="7">
        <v>2555.33</v>
      </c>
      <c r="F482" s="7">
        <v>2548.31</v>
      </c>
      <c r="G482" s="7">
        <v>2550.9299999999998</v>
      </c>
      <c r="H482" s="23">
        <f t="shared" si="14"/>
        <v>-1.6867300136190518E-3</v>
      </c>
      <c r="I482" s="8">
        <v>3151510000</v>
      </c>
      <c r="J482" s="12">
        <f t="shared" si="15"/>
        <v>5.8943109919390876E-2</v>
      </c>
    </row>
    <row r="483" spans="1:10" ht="15.75" thickBot="1" x14ac:dyDescent="0.3">
      <c r="A483" s="76"/>
      <c r="B483" s="6">
        <v>43021</v>
      </c>
      <c r="C483" s="6"/>
      <c r="D483" s="7">
        <v>2555.66</v>
      </c>
      <c r="E483" s="7">
        <v>2557.65</v>
      </c>
      <c r="F483" s="7">
        <v>2552.09</v>
      </c>
      <c r="G483" s="7">
        <v>2553.17</v>
      </c>
      <c r="H483" s="23">
        <f t="shared" si="14"/>
        <v>8.7811112025819467E-4</v>
      </c>
      <c r="I483" s="8">
        <v>3149440000</v>
      </c>
      <c r="J483" s="12">
        <f t="shared" si="15"/>
        <v>-6.5682799673807155E-4</v>
      </c>
    </row>
    <row r="484" spans="1:10" ht="15.75" thickBot="1" x14ac:dyDescent="0.3">
      <c r="A484" s="76"/>
      <c r="B484" s="6">
        <v>43024</v>
      </c>
      <c r="C484" s="6"/>
      <c r="D484" s="7">
        <v>2555.5700000000002</v>
      </c>
      <c r="E484" s="7">
        <v>2559.4699999999998</v>
      </c>
      <c r="F484" s="7">
        <v>2552.64</v>
      </c>
      <c r="G484" s="7">
        <v>2557.64</v>
      </c>
      <c r="H484" s="23">
        <f t="shared" si="14"/>
        <v>1.7507647356031129E-3</v>
      </c>
      <c r="I484" s="8">
        <v>2916020000</v>
      </c>
      <c r="J484" s="12">
        <f t="shared" si="15"/>
        <v>-7.4114763259500102E-2</v>
      </c>
    </row>
    <row r="485" spans="1:10" ht="15.75" thickBot="1" x14ac:dyDescent="0.3">
      <c r="A485" s="76"/>
      <c r="B485" s="6">
        <v>43025</v>
      </c>
      <c r="C485" s="6"/>
      <c r="D485" s="7">
        <v>2557.17</v>
      </c>
      <c r="E485" s="7">
        <v>2559.71</v>
      </c>
      <c r="F485" s="7">
        <v>2554.69</v>
      </c>
      <c r="G485" s="7">
        <v>2559.36</v>
      </c>
      <c r="H485" s="23">
        <f t="shared" si="14"/>
        <v>6.7249495628792747E-4</v>
      </c>
      <c r="I485" s="8">
        <v>2889390000</v>
      </c>
      <c r="J485" s="12">
        <f t="shared" si="15"/>
        <v>-9.1323104779802607E-3</v>
      </c>
    </row>
    <row r="486" spans="1:10" ht="15.75" thickBot="1" x14ac:dyDescent="0.3">
      <c r="A486" s="76"/>
      <c r="B486" s="6">
        <v>43026</v>
      </c>
      <c r="C486" s="6"/>
      <c r="D486" s="7">
        <v>2562.87</v>
      </c>
      <c r="E486" s="7">
        <v>2564.11</v>
      </c>
      <c r="F486" s="7">
        <v>2559.67</v>
      </c>
      <c r="G486" s="7">
        <v>2561.2600000000002</v>
      </c>
      <c r="H486" s="23">
        <f t="shared" si="14"/>
        <v>7.4237309327335383E-4</v>
      </c>
      <c r="I486" s="8">
        <v>2998090000</v>
      </c>
      <c r="J486" s="12">
        <f t="shared" si="15"/>
        <v>3.7620397384915155E-2</v>
      </c>
    </row>
    <row r="487" spans="1:10" ht="15.75" thickBot="1" x14ac:dyDescent="0.3">
      <c r="A487" s="76"/>
      <c r="B487" s="6">
        <v>43027</v>
      </c>
      <c r="C487" s="6"/>
      <c r="D487" s="7">
        <v>2553.39</v>
      </c>
      <c r="E487" s="7">
        <v>2562.36</v>
      </c>
      <c r="F487" s="7">
        <v>2547.92</v>
      </c>
      <c r="G487" s="7">
        <v>2562.1</v>
      </c>
      <c r="H487" s="23">
        <f t="shared" si="14"/>
        <v>3.2796358042513869E-4</v>
      </c>
      <c r="I487" s="8">
        <v>2990710000</v>
      </c>
      <c r="J487" s="12">
        <f t="shared" si="15"/>
        <v>-2.4615671977825881E-3</v>
      </c>
    </row>
    <row r="488" spans="1:10" ht="15.75" thickBot="1" x14ac:dyDescent="0.3">
      <c r="A488" s="76"/>
      <c r="B488" s="6">
        <v>43028</v>
      </c>
      <c r="C488" s="6"/>
      <c r="D488" s="7">
        <v>2567.56</v>
      </c>
      <c r="E488" s="7">
        <v>2575.44</v>
      </c>
      <c r="F488" s="7">
        <v>2567.56</v>
      </c>
      <c r="G488" s="7">
        <v>2575.21</v>
      </c>
      <c r="H488" s="23">
        <f t="shared" si="14"/>
        <v>5.1168962960072319E-3</v>
      </c>
      <c r="I488" s="8">
        <v>3384650000</v>
      </c>
      <c r="J488" s="12">
        <f t="shared" si="15"/>
        <v>0.13172123007580139</v>
      </c>
    </row>
    <row r="489" spans="1:10" ht="15.75" thickBot="1" x14ac:dyDescent="0.3">
      <c r="A489" s="76"/>
      <c r="B489" s="6">
        <v>43031</v>
      </c>
      <c r="C489" s="6"/>
      <c r="D489" s="7">
        <v>2578.08</v>
      </c>
      <c r="E489" s="7">
        <v>2578.29</v>
      </c>
      <c r="F489" s="7">
        <v>2564.33</v>
      </c>
      <c r="G489" s="7">
        <v>2564.98</v>
      </c>
      <c r="H489" s="23">
        <f t="shared" si="14"/>
        <v>-3.9724915637948041E-3</v>
      </c>
      <c r="I489" s="8">
        <v>3211710000</v>
      </c>
      <c r="J489" s="12">
        <f t="shared" si="15"/>
        <v>-5.1095386524455999E-2</v>
      </c>
    </row>
    <row r="490" spans="1:10" ht="15.75" thickBot="1" x14ac:dyDescent="0.3">
      <c r="A490" s="76"/>
      <c r="B490" s="6">
        <v>43032</v>
      </c>
      <c r="C490" s="6"/>
      <c r="D490" s="7">
        <v>2568.66</v>
      </c>
      <c r="E490" s="7">
        <v>2572.1799999999998</v>
      </c>
      <c r="F490" s="7">
        <v>2565.58</v>
      </c>
      <c r="G490" s="7">
        <v>2569.13</v>
      </c>
      <c r="H490" s="23">
        <f t="shared" si="14"/>
        <v>1.6179463387629108E-3</v>
      </c>
      <c r="I490" s="8">
        <v>3427330000</v>
      </c>
      <c r="J490" s="12">
        <f t="shared" si="15"/>
        <v>6.7135575752480761E-2</v>
      </c>
    </row>
    <row r="491" spans="1:10" ht="15.75" thickBot="1" x14ac:dyDescent="0.3">
      <c r="A491" s="76"/>
      <c r="B491" s="6">
        <v>43033</v>
      </c>
      <c r="C491" s="6"/>
      <c r="D491" s="7">
        <v>2566.52</v>
      </c>
      <c r="E491" s="7">
        <v>2567.4</v>
      </c>
      <c r="F491" s="7">
        <v>2544</v>
      </c>
      <c r="G491" s="7">
        <v>2557.15</v>
      </c>
      <c r="H491" s="23">
        <f t="shared" si="14"/>
        <v>-4.6630571438580444E-3</v>
      </c>
      <c r="I491" s="8">
        <v>3874510000</v>
      </c>
      <c r="J491" s="12">
        <f t="shared" si="15"/>
        <v>0.13047474272976339</v>
      </c>
    </row>
    <row r="492" spans="1:10" ht="15.75" thickBot="1" x14ac:dyDescent="0.3">
      <c r="A492" s="76"/>
      <c r="B492" s="6">
        <v>43034</v>
      </c>
      <c r="C492" s="6"/>
      <c r="D492" s="7">
        <v>2560.08</v>
      </c>
      <c r="E492" s="7">
        <v>2567.0700000000002</v>
      </c>
      <c r="F492" s="7">
        <v>2559.8000000000002</v>
      </c>
      <c r="G492" s="7">
        <v>2560.4</v>
      </c>
      <c r="H492" s="23">
        <f t="shared" si="14"/>
        <v>1.270946170541423E-3</v>
      </c>
      <c r="I492" s="8">
        <v>3869050000</v>
      </c>
      <c r="J492" s="12">
        <f t="shared" si="15"/>
        <v>-1.409210454999471E-3</v>
      </c>
    </row>
    <row r="493" spans="1:10" ht="15.75" thickBot="1" x14ac:dyDescent="0.3">
      <c r="A493" s="76"/>
      <c r="B493" s="6">
        <v>43035</v>
      </c>
      <c r="C493" s="6"/>
      <c r="D493" s="7">
        <v>2570.2600000000002</v>
      </c>
      <c r="E493" s="7">
        <v>2582.98</v>
      </c>
      <c r="F493" s="7">
        <v>2565.94</v>
      </c>
      <c r="G493" s="7">
        <v>2581.0700000000002</v>
      </c>
      <c r="H493" s="23">
        <f t="shared" si="14"/>
        <v>8.0729573504140263E-3</v>
      </c>
      <c r="I493" s="8">
        <v>3887110000</v>
      </c>
      <c r="J493" s="12">
        <f t="shared" si="15"/>
        <v>4.6678125121153774E-3</v>
      </c>
    </row>
    <row r="494" spans="1:10" ht="15.75" thickBot="1" x14ac:dyDescent="0.3">
      <c r="A494" s="76"/>
      <c r="B494" s="6">
        <v>43038</v>
      </c>
      <c r="C494" s="6"/>
      <c r="D494" s="7">
        <v>2577.75</v>
      </c>
      <c r="E494" s="7">
        <v>2580.0300000000002</v>
      </c>
      <c r="F494" s="7">
        <v>2568.25</v>
      </c>
      <c r="G494" s="7">
        <v>2572.83</v>
      </c>
      <c r="H494" s="23">
        <f t="shared" si="14"/>
        <v>-3.1924744388955881E-3</v>
      </c>
      <c r="I494" s="8">
        <v>3658870000</v>
      </c>
      <c r="J494" s="12">
        <f t="shared" si="15"/>
        <v>-5.8717144613864798E-2</v>
      </c>
    </row>
    <row r="495" spans="1:10" ht="15.75" thickBot="1" x14ac:dyDescent="0.3">
      <c r="A495" s="76"/>
      <c r="B495" s="6">
        <v>43039</v>
      </c>
      <c r="C495" s="6"/>
      <c r="D495" s="7">
        <v>2575.9899999999998</v>
      </c>
      <c r="E495" s="7">
        <v>2578.29</v>
      </c>
      <c r="F495" s="7">
        <v>2572.15</v>
      </c>
      <c r="G495" s="7">
        <v>2575.2600000000002</v>
      </c>
      <c r="H495" s="23">
        <f t="shared" si="14"/>
        <v>9.4448525553584618E-4</v>
      </c>
      <c r="I495" s="8">
        <v>3827230000</v>
      </c>
      <c r="J495" s="12">
        <f t="shared" si="15"/>
        <v>4.6014206571974407E-2</v>
      </c>
    </row>
    <row r="496" spans="1:10" ht="15.75" thickBot="1" x14ac:dyDescent="0.3">
      <c r="A496" s="76"/>
      <c r="B496" s="6">
        <v>43040</v>
      </c>
      <c r="C496" s="6"/>
      <c r="D496" s="7">
        <v>2583.21</v>
      </c>
      <c r="E496" s="7">
        <v>2588.4</v>
      </c>
      <c r="F496" s="7">
        <v>2574.92</v>
      </c>
      <c r="G496" s="7">
        <v>2579.36</v>
      </c>
      <c r="H496" s="23">
        <f t="shared" si="14"/>
        <v>1.5920722567818041E-3</v>
      </c>
      <c r="I496" s="8">
        <v>3813180000</v>
      </c>
      <c r="J496" s="12">
        <f t="shared" si="15"/>
        <v>-3.6710623610287335E-3</v>
      </c>
    </row>
    <row r="497" spans="1:10" ht="15.75" thickBot="1" x14ac:dyDescent="0.3">
      <c r="A497" s="76"/>
      <c r="B497" s="6">
        <v>43041</v>
      </c>
      <c r="C497" s="6"/>
      <c r="D497" s="7">
        <v>2579.46</v>
      </c>
      <c r="E497" s="7">
        <v>2581.11</v>
      </c>
      <c r="F497" s="7">
        <v>2566.17</v>
      </c>
      <c r="G497" s="7">
        <v>2579.85</v>
      </c>
      <c r="H497" s="23">
        <f t="shared" si="14"/>
        <v>1.8996960486313726E-4</v>
      </c>
      <c r="I497" s="8">
        <v>4048270000</v>
      </c>
      <c r="J497" s="12">
        <f t="shared" si="15"/>
        <v>6.1651954536633469E-2</v>
      </c>
    </row>
    <row r="498" spans="1:10" ht="15.75" thickBot="1" x14ac:dyDescent="0.3">
      <c r="A498" s="76"/>
      <c r="B498" s="6">
        <v>43042</v>
      </c>
      <c r="C498" s="6"/>
      <c r="D498" s="7">
        <v>2581.9299999999998</v>
      </c>
      <c r="E498" s="7">
        <v>2588.42</v>
      </c>
      <c r="F498" s="7">
        <v>2576.77</v>
      </c>
      <c r="G498" s="7">
        <v>2587.84</v>
      </c>
      <c r="H498" s="23">
        <f t="shared" si="14"/>
        <v>3.0970792875555696E-3</v>
      </c>
      <c r="I498" s="8">
        <v>3567710000</v>
      </c>
      <c r="J498" s="12">
        <f t="shared" si="15"/>
        <v>-0.11870749727661445</v>
      </c>
    </row>
    <row r="499" spans="1:10" ht="15.75" thickBot="1" x14ac:dyDescent="0.3">
      <c r="A499" s="76"/>
      <c r="B499" s="6">
        <v>43045</v>
      </c>
      <c r="C499" s="6"/>
      <c r="D499" s="7">
        <v>2587.4699999999998</v>
      </c>
      <c r="E499" s="7">
        <v>2593.38</v>
      </c>
      <c r="F499" s="7">
        <v>2585.66</v>
      </c>
      <c r="G499" s="7">
        <v>2591.13</v>
      </c>
      <c r="H499" s="23">
        <f t="shared" si="14"/>
        <v>1.2713305304810048E-3</v>
      </c>
      <c r="I499" s="8">
        <v>3539080000</v>
      </c>
      <c r="J499" s="12">
        <f t="shared" si="15"/>
        <v>-8.0247553752967587E-3</v>
      </c>
    </row>
    <row r="500" spans="1:10" ht="15.75" thickBot="1" x14ac:dyDescent="0.3">
      <c r="A500" s="76"/>
      <c r="B500" s="6">
        <v>43046</v>
      </c>
      <c r="C500" s="6"/>
      <c r="D500" s="7">
        <v>2592.11</v>
      </c>
      <c r="E500" s="7">
        <v>2597.02</v>
      </c>
      <c r="F500" s="7">
        <v>2584.35</v>
      </c>
      <c r="G500" s="7">
        <v>2590.64</v>
      </c>
      <c r="H500" s="23">
        <f t="shared" si="14"/>
        <v>-1.891066831846478E-4</v>
      </c>
      <c r="I500" s="8">
        <v>3809650000</v>
      </c>
      <c r="J500" s="12">
        <f t="shared" si="15"/>
        <v>7.6452072289973666E-2</v>
      </c>
    </row>
    <row r="501" spans="1:10" ht="15.75" thickBot="1" x14ac:dyDescent="0.3">
      <c r="A501" s="76"/>
      <c r="B501" s="6">
        <v>43047</v>
      </c>
      <c r="C501" s="6"/>
      <c r="D501" s="7">
        <v>2588.71</v>
      </c>
      <c r="E501" s="7">
        <v>2595.4699999999998</v>
      </c>
      <c r="F501" s="7">
        <v>2585.02</v>
      </c>
      <c r="G501" s="7">
        <v>2594.38</v>
      </c>
      <c r="H501" s="23">
        <f t="shared" si="14"/>
        <v>1.4436587098169706E-3</v>
      </c>
      <c r="I501" s="8">
        <v>3899360000</v>
      </c>
      <c r="J501" s="12">
        <f t="shared" si="15"/>
        <v>2.3548094969354141E-2</v>
      </c>
    </row>
    <row r="502" spans="1:10" ht="15.75" thickBot="1" x14ac:dyDescent="0.3">
      <c r="A502" s="76"/>
      <c r="B502" s="6">
        <v>43048</v>
      </c>
      <c r="C502" s="6"/>
      <c r="D502" s="7">
        <v>2584</v>
      </c>
      <c r="E502" s="7">
        <v>2586.5</v>
      </c>
      <c r="F502" s="7">
        <v>2566.33</v>
      </c>
      <c r="G502" s="7">
        <v>2584.62</v>
      </c>
      <c r="H502" s="23">
        <f t="shared" si="14"/>
        <v>-3.761977813581749E-3</v>
      </c>
      <c r="I502" s="8">
        <v>3831610000</v>
      </c>
      <c r="J502" s="12">
        <f t="shared" si="15"/>
        <v>-1.7374646095769563E-2</v>
      </c>
    </row>
    <row r="503" spans="1:10" ht="15.75" thickBot="1" x14ac:dyDescent="0.3">
      <c r="A503" s="76"/>
      <c r="B503" s="6">
        <v>43049</v>
      </c>
      <c r="C503" s="6"/>
      <c r="D503" s="7">
        <v>2580.1799999999998</v>
      </c>
      <c r="E503" s="7">
        <v>2583.81</v>
      </c>
      <c r="F503" s="7">
        <v>2575.5700000000002</v>
      </c>
      <c r="G503" s="7">
        <v>2582.3000000000002</v>
      </c>
      <c r="H503" s="23">
        <f t="shared" si="14"/>
        <v>-8.9761744473064085E-4</v>
      </c>
      <c r="I503" s="8">
        <v>3486910000</v>
      </c>
      <c r="J503" s="12">
        <f t="shared" si="15"/>
        <v>-8.9962182998791634E-2</v>
      </c>
    </row>
    <row r="504" spans="1:10" ht="15.75" thickBot="1" x14ac:dyDescent="0.3">
      <c r="A504" s="76"/>
      <c r="B504" s="6">
        <v>43052</v>
      </c>
      <c r="C504" s="6"/>
      <c r="D504" s="7">
        <v>2576.5300000000002</v>
      </c>
      <c r="E504" s="7">
        <v>2587.66</v>
      </c>
      <c r="F504" s="7">
        <v>2574.48</v>
      </c>
      <c r="G504" s="7">
        <v>2584.84</v>
      </c>
      <c r="H504" s="23">
        <f t="shared" si="14"/>
        <v>9.836192541532601E-4</v>
      </c>
      <c r="I504" s="8">
        <v>3402930000</v>
      </c>
      <c r="J504" s="12">
        <f t="shared" si="15"/>
        <v>-2.4084361225268216E-2</v>
      </c>
    </row>
    <row r="505" spans="1:10" ht="15.75" thickBot="1" x14ac:dyDescent="0.3">
      <c r="A505" s="76"/>
      <c r="B505" s="6">
        <v>43053</v>
      </c>
      <c r="C505" s="6"/>
      <c r="D505" s="7">
        <v>2577.75</v>
      </c>
      <c r="E505" s="7">
        <v>2579.66</v>
      </c>
      <c r="F505" s="7">
        <v>2566.56</v>
      </c>
      <c r="G505" s="7">
        <v>2578.87</v>
      </c>
      <c r="H505" s="23">
        <f t="shared" si="14"/>
        <v>-2.309620711533501E-3</v>
      </c>
      <c r="I505" s="8">
        <v>3641760000</v>
      </c>
      <c r="J505" s="12">
        <f t="shared" si="15"/>
        <v>7.018363586673837E-2</v>
      </c>
    </row>
    <row r="506" spans="1:10" ht="15.75" thickBot="1" x14ac:dyDescent="0.3">
      <c r="A506" s="76"/>
      <c r="B506" s="6">
        <v>43054</v>
      </c>
      <c r="C506" s="6"/>
      <c r="D506" s="7">
        <v>2569.4499999999998</v>
      </c>
      <c r="E506" s="7">
        <v>2572.84</v>
      </c>
      <c r="F506" s="7">
        <v>2557.4499999999998</v>
      </c>
      <c r="G506" s="7">
        <v>2564.62</v>
      </c>
      <c r="H506" s="23">
        <f t="shared" si="14"/>
        <v>-5.5256759743608636E-3</v>
      </c>
      <c r="I506" s="8">
        <v>3558890000</v>
      </c>
      <c r="J506" s="12">
        <f t="shared" si="15"/>
        <v>-2.275548086639427E-2</v>
      </c>
    </row>
    <row r="507" spans="1:10" ht="15.75" thickBot="1" x14ac:dyDescent="0.3">
      <c r="A507" s="76"/>
      <c r="B507" s="6">
        <v>43055</v>
      </c>
      <c r="C507" s="6"/>
      <c r="D507" s="7">
        <v>2572.9499999999998</v>
      </c>
      <c r="E507" s="7">
        <v>2590.09</v>
      </c>
      <c r="F507" s="7">
        <v>2572.9499999999998</v>
      </c>
      <c r="G507" s="7">
        <v>2585.64</v>
      </c>
      <c r="H507" s="23">
        <f t="shared" si="14"/>
        <v>8.1961460177336146E-3</v>
      </c>
      <c r="I507" s="8">
        <v>3312710000</v>
      </c>
      <c r="J507" s="12">
        <f t="shared" si="15"/>
        <v>-6.9173253458241199E-2</v>
      </c>
    </row>
    <row r="508" spans="1:10" ht="15.75" thickBot="1" x14ac:dyDescent="0.3">
      <c r="A508" s="76"/>
      <c r="B508" s="6">
        <v>43056</v>
      </c>
      <c r="C508" s="6"/>
      <c r="D508" s="7">
        <v>2582.94</v>
      </c>
      <c r="E508" s="7">
        <v>2583.96</v>
      </c>
      <c r="F508" s="7">
        <v>2577.62</v>
      </c>
      <c r="G508" s="7">
        <v>2578.85</v>
      </c>
      <c r="H508" s="23">
        <f t="shared" si="14"/>
        <v>-2.626042295137747E-3</v>
      </c>
      <c r="I508" s="8">
        <v>3300160000</v>
      </c>
      <c r="J508" s="12">
        <f t="shared" si="15"/>
        <v>-3.7884390725418161E-3</v>
      </c>
    </row>
    <row r="509" spans="1:10" ht="15.75" thickBot="1" x14ac:dyDescent="0.3">
      <c r="A509" s="76"/>
      <c r="B509" s="6">
        <v>43059</v>
      </c>
      <c r="C509" s="6"/>
      <c r="D509" s="7">
        <v>2579.4899999999998</v>
      </c>
      <c r="E509" s="7">
        <v>2584.64</v>
      </c>
      <c r="F509" s="7">
        <v>2578.2399999999998</v>
      </c>
      <c r="G509" s="7">
        <v>2582.14</v>
      </c>
      <c r="H509" s="23">
        <f t="shared" si="14"/>
        <v>1.2757624522558365E-3</v>
      </c>
      <c r="I509" s="8">
        <v>3003540000</v>
      </c>
      <c r="J509" s="12">
        <f t="shared" si="15"/>
        <v>-8.9880490642877925E-2</v>
      </c>
    </row>
    <row r="510" spans="1:10" ht="15.75" thickBot="1" x14ac:dyDescent="0.3">
      <c r="A510" s="76"/>
      <c r="B510" s="6">
        <v>43060</v>
      </c>
      <c r="C510" s="6"/>
      <c r="D510" s="7">
        <v>2589.17</v>
      </c>
      <c r="E510" s="7">
        <v>2601.19</v>
      </c>
      <c r="F510" s="7">
        <v>2589.17</v>
      </c>
      <c r="G510" s="7">
        <v>2599.0300000000002</v>
      </c>
      <c r="H510" s="23">
        <f t="shared" si="14"/>
        <v>6.5410860758906677E-3</v>
      </c>
      <c r="I510" s="8">
        <v>3332720000</v>
      </c>
      <c r="J510" s="12">
        <f t="shared" si="15"/>
        <v>0.10959734180333873</v>
      </c>
    </row>
    <row r="511" spans="1:10" ht="15.75" thickBot="1" x14ac:dyDescent="0.3">
      <c r="A511" s="76"/>
      <c r="B511" s="6">
        <v>43061</v>
      </c>
      <c r="C511" s="6"/>
      <c r="D511" s="7">
        <v>2600.31</v>
      </c>
      <c r="E511" s="7">
        <v>2600.94</v>
      </c>
      <c r="F511" s="7">
        <v>2595.23</v>
      </c>
      <c r="G511" s="7">
        <v>2597.08</v>
      </c>
      <c r="H511" s="23">
        <f t="shared" si="14"/>
        <v>-7.5027991212116545E-4</v>
      </c>
      <c r="I511" s="8">
        <v>2762950000</v>
      </c>
      <c r="J511" s="12">
        <f t="shared" si="15"/>
        <v>-0.17096245709210495</v>
      </c>
    </row>
    <row r="512" spans="1:10" ht="15.75" thickBot="1" x14ac:dyDescent="0.3">
      <c r="A512" s="76"/>
      <c r="B512" s="6">
        <v>43063</v>
      </c>
      <c r="C512" s="6"/>
      <c r="D512" s="7">
        <v>2600.42</v>
      </c>
      <c r="E512" s="7">
        <v>2604.21</v>
      </c>
      <c r="F512" s="7">
        <v>2600.42</v>
      </c>
      <c r="G512" s="7">
        <v>2602.42</v>
      </c>
      <c r="H512" s="23">
        <f t="shared" si="14"/>
        <v>2.0561553744975689E-3</v>
      </c>
      <c r="I512" s="8">
        <v>1349780000</v>
      </c>
      <c r="J512" s="12">
        <f t="shared" si="15"/>
        <v>-0.51147143451745414</v>
      </c>
    </row>
    <row r="513" spans="1:10" ht="15.75" thickBot="1" x14ac:dyDescent="0.3">
      <c r="A513" s="76"/>
      <c r="B513" s="6">
        <v>43066</v>
      </c>
      <c r="C513" s="6"/>
      <c r="D513" s="7">
        <v>2602.66</v>
      </c>
      <c r="E513" s="7">
        <v>2606.41</v>
      </c>
      <c r="F513" s="7">
        <v>2598.87</v>
      </c>
      <c r="G513" s="7">
        <v>2601.42</v>
      </c>
      <c r="H513" s="23">
        <f t="shared" si="14"/>
        <v>-3.8425772934422574E-4</v>
      </c>
      <c r="I513" s="8">
        <v>3006860000</v>
      </c>
      <c r="J513" s="12">
        <f t="shared" si="15"/>
        <v>1.2276667308746612</v>
      </c>
    </row>
    <row r="514" spans="1:10" ht="15.75" thickBot="1" x14ac:dyDescent="0.3">
      <c r="A514" s="76"/>
      <c r="B514" s="6">
        <v>43067</v>
      </c>
      <c r="C514" s="6"/>
      <c r="D514" s="7">
        <v>2605.94</v>
      </c>
      <c r="E514" s="7">
        <v>2627.69</v>
      </c>
      <c r="F514" s="7">
        <v>2605.44</v>
      </c>
      <c r="G514" s="7">
        <v>2627.04</v>
      </c>
      <c r="H514" s="23">
        <f t="shared" si="14"/>
        <v>9.8484673755102562E-3</v>
      </c>
      <c r="I514" s="8">
        <v>3488420000</v>
      </c>
      <c r="J514" s="12">
        <f t="shared" si="15"/>
        <v>0.16015378168587829</v>
      </c>
    </row>
    <row r="515" spans="1:10" ht="15.75" thickBot="1" x14ac:dyDescent="0.3">
      <c r="A515" s="76"/>
      <c r="B515" s="6">
        <v>43068</v>
      </c>
      <c r="C515" s="6"/>
      <c r="D515" s="7">
        <v>2627.82</v>
      </c>
      <c r="E515" s="7">
        <v>2634.89</v>
      </c>
      <c r="F515" s="7">
        <v>2620.3200000000002</v>
      </c>
      <c r="G515" s="7">
        <v>2626.07</v>
      </c>
      <c r="H515" s="23">
        <f t="shared" si="14"/>
        <v>-3.6923685973559592E-4</v>
      </c>
      <c r="I515" s="8">
        <v>4078280000</v>
      </c>
      <c r="J515" s="12">
        <f t="shared" si="15"/>
        <v>0.16909087781861129</v>
      </c>
    </row>
    <row r="516" spans="1:10" ht="15.75" thickBot="1" x14ac:dyDescent="0.3">
      <c r="A516" s="76"/>
      <c r="B516" s="6">
        <v>43069</v>
      </c>
      <c r="C516" s="6"/>
      <c r="D516" s="7">
        <v>2633.93</v>
      </c>
      <c r="E516" s="7">
        <v>2657.74</v>
      </c>
      <c r="F516" s="7">
        <v>2633.93</v>
      </c>
      <c r="G516" s="7">
        <v>2647.58</v>
      </c>
      <c r="H516" s="23">
        <f t="shared" si="14"/>
        <v>8.1909469282996118E-3</v>
      </c>
      <c r="I516" s="8">
        <v>4938490000</v>
      </c>
      <c r="J516" s="12">
        <f t="shared" si="15"/>
        <v>0.2109247035514972</v>
      </c>
    </row>
    <row r="517" spans="1:10" ht="15.75" thickBot="1" x14ac:dyDescent="0.3">
      <c r="A517" s="76"/>
      <c r="B517" s="6">
        <v>43070</v>
      </c>
      <c r="C517" s="6"/>
      <c r="D517" s="7">
        <v>2645.1</v>
      </c>
      <c r="E517" s="7">
        <v>2650.62</v>
      </c>
      <c r="F517" s="7">
        <v>2605.52</v>
      </c>
      <c r="G517" s="7">
        <v>2642.22</v>
      </c>
      <c r="H517" s="23">
        <f t="shared" si="14"/>
        <v>-2.0244902892453212E-3</v>
      </c>
      <c r="I517" s="8">
        <v>3942320000</v>
      </c>
      <c r="J517" s="12">
        <f t="shared" si="15"/>
        <v>-0.20171550413182976</v>
      </c>
    </row>
    <row r="518" spans="1:10" ht="15.75" thickBot="1" x14ac:dyDescent="0.3">
      <c r="A518" s="76"/>
      <c r="B518" s="6">
        <v>43073</v>
      </c>
      <c r="C518" s="6"/>
      <c r="D518" s="7">
        <v>2657.19</v>
      </c>
      <c r="E518" s="7">
        <v>2665.19</v>
      </c>
      <c r="F518" s="7">
        <v>2639.03</v>
      </c>
      <c r="G518" s="7">
        <v>2639.44</v>
      </c>
      <c r="H518" s="23">
        <f t="shared" si="14"/>
        <v>-1.0521455442770646E-3</v>
      </c>
      <c r="I518" s="8">
        <v>4023150000</v>
      </c>
      <c r="J518" s="12">
        <f t="shared" si="15"/>
        <v>2.0503155502343797E-2</v>
      </c>
    </row>
    <row r="519" spans="1:10" ht="15.75" thickBot="1" x14ac:dyDescent="0.3">
      <c r="A519" s="76"/>
      <c r="B519" s="6">
        <v>43074</v>
      </c>
      <c r="C519" s="6"/>
      <c r="D519" s="7">
        <v>2639.78</v>
      </c>
      <c r="E519" s="7">
        <v>2648.72</v>
      </c>
      <c r="F519" s="7">
        <v>2627.73</v>
      </c>
      <c r="G519" s="7">
        <v>2629.57</v>
      </c>
      <c r="H519" s="23">
        <f t="shared" ref="H519:H582" si="16">(G519-G518)/G518</f>
        <v>-3.7394295759706191E-3</v>
      </c>
      <c r="I519" s="8">
        <v>3539040000</v>
      </c>
      <c r="J519" s="12">
        <f t="shared" ref="J519:J582" si="17">(I519-I518)/I518</f>
        <v>-0.12033108385220537</v>
      </c>
    </row>
    <row r="520" spans="1:10" ht="15.75" thickBot="1" x14ac:dyDescent="0.3">
      <c r="A520" s="76"/>
      <c r="B520" s="6">
        <v>43075</v>
      </c>
      <c r="C520" s="6"/>
      <c r="D520" s="7">
        <v>2626.24</v>
      </c>
      <c r="E520" s="7">
        <v>2634.41</v>
      </c>
      <c r="F520" s="7">
        <v>2624.75</v>
      </c>
      <c r="G520" s="7">
        <v>2629.27</v>
      </c>
      <c r="H520" s="23">
        <f t="shared" si="16"/>
        <v>-1.1408709408769566E-4</v>
      </c>
      <c r="I520" s="8">
        <v>3229000000</v>
      </c>
      <c r="J520" s="12">
        <f t="shared" si="17"/>
        <v>-8.7605678376056789E-2</v>
      </c>
    </row>
    <row r="521" spans="1:10" ht="15.75" thickBot="1" x14ac:dyDescent="0.3">
      <c r="A521" s="76"/>
      <c r="B521" s="6">
        <v>43076</v>
      </c>
      <c r="C521" s="6"/>
      <c r="D521" s="7">
        <v>2628.38</v>
      </c>
      <c r="E521" s="7">
        <v>2640.99</v>
      </c>
      <c r="F521" s="7">
        <v>2626.53</v>
      </c>
      <c r="G521" s="7">
        <v>2636.98</v>
      </c>
      <c r="H521" s="23">
        <f t="shared" si="16"/>
        <v>2.9323728639508444E-3</v>
      </c>
      <c r="I521" s="8">
        <v>3292400000</v>
      </c>
      <c r="J521" s="12">
        <f t="shared" si="17"/>
        <v>1.9634561783834003E-2</v>
      </c>
    </row>
    <row r="522" spans="1:10" ht="15.75" thickBot="1" x14ac:dyDescent="0.3">
      <c r="A522" s="76"/>
      <c r="B522" s="6">
        <v>43077</v>
      </c>
      <c r="C522" s="6"/>
      <c r="D522" s="7">
        <v>2646.21</v>
      </c>
      <c r="E522" s="7">
        <v>2651.65</v>
      </c>
      <c r="F522" s="7">
        <v>2644.1</v>
      </c>
      <c r="G522" s="7">
        <v>2651.5</v>
      </c>
      <c r="H522" s="23">
        <f t="shared" si="16"/>
        <v>5.5062988721947008E-3</v>
      </c>
      <c r="I522" s="8">
        <v>3106150000</v>
      </c>
      <c r="J522" s="12">
        <f t="shared" si="17"/>
        <v>-5.6569675616571495E-2</v>
      </c>
    </row>
    <row r="523" spans="1:10" ht="15.75" thickBot="1" x14ac:dyDescent="0.3">
      <c r="A523" s="76"/>
      <c r="B523" s="6">
        <v>43080</v>
      </c>
      <c r="C523" s="6"/>
      <c r="D523" s="7">
        <v>2652.19</v>
      </c>
      <c r="E523" s="7">
        <v>2660.33</v>
      </c>
      <c r="F523" s="7">
        <v>2651.47</v>
      </c>
      <c r="G523" s="7">
        <v>2659.99</v>
      </c>
      <c r="H523" s="23">
        <f t="shared" si="16"/>
        <v>3.2019611540636552E-3</v>
      </c>
      <c r="I523" s="8">
        <v>3091950000</v>
      </c>
      <c r="J523" s="12">
        <f t="shared" si="17"/>
        <v>-4.5715757448931953E-3</v>
      </c>
    </row>
    <row r="524" spans="1:10" ht="15.75" thickBot="1" x14ac:dyDescent="0.3">
      <c r="A524" s="76"/>
      <c r="B524" s="6">
        <v>43081</v>
      </c>
      <c r="C524" s="6"/>
      <c r="D524" s="7">
        <v>2661.73</v>
      </c>
      <c r="E524" s="7">
        <v>2669.72</v>
      </c>
      <c r="F524" s="7">
        <v>2659.78</v>
      </c>
      <c r="G524" s="7">
        <v>2664.11</v>
      </c>
      <c r="H524" s="23">
        <f t="shared" si="16"/>
        <v>1.5488780033008943E-3</v>
      </c>
      <c r="I524" s="8">
        <v>3555680000</v>
      </c>
      <c r="J524" s="12">
        <f t="shared" si="17"/>
        <v>0.1499797862190527</v>
      </c>
    </row>
    <row r="525" spans="1:10" ht="15.75" thickBot="1" x14ac:dyDescent="0.3">
      <c r="A525" s="76"/>
      <c r="B525" s="6">
        <v>43082</v>
      </c>
      <c r="C525" s="6"/>
      <c r="D525" s="7">
        <v>2667.59</v>
      </c>
      <c r="E525" s="7">
        <v>2671.88</v>
      </c>
      <c r="F525" s="7">
        <v>2662.85</v>
      </c>
      <c r="G525" s="7">
        <v>2662.85</v>
      </c>
      <c r="H525" s="23">
        <f t="shared" si="16"/>
        <v>-4.7295344411462672E-4</v>
      </c>
      <c r="I525" s="8">
        <v>3542370000</v>
      </c>
      <c r="J525" s="12">
        <f t="shared" si="17"/>
        <v>-3.7433064842730505E-3</v>
      </c>
    </row>
    <row r="526" spans="1:10" ht="15.75" thickBot="1" x14ac:dyDescent="0.3">
      <c r="A526" s="76"/>
      <c r="B526" s="6">
        <v>43083</v>
      </c>
      <c r="C526" s="6"/>
      <c r="D526" s="7">
        <v>2665.87</v>
      </c>
      <c r="E526" s="7">
        <v>2668.09</v>
      </c>
      <c r="F526" s="7">
        <v>2652.01</v>
      </c>
      <c r="G526" s="7">
        <v>2652.01</v>
      </c>
      <c r="H526" s="23">
        <f t="shared" si="16"/>
        <v>-4.070826370242293E-3</v>
      </c>
      <c r="I526" s="8">
        <v>3430030000</v>
      </c>
      <c r="J526" s="12">
        <f t="shared" si="17"/>
        <v>-3.1713231537078286E-2</v>
      </c>
    </row>
    <row r="527" spans="1:10" ht="15.75" thickBot="1" x14ac:dyDescent="0.3">
      <c r="A527" s="76"/>
      <c r="B527" s="6">
        <v>43084</v>
      </c>
      <c r="C527" s="6"/>
      <c r="D527" s="7">
        <v>2660.63</v>
      </c>
      <c r="E527" s="7">
        <v>2679.63</v>
      </c>
      <c r="F527" s="7">
        <v>2659.14</v>
      </c>
      <c r="G527" s="7">
        <v>2675.81</v>
      </c>
      <c r="H527" s="23">
        <f t="shared" si="16"/>
        <v>8.9743251345205059E-3</v>
      </c>
      <c r="I527" s="8">
        <v>5723920000</v>
      </c>
      <c r="J527" s="12">
        <f t="shared" si="17"/>
        <v>0.66876674548036019</v>
      </c>
    </row>
    <row r="528" spans="1:10" ht="15.75" thickBot="1" x14ac:dyDescent="0.3">
      <c r="A528" s="76"/>
      <c r="B528" s="6">
        <v>43087</v>
      </c>
      <c r="C528" s="6"/>
      <c r="D528" s="7">
        <v>2685.92</v>
      </c>
      <c r="E528" s="7">
        <v>2694.97</v>
      </c>
      <c r="F528" s="7">
        <v>2685.92</v>
      </c>
      <c r="G528" s="7">
        <v>2690.16</v>
      </c>
      <c r="H528" s="23">
        <f t="shared" si="16"/>
        <v>5.3628620866204664E-3</v>
      </c>
      <c r="I528" s="8">
        <v>3724660000</v>
      </c>
      <c r="J528" s="12">
        <f t="shared" si="17"/>
        <v>-0.34928161120351087</v>
      </c>
    </row>
    <row r="529" spans="1:10" ht="15.75" thickBot="1" x14ac:dyDescent="0.3">
      <c r="A529" s="76"/>
      <c r="B529" s="6">
        <v>43088</v>
      </c>
      <c r="C529" s="6"/>
      <c r="D529" s="7">
        <v>2692.71</v>
      </c>
      <c r="E529" s="7">
        <v>2694.44</v>
      </c>
      <c r="F529" s="7">
        <v>2680.74</v>
      </c>
      <c r="G529" s="7">
        <v>2681.47</v>
      </c>
      <c r="H529" s="23">
        <f t="shared" si="16"/>
        <v>-3.2302911350997913E-3</v>
      </c>
      <c r="I529" s="8">
        <v>3368590000</v>
      </c>
      <c r="J529" s="12">
        <f t="shared" si="17"/>
        <v>-9.5597987467312448E-2</v>
      </c>
    </row>
    <row r="530" spans="1:10" ht="15.75" thickBot="1" x14ac:dyDescent="0.3">
      <c r="A530" s="76"/>
      <c r="B530" s="6">
        <v>43089</v>
      </c>
      <c r="C530" s="6"/>
      <c r="D530" s="7">
        <v>2688.18</v>
      </c>
      <c r="E530" s="7">
        <v>2691.01</v>
      </c>
      <c r="F530" s="7">
        <v>2676.11</v>
      </c>
      <c r="G530" s="7">
        <v>2679.25</v>
      </c>
      <c r="H530" s="23">
        <f t="shared" si="16"/>
        <v>-8.2790409737934793E-4</v>
      </c>
      <c r="I530" s="8">
        <v>3241030000</v>
      </c>
      <c r="J530" s="12">
        <f t="shared" si="17"/>
        <v>-3.786747570942145E-2</v>
      </c>
    </row>
    <row r="531" spans="1:10" ht="15.75" thickBot="1" x14ac:dyDescent="0.3">
      <c r="A531" s="76"/>
      <c r="B531" s="6">
        <v>43090</v>
      </c>
      <c r="C531" s="6"/>
      <c r="D531" s="7">
        <v>2683.02</v>
      </c>
      <c r="E531" s="7">
        <v>2692.64</v>
      </c>
      <c r="F531" s="7">
        <v>2682.4</v>
      </c>
      <c r="G531" s="7">
        <v>2684.57</v>
      </c>
      <c r="H531" s="23">
        <f t="shared" si="16"/>
        <v>1.9856303069889572E-3</v>
      </c>
      <c r="I531" s="8">
        <v>3273390000</v>
      </c>
      <c r="J531" s="12">
        <f t="shared" si="17"/>
        <v>9.9844802423920791E-3</v>
      </c>
    </row>
    <row r="532" spans="1:10" ht="15.75" thickBot="1" x14ac:dyDescent="0.3">
      <c r="A532" s="76"/>
      <c r="B532" s="6">
        <v>43091</v>
      </c>
      <c r="C532" s="6"/>
      <c r="D532" s="7">
        <v>2684.22</v>
      </c>
      <c r="E532" s="7">
        <v>2685.35</v>
      </c>
      <c r="F532" s="7">
        <v>2678.13</v>
      </c>
      <c r="G532" s="7">
        <v>2683.34</v>
      </c>
      <c r="H532" s="23">
        <f t="shared" si="16"/>
        <v>-4.5817393474560848E-4</v>
      </c>
      <c r="I532" s="8">
        <v>2399830000</v>
      </c>
      <c r="J532" s="12">
        <f t="shared" si="17"/>
        <v>-0.2668670705293289</v>
      </c>
    </row>
    <row r="533" spans="1:10" ht="15.75" thickBot="1" x14ac:dyDescent="0.3">
      <c r="A533" s="76"/>
      <c r="B533" s="6">
        <v>43095</v>
      </c>
      <c r="C533" s="6"/>
      <c r="D533" s="7">
        <v>2679.09</v>
      </c>
      <c r="E533" s="7">
        <v>2682.74</v>
      </c>
      <c r="F533" s="7">
        <v>2677.96</v>
      </c>
      <c r="G533" s="7">
        <v>2680.5</v>
      </c>
      <c r="H533" s="23">
        <f t="shared" si="16"/>
        <v>-1.0583824636461073E-3</v>
      </c>
      <c r="I533" s="8">
        <v>1968780000</v>
      </c>
      <c r="J533" s="12">
        <f t="shared" si="17"/>
        <v>-0.17961688952967503</v>
      </c>
    </row>
    <row r="534" spans="1:10" ht="15.75" thickBot="1" x14ac:dyDescent="0.3">
      <c r="A534" s="76"/>
      <c r="B534" s="6">
        <v>43096</v>
      </c>
      <c r="C534" s="6"/>
      <c r="D534" s="7">
        <v>2682.1</v>
      </c>
      <c r="E534" s="7">
        <v>2685.64</v>
      </c>
      <c r="F534" s="7">
        <v>2678.91</v>
      </c>
      <c r="G534" s="7">
        <v>2682.62</v>
      </c>
      <c r="H534" s="23">
        <f t="shared" si="16"/>
        <v>7.9089722066774519E-4</v>
      </c>
      <c r="I534" s="8">
        <v>2202080000</v>
      </c>
      <c r="J534" s="12">
        <f t="shared" si="17"/>
        <v>0.11849978159062972</v>
      </c>
    </row>
    <row r="535" spans="1:10" ht="15.75" thickBot="1" x14ac:dyDescent="0.3">
      <c r="A535" s="76"/>
      <c r="B535" s="6">
        <v>43097</v>
      </c>
      <c r="C535" s="6"/>
      <c r="D535" s="7">
        <v>2686.1</v>
      </c>
      <c r="E535" s="7">
        <v>2687.66</v>
      </c>
      <c r="F535" s="7">
        <v>2682.69</v>
      </c>
      <c r="G535" s="7">
        <v>2687.54</v>
      </c>
      <c r="H535" s="23">
        <f t="shared" si="16"/>
        <v>1.8340279279212386E-3</v>
      </c>
      <c r="I535" s="8">
        <v>2153330000</v>
      </c>
      <c r="J535" s="12">
        <f t="shared" si="17"/>
        <v>-2.2138160284821622E-2</v>
      </c>
    </row>
    <row r="536" spans="1:10" ht="15.75" thickBot="1" x14ac:dyDescent="0.3">
      <c r="A536" s="76"/>
      <c r="B536" s="6">
        <v>43098</v>
      </c>
      <c r="C536" s="6">
        <f>B536</f>
        <v>43098</v>
      </c>
      <c r="D536" s="7">
        <v>2689.15</v>
      </c>
      <c r="E536" s="7">
        <v>2692.12</v>
      </c>
      <c r="F536" s="7">
        <v>2673.61</v>
      </c>
      <c r="G536" s="7">
        <v>2673.61</v>
      </c>
      <c r="H536" s="23">
        <f t="shared" si="16"/>
        <v>-5.1831786689685872E-3</v>
      </c>
      <c r="I536" s="8">
        <v>2443490000</v>
      </c>
      <c r="J536" s="12">
        <f t="shared" si="17"/>
        <v>0.13474943459664798</v>
      </c>
    </row>
    <row r="537" spans="1:10" ht="15.75" thickBot="1" x14ac:dyDescent="0.3">
      <c r="A537" s="76"/>
      <c r="B537" s="6">
        <v>43102</v>
      </c>
      <c r="C537" s="6"/>
      <c r="D537" s="7">
        <v>2683.73</v>
      </c>
      <c r="E537" s="7">
        <v>2695.89</v>
      </c>
      <c r="F537" s="7">
        <v>2682.36</v>
      </c>
      <c r="G537" s="7">
        <v>2695.81</v>
      </c>
      <c r="H537" s="23">
        <f t="shared" si="16"/>
        <v>8.3033800741319098E-3</v>
      </c>
      <c r="I537" s="8">
        <v>3367250000</v>
      </c>
      <c r="J537" s="12">
        <f t="shared" si="17"/>
        <v>0.37804942929989482</v>
      </c>
    </row>
    <row r="538" spans="1:10" ht="15.75" thickBot="1" x14ac:dyDescent="0.3">
      <c r="A538" s="76"/>
      <c r="B538" s="6">
        <v>43103</v>
      </c>
      <c r="C538" s="6"/>
      <c r="D538" s="7">
        <v>2697.85</v>
      </c>
      <c r="E538" s="7">
        <v>2714.37</v>
      </c>
      <c r="F538" s="7">
        <v>2697.77</v>
      </c>
      <c r="G538" s="7">
        <v>2713.06</v>
      </c>
      <c r="H538" s="23">
        <f t="shared" si="16"/>
        <v>6.3988189078607177E-3</v>
      </c>
      <c r="I538" s="8">
        <v>3538660000</v>
      </c>
      <c r="J538" s="12">
        <f t="shared" si="17"/>
        <v>5.090504120573168E-2</v>
      </c>
    </row>
    <row r="539" spans="1:10" ht="15.75" thickBot="1" x14ac:dyDescent="0.3">
      <c r="A539" s="76"/>
      <c r="B539" s="6">
        <v>43104</v>
      </c>
      <c r="C539" s="6"/>
      <c r="D539" s="7">
        <v>2719.31</v>
      </c>
      <c r="E539" s="7">
        <v>2729.29</v>
      </c>
      <c r="F539" s="7">
        <v>2719.07</v>
      </c>
      <c r="G539" s="7">
        <v>2723.99</v>
      </c>
      <c r="H539" s="23">
        <f t="shared" si="16"/>
        <v>4.0286613639211209E-3</v>
      </c>
      <c r="I539" s="8">
        <v>3695260000</v>
      </c>
      <c r="J539" s="12">
        <f t="shared" si="17"/>
        <v>4.4254039664731848E-2</v>
      </c>
    </row>
    <row r="540" spans="1:10" ht="15.75" thickBot="1" x14ac:dyDescent="0.3">
      <c r="A540" s="76"/>
      <c r="B540" s="6">
        <v>43105</v>
      </c>
      <c r="C540" s="6"/>
      <c r="D540" s="7">
        <v>2731.33</v>
      </c>
      <c r="E540" s="7">
        <v>2743.45</v>
      </c>
      <c r="F540" s="7">
        <v>2727.92</v>
      </c>
      <c r="G540" s="7">
        <v>2743.15</v>
      </c>
      <c r="H540" s="23">
        <f t="shared" si="16"/>
        <v>7.0337996835525499E-3</v>
      </c>
      <c r="I540" s="8">
        <v>3236620000</v>
      </c>
      <c r="J540" s="12">
        <f t="shared" si="17"/>
        <v>-0.12411575910761354</v>
      </c>
    </row>
    <row r="541" spans="1:10" ht="15.75" thickBot="1" x14ac:dyDescent="0.3">
      <c r="A541" s="76"/>
      <c r="B541" s="6">
        <v>43108</v>
      </c>
      <c r="C541" s="6"/>
      <c r="D541" s="7">
        <v>2742.67</v>
      </c>
      <c r="E541" s="7">
        <v>2748.51</v>
      </c>
      <c r="F541" s="7">
        <v>2737.6</v>
      </c>
      <c r="G541" s="7">
        <v>2747.71</v>
      </c>
      <c r="H541" s="23">
        <f t="shared" si="16"/>
        <v>1.662322512440058E-3</v>
      </c>
      <c r="I541" s="8">
        <v>3242650000</v>
      </c>
      <c r="J541" s="12">
        <f t="shared" si="17"/>
        <v>1.8630546681414563E-3</v>
      </c>
    </row>
    <row r="542" spans="1:10" ht="15.75" thickBot="1" x14ac:dyDescent="0.3">
      <c r="A542" s="76"/>
      <c r="B542" s="6">
        <v>43109</v>
      </c>
      <c r="C542" s="6"/>
      <c r="D542" s="7">
        <v>2751.15</v>
      </c>
      <c r="E542" s="7">
        <v>2759.14</v>
      </c>
      <c r="F542" s="7">
        <v>2747.86</v>
      </c>
      <c r="G542" s="7">
        <v>2751.29</v>
      </c>
      <c r="H542" s="23">
        <f t="shared" si="16"/>
        <v>1.3029031448005528E-3</v>
      </c>
      <c r="I542" s="8">
        <v>3453480000</v>
      </c>
      <c r="J542" s="12">
        <f t="shared" si="17"/>
        <v>6.5017809507655774E-2</v>
      </c>
    </row>
    <row r="543" spans="1:10" ht="15.75" thickBot="1" x14ac:dyDescent="0.3">
      <c r="A543" s="76"/>
      <c r="B543" s="6">
        <v>43110</v>
      </c>
      <c r="C543" s="6"/>
      <c r="D543" s="7">
        <v>2745.55</v>
      </c>
      <c r="E543" s="7">
        <v>2750.8</v>
      </c>
      <c r="F543" s="7">
        <v>2736.06</v>
      </c>
      <c r="G543" s="7">
        <v>2748.23</v>
      </c>
      <c r="H543" s="23">
        <f t="shared" si="16"/>
        <v>-1.1122055472160134E-3</v>
      </c>
      <c r="I543" s="8">
        <v>3576350000</v>
      </c>
      <c r="J543" s="12">
        <f t="shared" si="17"/>
        <v>3.5578604769681596E-2</v>
      </c>
    </row>
    <row r="544" spans="1:10" ht="15.75" thickBot="1" x14ac:dyDescent="0.3">
      <c r="A544" s="76"/>
      <c r="B544" s="6">
        <v>43111</v>
      </c>
      <c r="C544" s="6"/>
      <c r="D544" s="7">
        <v>2752.97</v>
      </c>
      <c r="E544" s="7">
        <v>2767.56</v>
      </c>
      <c r="F544" s="7">
        <v>2752.78</v>
      </c>
      <c r="G544" s="7">
        <v>2767.56</v>
      </c>
      <c r="H544" s="23">
        <f t="shared" si="16"/>
        <v>7.0336180014045138E-3</v>
      </c>
      <c r="I544" s="8">
        <v>3641320000</v>
      </c>
      <c r="J544" s="12">
        <f t="shared" si="17"/>
        <v>1.8166566471402409E-2</v>
      </c>
    </row>
    <row r="545" spans="1:10" ht="15.75" thickBot="1" x14ac:dyDescent="0.3">
      <c r="A545" s="76"/>
      <c r="B545" s="6">
        <v>43112</v>
      </c>
      <c r="C545" s="6"/>
      <c r="D545" s="7">
        <v>2770.18</v>
      </c>
      <c r="E545" s="7">
        <v>2787.85</v>
      </c>
      <c r="F545" s="7">
        <v>2769.64</v>
      </c>
      <c r="G545" s="7">
        <v>2786.24</v>
      </c>
      <c r="H545" s="23">
        <f t="shared" si="16"/>
        <v>6.7496278310135412E-3</v>
      </c>
      <c r="I545" s="8">
        <v>3573970000</v>
      </c>
      <c r="J545" s="12">
        <f t="shared" si="17"/>
        <v>-1.8496039897619544E-2</v>
      </c>
    </row>
    <row r="546" spans="1:10" ht="15.75" thickBot="1" x14ac:dyDescent="0.3">
      <c r="A546" s="76"/>
      <c r="B546" s="6">
        <v>43116</v>
      </c>
      <c r="C546" s="6"/>
      <c r="D546" s="7">
        <v>2798.96</v>
      </c>
      <c r="E546" s="7">
        <v>2807.54</v>
      </c>
      <c r="F546" s="7">
        <v>2768.64</v>
      </c>
      <c r="G546" s="7">
        <v>2776.42</v>
      </c>
      <c r="H546" s="23">
        <f t="shared" si="16"/>
        <v>-3.5244630756861252E-3</v>
      </c>
      <c r="I546" s="8">
        <v>4325970000</v>
      </c>
      <c r="J546" s="12">
        <f t="shared" si="17"/>
        <v>0.21041027205040894</v>
      </c>
    </row>
    <row r="547" spans="1:10" ht="15.75" thickBot="1" x14ac:dyDescent="0.3">
      <c r="A547" s="76"/>
      <c r="B547" s="6">
        <v>43117</v>
      </c>
      <c r="C547" s="6"/>
      <c r="D547" s="7">
        <v>2784.99</v>
      </c>
      <c r="E547" s="7">
        <v>2807.04</v>
      </c>
      <c r="F547" s="7">
        <v>2778.38</v>
      </c>
      <c r="G547" s="7">
        <v>2802.56</v>
      </c>
      <c r="H547" s="23">
        <f t="shared" si="16"/>
        <v>9.4150020530034614E-3</v>
      </c>
      <c r="I547" s="8">
        <v>3778050000</v>
      </c>
      <c r="J547" s="12">
        <f t="shared" si="17"/>
        <v>-0.12665829860123856</v>
      </c>
    </row>
    <row r="548" spans="1:10" ht="15.75" thickBot="1" x14ac:dyDescent="0.3">
      <c r="A548" s="76"/>
      <c r="B548" s="6">
        <v>43118</v>
      </c>
      <c r="C548" s="6"/>
      <c r="D548" s="7">
        <v>2802.4</v>
      </c>
      <c r="E548" s="7">
        <v>2805.83</v>
      </c>
      <c r="F548" s="7">
        <v>2792.56</v>
      </c>
      <c r="G548" s="7">
        <v>2798.03</v>
      </c>
      <c r="H548" s="23">
        <f t="shared" si="16"/>
        <v>-1.6163793103447367E-3</v>
      </c>
      <c r="I548" s="8">
        <v>3681470000</v>
      </c>
      <c r="J548" s="12">
        <f t="shared" si="17"/>
        <v>-2.5563452045367318E-2</v>
      </c>
    </row>
    <row r="549" spans="1:10" ht="15.75" thickBot="1" x14ac:dyDescent="0.3">
      <c r="A549" s="76"/>
      <c r="B549" s="6">
        <v>43119</v>
      </c>
      <c r="C549" s="6"/>
      <c r="D549" s="7">
        <v>2802.6</v>
      </c>
      <c r="E549" s="7">
        <v>2810.33</v>
      </c>
      <c r="F549" s="7">
        <v>2798.08</v>
      </c>
      <c r="G549" s="7">
        <v>2810.3</v>
      </c>
      <c r="H549" s="23">
        <f t="shared" si="16"/>
        <v>4.3852281783969367E-3</v>
      </c>
      <c r="I549" s="8">
        <v>3639430000</v>
      </c>
      <c r="J549" s="12">
        <f t="shared" si="17"/>
        <v>-1.1419351509043942E-2</v>
      </c>
    </row>
    <row r="550" spans="1:10" ht="15.75" thickBot="1" x14ac:dyDescent="0.3">
      <c r="A550" s="76"/>
      <c r="B550" s="6">
        <v>43122</v>
      </c>
      <c r="C550" s="6"/>
      <c r="D550" s="7">
        <v>2809.16</v>
      </c>
      <c r="E550" s="7">
        <v>2833.03</v>
      </c>
      <c r="F550" s="7">
        <v>2808.12</v>
      </c>
      <c r="G550" s="7">
        <v>2832.97</v>
      </c>
      <c r="H550" s="23">
        <f t="shared" si="16"/>
        <v>8.0667544390277245E-3</v>
      </c>
      <c r="I550" s="8">
        <v>3471780000</v>
      </c>
      <c r="J550" s="12">
        <f t="shared" si="17"/>
        <v>-4.6064905768210956E-2</v>
      </c>
    </row>
    <row r="551" spans="1:10" ht="15.75" thickBot="1" x14ac:dyDescent="0.3">
      <c r="A551" s="76"/>
      <c r="B551" s="6">
        <v>43123</v>
      </c>
      <c r="C551" s="6"/>
      <c r="D551" s="7">
        <v>2835.05</v>
      </c>
      <c r="E551" s="7">
        <v>2842.24</v>
      </c>
      <c r="F551" s="7">
        <v>2830.59</v>
      </c>
      <c r="G551" s="7">
        <v>2839.13</v>
      </c>
      <c r="H551" s="23">
        <f t="shared" si="16"/>
        <v>2.1743964814312576E-3</v>
      </c>
      <c r="I551" s="8">
        <v>3519650000</v>
      </c>
      <c r="J551" s="12">
        <f t="shared" si="17"/>
        <v>1.378831607993594E-2</v>
      </c>
    </row>
    <row r="552" spans="1:10" ht="15.75" thickBot="1" x14ac:dyDescent="0.3">
      <c r="A552" s="76"/>
      <c r="B552" s="6">
        <v>43124</v>
      </c>
      <c r="C552" s="6"/>
      <c r="D552" s="7">
        <v>2845.42</v>
      </c>
      <c r="E552" s="7">
        <v>2852.97</v>
      </c>
      <c r="F552" s="7">
        <v>2824.81</v>
      </c>
      <c r="G552" s="7">
        <v>2837.54</v>
      </c>
      <c r="H552" s="23">
        <f t="shared" si="16"/>
        <v>-5.6003071363415751E-4</v>
      </c>
      <c r="I552" s="8">
        <v>4014070000</v>
      </c>
      <c r="J552" s="12">
        <f t="shared" si="17"/>
        <v>0.14047419487733157</v>
      </c>
    </row>
    <row r="553" spans="1:10" ht="15.75" thickBot="1" x14ac:dyDescent="0.3">
      <c r="A553" s="76"/>
      <c r="B553" s="6">
        <v>43125</v>
      </c>
      <c r="C553" s="6"/>
      <c r="D553" s="7">
        <v>2846.24</v>
      </c>
      <c r="E553" s="7">
        <v>2848.56</v>
      </c>
      <c r="F553" s="7">
        <v>2830.94</v>
      </c>
      <c r="G553" s="7">
        <v>2839.25</v>
      </c>
      <c r="H553" s="23">
        <f t="shared" si="16"/>
        <v>6.0263467651558618E-4</v>
      </c>
      <c r="I553" s="8">
        <v>3835150000</v>
      </c>
      <c r="J553" s="12">
        <f t="shared" si="17"/>
        <v>-4.4573213720737304E-2</v>
      </c>
    </row>
    <row r="554" spans="1:10" ht="15.75" thickBot="1" x14ac:dyDescent="0.3">
      <c r="A554" s="76"/>
      <c r="B554" s="6">
        <v>43126</v>
      </c>
      <c r="C554" s="6"/>
      <c r="D554" s="7">
        <v>2847.48</v>
      </c>
      <c r="E554" s="7">
        <v>2872.87</v>
      </c>
      <c r="F554" s="7">
        <v>2846.18</v>
      </c>
      <c r="G554" s="7">
        <v>2872.87</v>
      </c>
      <c r="H554" s="23">
        <f t="shared" si="16"/>
        <v>1.1841155234657001E-2</v>
      </c>
      <c r="I554" s="8">
        <v>3443230000</v>
      </c>
      <c r="J554" s="12">
        <f t="shared" si="17"/>
        <v>-0.10219157008200462</v>
      </c>
    </row>
    <row r="555" spans="1:10" ht="15.75" thickBot="1" x14ac:dyDescent="0.3">
      <c r="A555" s="76"/>
      <c r="B555" s="6">
        <v>43129</v>
      </c>
      <c r="C555" s="6"/>
      <c r="D555" s="7">
        <v>2867.23</v>
      </c>
      <c r="E555" s="7">
        <v>2870.62</v>
      </c>
      <c r="F555" s="7">
        <v>2851.48</v>
      </c>
      <c r="G555" s="7">
        <v>2853.53</v>
      </c>
      <c r="H555" s="23">
        <f t="shared" si="16"/>
        <v>-6.7319440141738723E-3</v>
      </c>
      <c r="I555" s="8">
        <v>3573830000</v>
      </c>
      <c r="J555" s="12">
        <f t="shared" si="17"/>
        <v>3.7929502240628715E-2</v>
      </c>
    </row>
    <row r="556" spans="1:10" ht="15.75" thickBot="1" x14ac:dyDescent="0.3">
      <c r="A556" s="76"/>
      <c r="B556" s="6">
        <v>43130</v>
      </c>
      <c r="C556" s="6"/>
      <c r="D556" s="7">
        <v>2832.74</v>
      </c>
      <c r="E556" s="7">
        <v>2837.75</v>
      </c>
      <c r="F556" s="7">
        <v>2818.27</v>
      </c>
      <c r="G556" s="7">
        <v>2822.43</v>
      </c>
      <c r="H556" s="23">
        <f t="shared" si="16"/>
        <v>-1.0898781509218533E-2</v>
      </c>
      <c r="I556" s="8">
        <v>3990650000</v>
      </c>
      <c r="J556" s="12">
        <f t="shared" si="17"/>
        <v>0.11663117719645311</v>
      </c>
    </row>
    <row r="557" spans="1:10" ht="15.75" thickBot="1" x14ac:dyDescent="0.3">
      <c r="A557" s="76"/>
      <c r="B557" s="6">
        <v>43131</v>
      </c>
      <c r="C557" s="6"/>
      <c r="D557" s="7">
        <v>2832.41</v>
      </c>
      <c r="E557" s="7">
        <v>2839.26</v>
      </c>
      <c r="F557" s="7">
        <v>2813.04</v>
      </c>
      <c r="G557" s="7">
        <v>2823.81</v>
      </c>
      <c r="H557" s="23">
        <f t="shared" si="16"/>
        <v>4.8894038116095327E-4</v>
      </c>
      <c r="I557" s="8">
        <v>4261280000</v>
      </c>
      <c r="J557" s="12">
        <f t="shared" si="17"/>
        <v>6.7816019946625242E-2</v>
      </c>
    </row>
    <row r="558" spans="1:10" ht="15.75" thickBot="1" x14ac:dyDescent="0.3">
      <c r="A558" s="76"/>
      <c r="B558" s="6">
        <v>43132</v>
      </c>
      <c r="C558" s="6"/>
      <c r="D558" s="7">
        <v>2816.45</v>
      </c>
      <c r="E558" s="7">
        <v>2835.96</v>
      </c>
      <c r="F558" s="7">
        <v>2812.7</v>
      </c>
      <c r="G558" s="7">
        <v>2821.98</v>
      </c>
      <c r="H558" s="23">
        <f t="shared" si="16"/>
        <v>-6.4806059897795079E-4</v>
      </c>
      <c r="I558" s="8">
        <v>3938450000</v>
      </c>
      <c r="J558" s="12">
        <f t="shared" si="17"/>
        <v>-7.5758926895205192E-2</v>
      </c>
    </row>
    <row r="559" spans="1:10" ht="15.75" thickBot="1" x14ac:dyDescent="0.3">
      <c r="A559" s="76"/>
      <c r="B559" s="6">
        <v>43133</v>
      </c>
      <c r="C559" s="6"/>
      <c r="D559" s="7">
        <v>2808.92</v>
      </c>
      <c r="E559" s="7">
        <v>2808.92</v>
      </c>
      <c r="F559" s="7">
        <v>2759.97</v>
      </c>
      <c r="G559" s="7">
        <v>2762.13</v>
      </c>
      <c r="H559" s="23">
        <f t="shared" si="16"/>
        <v>-2.1208513171602886E-2</v>
      </c>
      <c r="I559" s="8">
        <v>4301130000</v>
      </c>
      <c r="J559" s="12">
        <f t="shared" si="17"/>
        <v>9.2086988536099229E-2</v>
      </c>
    </row>
    <row r="560" spans="1:10" ht="15.75" thickBot="1" x14ac:dyDescent="0.3">
      <c r="A560" s="76"/>
      <c r="B560" s="6">
        <v>43136</v>
      </c>
      <c r="C560" s="6"/>
      <c r="D560" s="7">
        <v>2741.06</v>
      </c>
      <c r="E560" s="7">
        <v>2763.39</v>
      </c>
      <c r="F560" s="7">
        <v>2638.17</v>
      </c>
      <c r="G560" s="7">
        <v>2648.94</v>
      </c>
      <c r="H560" s="23">
        <f t="shared" si="16"/>
        <v>-4.0979244278871757E-2</v>
      </c>
      <c r="I560" s="8">
        <v>5283460000</v>
      </c>
      <c r="J560" s="12">
        <f t="shared" si="17"/>
        <v>0.22838881875228137</v>
      </c>
    </row>
    <row r="561" spans="1:10" ht="15.75" thickBot="1" x14ac:dyDescent="0.3">
      <c r="A561" s="76"/>
      <c r="B561" s="6">
        <v>43137</v>
      </c>
      <c r="C561" s="6"/>
      <c r="D561" s="7">
        <v>2614.7800000000002</v>
      </c>
      <c r="E561" s="7">
        <v>2701.04</v>
      </c>
      <c r="F561" s="7">
        <v>2593.0700000000002</v>
      </c>
      <c r="G561" s="7">
        <v>2695.14</v>
      </c>
      <c r="H561" s="23">
        <f t="shared" si="16"/>
        <v>1.7440938639606718E-2</v>
      </c>
      <c r="I561" s="8">
        <v>5891660000</v>
      </c>
      <c r="J561" s="12">
        <f t="shared" si="17"/>
        <v>0.11511395941296045</v>
      </c>
    </row>
    <row r="562" spans="1:10" ht="15.75" thickBot="1" x14ac:dyDescent="0.3">
      <c r="A562" s="76"/>
      <c r="B562" s="6">
        <v>43138</v>
      </c>
      <c r="C562" s="6"/>
      <c r="D562" s="7">
        <v>2690.95</v>
      </c>
      <c r="E562" s="7">
        <v>2727.67</v>
      </c>
      <c r="F562" s="7">
        <v>2681.33</v>
      </c>
      <c r="G562" s="7">
        <v>2681.66</v>
      </c>
      <c r="H562" s="23">
        <f t="shared" si="16"/>
        <v>-5.0015954644285713E-3</v>
      </c>
      <c r="I562" s="8">
        <v>4626570000</v>
      </c>
      <c r="J562" s="12">
        <f t="shared" si="17"/>
        <v>-0.21472556121704239</v>
      </c>
    </row>
    <row r="563" spans="1:10" ht="15.75" thickBot="1" x14ac:dyDescent="0.3">
      <c r="A563" s="76"/>
      <c r="B563" s="6">
        <v>43139</v>
      </c>
      <c r="C563" s="6"/>
      <c r="D563" s="7">
        <v>2685.01</v>
      </c>
      <c r="E563" s="7">
        <v>2685.27</v>
      </c>
      <c r="F563" s="7">
        <v>2580.56</v>
      </c>
      <c r="G563" s="7">
        <v>2581</v>
      </c>
      <c r="H563" s="23">
        <f t="shared" si="16"/>
        <v>-3.753645130255135E-2</v>
      </c>
      <c r="I563" s="8">
        <v>5305440000</v>
      </c>
      <c r="J563" s="12">
        <f t="shared" si="17"/>
        <v>0.14673289283421628</v>
      </c>
    </row>
    <row r="564" spans="1:10" ht="15.75" thickBot="1" x14ac:dyDescent="0.3">
      <c r="A564" s="76"/>
      <c r="B564" s="6">
        <v>43140</v>
      </c>
      <c r="C564" s="6"/>
      <c r="D564" s="7">
        <v>2601.7800000000002</v>
      </c>
      <c r="E564" s="7">
        <v>2638.67</v>
      </c>
      <c r="F564" s="7">
        <v>2532.69</v>
      </c>
      <c r="G564" s="7">
        <v>2619.5500000000002</v>
      </c>
      <c r="H564" s="23">
        <f t="shared" si="16"/>
        <v>1.4936071290197668E-2</v>
      </c>
      <c r="I564" s="8">
        <v>5680070000</v>
      </c>
      <c r="J564" s="12">
        <f t="shared" si="17"/>
        <v>7.0612427998431801E-2</v>
      </c>
    </row>
    <row r="565" spans="1:10" ht="15.75" thickBot="1" x14ac:dyDescent="0.3">
      <c r="A565" s="76"/>
      <c r="B565" s="6">
        <v>43143</v>
      </c>
      <c r="C565" s="6"/>
      <c r="D565" s="7">
        <v>2636.75</v>
      </c>
      <c r="E565" s="7">
        <v>2672.61</v>
      </c>
      <c r="F565" s="7">
        <v>2622.45</v>
      </c>
      <c r="G565" s="7">
        <v>2656</v>
      </c>
      <c r="H565" s="23">
        <f t="shared" si="16"/>
        <v>1.3914603653299161E-2</v>
      </c>
      <c r="I565" s="8">
        <v>4055790000</v>
      </c>
      <c r="J565" s="12">
        <f t="shared" si="17"/>
        <v>-0.28596126456188042</v>
      </c>
    </row>
    <row r="566" spans="1:10" ht="15.75" thickBot="1" x14ac:dyDescent="0.3">
      <c r="A566" s="76"/>
      <c r="B566" s="6">
        <v>43144</v>
      </c>
      <c r="C566" s="6"/>
      <c r="D566" s="7">
        <v>2646.27</v>
      </c>
      <c r="E566" s="7">
        <v>2668.84</v>
      </c>
      <c r="F566" s="7">
        <v>2637.08</v>
      </c>
      <c r="G566" s="7">
        <v>2662.94</v>
      </c>
      <c r="H566" s="23">
        <f t="shared" si="16"/>
        <v>2.6129518072289361E-3</v>
      </c>
      <c r="I566" s="8">
        <v>3472870000</v>
      </c>
      <c r="J566" s="12">
        <f t="shared" si="17"/>
        <v>-0.14372539012128341</v>
      </c>
    </row>
    <row r="567" spans="1:10" ht="15.75" thickBot="1" x14ac:dyDescent="0.3">
      <c r="A567" s="76"/>
      <c r="B567" s="6">
        <v>43145</v>
      </c>
      <c r="C567" s="6"/>
      <c r="D567" s="7">
        <v>2651.21</v>
      </c>
      <c r="E567" s="7">
        <v>2702.1</v>
      </c>
      <c r="F567" s="7">
        <v>2648.87</v>
      </c>
      <c r="G567" s="7">
        <v>2698.63</v>
      </c>
      <c r="H567" s="23">
        <f t="shared" si="16"/>
        <v>1.3402479965752159E-2</v>
      </c>
      <c r="I567" s="8">
        <v>4003740000</v>
      </c>
      <c r="J567" s="12">
        <f t="shared" si="17"/>
        <v>0.15286204205743376</v>
      </c>
    </row>
    <row r="568" spans="1:10" ht="15.75" thickBot="1" x14ac:dyDescent="0.3">
      <c r="A568" s="76"/>
      <c r="B568" s="6">
        <v>43146</v>
      </c>
      <c r="C568" s="6"/>
      <c r="D568" s="7">
        <v>2713.46</v>
      </c>
      <c r="E568" s="7">
        <v>2731.51</v>
      </c>
      <c r="F568" s="7">
        <v>2689.82</v>
      </c>
      <c r="G568" s="7">
        <v>2731.2</v>
      </c>
      <c r="H568" s="23">
        <f t="shared" si="16"/>
        <v>1.206908690706014E-2</v>
      </c>
      <c r="I568" s="8">
        <v>3684910000</v>
      </c>
      <c r="J568" s="12">
        <f t="shared" si="17"/>
        <v>-7.9633043104697113E-2</v>
      </c>
    </row>
    <row r="569" spans="1:10" ht="15.75" thickBot="1" x14ac:dyDescent="0.3">
      <c r="A569" s="76"/>
      <c r="B569" s="6">
        <v>43147</v>
      </c>
      <c r="C569" s="6"/>
      <c r="D569" s="7">
        <v>2727.14</v>
      </c>
      <c r="E569" s="7">
        <v>2754.42</v>
      </c>
      <c r="F569" s="7">
        <v>2725.11</v>
      </c>
      <c r="G569" s="7">
        <v>2732.22</v>
      </c>
      <c r="H569" s="23">
        <f t="shared" si="16"/>
        <v>3.7346221441124117E-4</v>
      </c>
      <c r="I569" s="8">
        <v>3637460000</v>
      </c>
      <c r="J569" s="12">
        <f t="shared" si="17"/>
        <v>-1.2876840954053151E-2</v>
      </c>
    </row>
    <row r="570" spans="1:10" ht="15.75" thickBot="1" x14ac:dyDescent="0.3">
      <c r="A570" s="76"/>
      <c r="B570" s="6">
        <v>43151</v>
      </c>
      <c r="C570" s="6"/>
      <c r="D570" s="7">
        <v>2722.99</v>
      </c>
      <c r="E570" s="7">
        <v>2737.6</v>
      </c>
      <c r="F570" s="7">
        <v>2706.76</v>
      </c>
      <c r="G570" s="7">
        <v>2716.26</v>
      </c>
      <c r="H570" s="23">
        <f t="shared" si="16"/>
        <v>-5.8414036936994766E-3</v>
      </c>
      <c r="I570" s="8">
        <v>3627610000</v>
      </c>
      <c r="J570" s="12">
        <f t="shared" si="17"/>
        <v>-2.7079335580322533E-3</v>
      </c>
    </row>
    <row r="571" spans="1:10" ht="15.75" thickBot="1" x14ac:dyDescent="0.3">
      <c r="A571" s="76"/>
      <c r="B571" s="6">
        <v>43152</v>
      </c>
      <c r="C571" s="6"/>
      <c r="D571" s="7">
        <v>2720.53</v>
      </c>
      <c r="E571" s="7">
        <v>2747.75</v>
      </c>
      <c r="F571" s="7">
        <v>2701.29</v>
      </c>
      <c r="G571" s="7">
        <v>2701.33</v>
      </c>
      <c r="H571" s="23">
        <f t="shared" si="16"/>
        <v>-5.496528314668069E-3</v>
      </c>
      <c r="I571" s="8">
        <v>3779400000</v>
      </c>
      <c r="J571" s="12">
        <f t="shared" si="17"/>
        <v>4.1842976505192121E-2</v>
      </c>
    </row>
    <row r="572" spans="1:10" ht="15.75" thickBot="1" x14ac:dyDescent="0.3">
      <c r="A572" s="76"/>
      <c r="B572" s="6">
        <v>43153</v>
      </c>
      <c r="C572" s="6"/>
      <c r="D572" s="7">
        <v>2710.42</v>
      </c>
      <c r="E572" s="7">
        <v>2731.26</v>
      </c>
      <c r="F572" s="7">
        <v>2697.77</v>
      </c>
      <c r="G572" s="7">
        <v>2703.96</v>
      </c>
      <c r="H572" s="23">
        <f t="shared" si="16"/>
        <v>9.735944886408211E-4</v>
      </c>
      <c r="I572" s="8">
        <v>3701270000</v>
      </c>
      <c r="J572" s="12">
        <f t="shared" si="17"/>
        <v>-2.0672593533365084E-2</v>
      </c>
    </row>
    <row r="573" spans="1:10" ht="15.75" thickBot="1" x14ac:dyDescent="0.3">
      <c r="A573" s="76"/>
      <c r="B573" s="6">
        <v>43154</v>
      </c>
      <c r="C573" s="6"/>
      <c r="D573" s="7">
        <v>2715.8</v>
      </c>
      <c r="E573" s="7">
        <v>2747.76</v>
      </c>
      <c r="F573" s="7">
        <v>2713.74</v>
      </c>
      <c r="G573" s="7">
        <v>2747.3</v>
      </c>
      <c r="H573" s="23">
        <f t="shared" si="16"/>
        <v>1.6028343614550564E-2</v>
      </c>
      <c r="I573" s="8">
        <v>3189190000</v>
      </c>
      <c r="J573" s="12">
        <f t="shared" si="17"/>
        <v>-0.13835251143526411</v>
      </c>
    </row>
    <row r="574" spans="1:10" ht="15.75" thickBot="1" x14ac:dyDescent="0.3">
      <c r="A574" s="76"/>
      <c r="B574" s="6">
        <v>43157</v>
      </c>
      <c r="C574" s="6"/>
      <c r="D574" s="7">
        <v>2757.37</v>
      </c>
      <c r="E574" s="7">
        <v>2780.64</v>
      </c>
      <c r="F574" s="7">
        <v>2753.78</v>
      </c>
      <c r="G574" s="7">
        <v>2779.6</v>
      </c>
      <c r="H574" s="23">
        <f t="shared" si="16"/>
        <v>1.175699777963809E-2</v>
      </c>
      <c r="I574" s="8">
        <v>3424650000</v>
      </c>
      <c r="J574" s="12">
        <f t="shared" si="17"/>
        <v>7.3830659195595116E-2</v>
      </c>
    </row>
    <row r="575" spans="1:10" ht="15.75" thickBot="1" x14ac:dyDescent="0.3">
      <c r="A575" s="76"/>
      <c r="B575" s="6">
        <v>43158</v>
      </c>
      <c r="C575" s="6"/>
      <c r="D575" s="7">
        <v>2780.45</v>
      </c>
      <c r="E575" s="7">
        <v>2789.15</v>
      </c>
      <c r="F575" s="7">
        <v>2744.22</v>
      </c>
      <c r="G575" s="7">
        <v>2744.28</v>
      </c>
      <c r="H575" s="23">
        <f t="shared" si="16"/>
        <v>-1.270686429702105E-2</v>
      </c>
      <c r="I575" s="8">
        <v>3745080000</v>
      </c>
      <c r="J575" s="12">
        <f t="shared" si="17"/>
        <v>9.3565765844684859E-2</v>
      </c>
    </row>
    <row r="576" spans="1:10" ht="15.75" thickBot="1" x14ac:dyDescent="0.3">
      <c r="A576" s="76"/>
      <c r="B576" s="6">
        <v>43159</v>
      </c>
      <c r="C576" s="6"/>
      <c r="D576" s="7">
        <v>2753.78</v>
      </c>
      <c r="E576" s="7">
        <v>2761.52</v>
      </c>
      <c r="F576" s="7">
        <v>2713.54</v>
      </c>
      <c r="G576" s="7">
        <v>2713.83</v>
      </c>
      <c r="H576" s="23">
        <f t="shared" si="16"/>
        <v>-1.1095806550352104E-2</v>
      </c>
      <c r="I576" s="8">
        <v>4230660000</v>
      </c>
      <c r="J576" s="12">
        <f t="shared" si="17"/>
        <v>0.12965811144221218</v>
      </c>
    </row>
    <row r="577" spans="1:10" ht="15.75" thickBot="1" x14ac:dyDescent="0.3">
      <c r="A577" s="76"/>
      <c r="B577" s="6">
        <v>43160</v>
      </c>
      <c r="C577" s="6"/>
      <c r="D577" s="7">
        <v>2715.22</v>
      </c>
      <c r="E577" s="7">
        <v>2730.89</v>
      </c>
      <c r="F577" s="7">
        <v>2659.65</v>
      </c>
      <c r="G577" s="7">
        <v>2677.67</v>
      </c>
      <c r="H577" s="23">
        <f t="shared" si="16"/>
        <v>-1.3324342350110308E-2</v>
      </c>
      <c r="I577" s="8">
        <v>4503970000</v>
      </c>
      <c r="J577" s="12">
        <f t="shared" si="17"/>
        <v>6.4602213366236005E-2</v>
      </c>
    </row>
    <row r="578" spans="1:10" ht="15.75" thickBot="1" x14ac:dyDescent="0.3">
      <c r="A578" s="76"/>
      <c r="B578" s="6">
        <v>43161</v>
      </c>
      <c r="C578" s="6"/>
      <c r="D578" s="7">
        <v>2658.89</v>
      </c>
      <c r="E578" s="7">
        <v>2696.25</v>
      </c>
      <c r="F578" s="7">
        <v>2647.32</v>
      </c>
      <c r="G578" s="7">
        <v>2691.25</v>
      </c>
      <c r="H578" s="23">
        <f t="shared" si="16"/>
        <v>5.0715734201749758E-3</v>
      </c>
      <c r="I578" s="8">
        <v>3882450000</v>
      </c>
      <c r="J578" s="12">
        <f t="shared" si="17"/>
        <v>-0.1379938143460103</v>
      </c>
    </row>
    <row r="579" spans="1:10" ht="15.75" thickBot="1" x14ac:dyDescent="0.3">
      <c r="A579" s="76"/>
      <c r="B579" s="6">
        <v>43164</v>
      </c>
      <c r="C579" s="6"/>
      <c r="D579" s="7">
        <v>2681.06</v>
      </c>
      <c r="E579" s="7">
        <v>2728.09</v>
      </c>
      <c r="F579" s="7">
        <v>2675.75</v>
      </c>
      <c r="G579" s="7">
        <v>2720.94</v>
      </c>
      <c r="H579" s="23">
        <f t="shared" si="16"/>
        <v>1.1032048304691148E-2</v>
      </c>
      <c r="I579" s="8">
        <v>3710810000</v>
      </c>
      <c r="J579" s="12">
        <f t="shared" si="17"/>
        <v>-4.4209197800358022E-2</v>
      </c>
    </row>
    <row r="580" spans="1:10" ht="15.75" thickBot="1" x14ac:dyDescent="0.3">
      <c r="A580" s="76"/>
      <c r="B580" s="6">
        <v>43165</v>
      </c>
      <c r="C580" s="6"/>
      <c r="D580" s="7">
        <v>2730.18</v>
      </c>
      <c r="E580" s="7">
        <v>2732.08</v>
      </c>
      <c r="F580" s="7">
        <v>2711.26</v>
      </c>
      <c r="G580" s="7">
        <v>2728.12</v>
      </c>
      <c r="H580" s="23">
        <f t="shared" si="16"/>
        <v>2.6387939462097056E-3</v>
      </c>
      <c r="I580" s="8">
        <v>3370690000</v>
      </c>
      <c r="J580" s="12">
        <f t="shared" si="17"/>
        <v>-9.1656538599389353E-2</v>
      </c>
    </row>
    <row r="581" spans="1:10" ht="15.75" thickBot="1" x14ac:dyDescent="0.3">
      <c r="A581" s="76"/>
      <c r="B581" s="6">
        <v>43166</v>
      </c>
      <c r="C581" s="6"/>
      <c r="D581" s="7">
        <v>2710.18</v>
      </c>
      <c r="E581" s="7">
        <v>2730.6</v>
      </c>
      <c r="F581" s="7">
        <v>2701.74</v>
      </c>
      <c r="G581" s="7">
        <v>2726.8</v>
      </c>
      <c r="H581" s="23">
        <f t="shared" si="16"/>
        <v>-4.8384968403138753E-4</v>
      </c>
      <c r="I581" s="8">
        <v>3393270000</v>
      </c>
      <c r="J581" s="12">
        <f t="shared" si="17"/>
        <v>6.6989251458900107E-3</v>
      </c>
    </row>
    <row r="582" spans="1:10" ht="15.75" thickBot="1" x14ac:dyDescent="0.3">
      <c r="A582" s="76"/>
      <c r="B582" s="6">
        <v>43167</v>
      </c>
      <c r="C582" s="6"/>
      <c r="D582" s="7">
        <v>2732.75</v>
      </c>
      <c r="E582" s="7">
        <v>2740.45</v>
      </c>
      <c r="F582" s="7">
        <v>2722.65</v>
      </c>
      <c r="G582" s="7">
        <v>2738.97</v>
      </c>
      <c r="H582" s="23">
        <f t="shared" si="16"/>
        <v>4.4631069385358728E-3</v>
      </c>
      <c r="I582" s="8">
        <v>3212320000</v>
      </c>
      <c r="J582" s="12">
        <f t="shared" si="17"/>
        <v>-5.3326142629381096E-2</v>
      </c>
    </row>
    <row r="583" spans="1:10" ht="15.75" thickBot="1" x14ac:dyDescent="0.3">
      <c r="A583" s="76"/>
      <c r="B583" s="6">
        <v>43168</v>
      </c>
      <c r="C583" s="6"/>
      <c r="D583" s="7">
        <v>2752.91</v>
      </c>
      <c r="E583" s="7">
        <v>2786.57</v>
      </c>
      <c r="F583" s="7">
        <v>2751.54</v>
      </c>
      <c r="G583" s="7">
        <v>2786.57</v>
      </c>
      <c r="H583" s="23">
        <f t="shared" ref="H583:H646" si="18">(G583-G582)/G582</f>
        <v>1.7378795678667663E-2</v>
      </c>
      <c r="I583" s="8">
        <v>3364100000</v>
      </c>
      <c r="J583" s="12">
        <f t="shared" ref="J583:J646" si="19">(I583-I582)/I582</f>
        <v>4.7249340040842754E-2</v>
      </c>
    </row>
    <row r="584" spans="1:10" ht="15.75" thickBot="1" x14ac:dyDescent="0.3">
      <c r="A584" s="76"/>
      <c r="B584" s="6">
        <v>43171</v>
      </c>
      <c r="C584" s="6"/>
      <c r="D584" s="7">
        <v>2790.54</v>
      </c>
      <c r="E584" s="7">
        <v>2796.98</v>
      </c>
      <c r="F584" s="7">
        <v>2779.26</v>
      </c>
      <c r="G584" s="7">
        <v>2783.02</v>
      </c>
      <c r="H584" s="23">
        <f t="shared" si="18"/>
        <v>-1.273967637633428E-3</v>
      </c>
      <c r="I584" s="8">
        <v>3185020000</v>
      </c>
      <c r="J584" s="12">
        <f t="shared" si="19"/>
        <v>-5.3232662524895218E-2</v>
      </c>
    </row>
    <row r="585" spans="1:10" ht="15.75" thickBot="1" x14ac:dyDescent="0.3">
      <c r="A585" s="76"/>
      <c r="B585" s="6">
        <v>43172</v>
      </c>
      <c r="C585" s="6"/>
      <c r="D585" s="7">
        <v>2792.31</v>
      </c>
      <c r="E585" s="7">
        <v>2801.9</v>
      </c>
      <c r="F585" s="7">
        <v>2758.68</v>
      </c>
      <c r="G585" s="7">
        <v>2765.31</v>
      </c>
      <c r="H585" s="23">
        <f t="shared" si="18"/>
        <v>-6.3635906317597562E-3</v>
      </c>
      <c r="I585" s="8">
        <v>3301650000</v>
      </c>
      <c r="J585" s="12">
        <f t="shared" si="19"/>
        <v>3.661829439061607E-2</v>
      </c>
    </row>
    <row r="586" spans="1:10" ht="15.75" thickBot="1" x14ac:dyDescent="0.3">
      <c r="A586" s="76"/>
      <c r="B586" s="6">
        <v>43173</v>
      </c>
      <c r="C586" s="6"/>
      <c r="D586" s="7">
        <v>2774.06</v>
      </c>
      <c r="E586" s="7">
        <v>2777.11</v>
      </c>
      <c r="F586" s="7">
        <v>2744.38</v>
      </c>
      <c r="G586" s="7">
        <v>2749.48</v>
      </c>
      <c r="H586" s="23">
        <f t="shared" si="18"/>
        <v>-5.7244938180529229E-3</v>
      </c>
      <c r="I586" s="8">
        <v>3391360000</v>
      </c>
      <c r="J586" s="12">
        <f t="shared" si="19"/>
        <v>2.7171262853421772E-2</v>
      </c>
    </row>
    <row r="587" spans="1:10" ht="15.75" thickBot="1" x14ac:dyDescent="0.3">
      <c r="A587" s="76"/>
      <c r="B587" s="6">
        <v>43174</v>
      </c>
      <c r="C587" s="6"/>
      <c r="D587" s="7">
        <v>2754.27</v>
      </c>
      <c r="E587" s="7">
        <v>2763.03</v>
      </c>
      <c r="F587" s="7">
        <v>2741.47</v>
      </c>
      <c r="G587" s="7">
        <v>2747.33</v>
      </c>
      <c r="H587" s="23">
        <f t="shared" si="18"/>
        <v>-7.8196604448844541E-4</v>
      </c>
      <c r="I587" s="8">
        <v>3500330000</v>
      </c>
      <c r="J587" s="12">
        <f t="shared" si="19"/>
        <v>3.2131652198528024E-2</v>
      </c>
    </row>
    <row r="588" spans="1:10" ht="15.75" thickBot="1" x14ac:dyDescent="0.3">
      <c r="A588" s="76"/>
      <c r="B588" s="6">
        <v>43175</v>
      </c>
      <c r="C588" s="6"/>
      <c r="D588" s="7">
        <v>2750.57</v>
      </c>
      <c r="E588" s="7">
        <v>2761.85</v>
      </c>
      <c r="F588" s="7">
        <v>2749.97</v>
      </c>
      <c r="G588" s="7">
        <v>2752.01</v>
      </c>
      <c r="H588" s="23">
        <f t="shared" si="18"/>
        <v>1.7034720983647E-3</v>
      </c>
      <c r="I588" s="8">
        <v>5372340000</v>
      </c>
      <c r="J588" s="12">
        <f t="shared" si="19"/>
        <v>0.53480957509720517</v>
      </c>
    </row>
    <row r="589" spans="1:10" ht="15.75" thickBot="1" x14ac:dyDescent="0.3">
      <c r="A589" s="76"/>
      <c r="B589" s="6">
        <v>43178</v>
      </c>
      <c r="C589" s="6"/>
      <c r="D589" s="7">
        <v>2741.38</v>
      </c>
      <c r="E589" s="7">
        <v>2741.38</v>
      </c>
      <c r="F589" s="7">
        <v>2694.59</v>
      </c>
      <c r="G589" s="7">
        <v>2712.92</v>
      </c>
      <c r="H589" s="23">
        <f t="shared" si="18"/>
        <v>-1.4204163502312907E-2</v>
      </c>
      <c r="I589" s="8">
        <v>3302130000</v>
      </c>
      <c r="J589" s="12">
        <f t="shared" si="19"/>
        <v>-0.38534605032443964</v>
      </c>
    </row>
    <row r="590" spans="1:10" ht="15.75" thickBot="1" x14ac:dyDescent="0.3">
      <c r="A590" s="76"/>
      <c r="B590" s="6">
        <v>43179</v>
      </c>
      <c r="C590" s="6"/>
      <c r="D590" s="7">
        <v>2715.05</v>
      </c>
      <c r="E590" s="7">
        <v>2724.22</v>
      </c>
      <c r="F590" s="7">
        <v>2710.05</v>
      </c>
      <c r="G590" s="7">
        <v>2716.94</v>
      </c>
      <c r="H590" s="23">
        <f t="shared" si="18"/>
        <v>1.4817982100467325E-3</v>
      </c>
      <c r="I590" s="8">
        <v>3261030000</v>
      </c>
      <c r="J590" s="12">
        <f t="shared" si="19"/>
        <v>-1.2446511796931072E-2</v>
      </c>
    </row>
    <row r="591" spans="1:10" ht="15.75" thickBot="1" x14ac:dyDescent="0.3">
      <c r="A591" s="76"/>
      <c r="B591" s="6">
        <v>43180</v>
      </c>
      <c r="C591" s="6"/>
      <c r="D591" s="7">
        <v>2714.99</v>
      </c>
      <c r="E591" s="7">
        <v>2739.14</v>
      </c>
      <c r="F591" s="7">
        <v>2709.79</v>
      </c>
      <c r="G591" s="7">
        <v>2711.93</v>
      </c>
      <c r="H591" s="23">
        <f t="shared" si="18"/>
        <v>-1.8439862492363535E-3</v>
      </c>
      <c r="I591" s="8">
        <v>3415510000</v>
      </c>
      <c r="J591" s="12">
        <f t="shared" si="19"/>
        <v>4.7371535987096099E-2</v>
      </c>
    </row>
    <row r="592" spans="1:10" ht="15.75" thickBot="1" x14ac:dyDescent="0.3">
      <c r="A592" s="76"/>
      <c r="B592" s="6">
        <v>43181</v>
      </c>
      <c r="C592" s="6"/>
      <c r="D592" s="7">
        <v>2691.36</v>
      </c>
      <c r="E592" s="7">
        <v>2695.68</v>
      </c>
      <c r="F592" s="7">
        <v>2641.59</v>
      </c>
      <c r="G592" s="7">
        <v>2643.69</v>
      </c>
      <c r="H592" s="23">
        <f t="shared" si="18"/>
        <v>-2.5162891372564847E-2</v>
      </c>
      <c r="I592" s="8">
        <v>3739800000</v>
      </c>
      <c r="J592" s="12">
        <f t="shared" si="19"/>
        <v>9.4946289133979997E-2</v>
      </c>
    </row>
    <row r="593" spans="1:10" ht="15.75" thickBot="1" x14ac:dyDescent="0.3">
      <c r="A593" s="76"/>
      <c r="B593" s="6">
        <v>43182</v>
      </c>
      <c r="C593" s="6"/>
      <c r="D593" s="7">
        <v>2646.71</v>
      </c>
      <c r="E593" s="7">
        <v>2657.67</v>
      </c>
      <c r="F593" s="7">
        <v>2585.89</v>
      </c>
      <c r="G593" s="7">
        <v>2588.2600000000002</v>
      </c>
      <c r="H593" s="23">
        <f t="shared" si="18"/>
        <v>-2.0966906104724774E-2</v>
      </c>
      <c r="I593" s="8">
        <v>3815080000</v>
      </c>
      <c r="J593" s="12">
        <f t="shared" si="19"/>
        <v>2.0129418685491202E-2</v>
      </c>
    </row>
    <row r="594" spans="1:10" ht="15.75" thickBot="1" x14ac:dyDescent="0.3">
      <c r="A594" s="76"/>
      <c r="B594" s="6">
        <v>43185</v>
      </c>
      <c r="C594" s="6"/>
      <c r="D594" s="7">
        <v>2619.35</v>
      </c>
      <c r="E594" s="7">
        <v>2661.36</v>
      </c>
      <c r="F594" s="7">
        <v>2601.81</v>
      </c>
      <c r="G594" s="7">
        <v>2658.55</v>
      </c>
      <c r="H594" s="23">
        <f t="shared" si="18"/>
        <v>2.7157240771792615E-2</v>
      </c>
      <c r="I594" s="8">
        <v>3511100000</v>
      </c>
      <c r="J594" s="12">
        <f t="shared" si="19"/>
        <v>-7.9678538851085695E-2</v>
      </c>
    </row>
    <row r="595" spans="1:10" ht="15.75" thickBot="1" x14ac:dyDescent="0.3">
      <c r="A595" s="76"/>
      <c r="B595" s="6">
        <v>43186</v>
      </c>
      <c r="C595" s="6"/>
      <c r="D595" s="7">
        <v>2667.57</v>
      </c>
      <c r="E595" s="7">
        <v>2674.78</v>
      </c>
      <c r="F595" s="7">
        <v>2596.12</v>
      </c>
      <c r="G595" s="7">
        <v>2612.62</v>
      </c>
      <c r="H595" s="23">
        <f t="shared" si="18"/>
        <v>-1.7276334844182086E-2</v>
      </c>
      <c r="I595" s="8">
        <v>3706350000</v>
      </c>
      <c r="J595" s="12">
        <f t="shared" si="19"/>
        <v>5.5609353194155678E-2</v>
      </c>
    </row>
    <row r="596" spans="1:10" ht="15.75" thickBot="1" x14ac:dyDescent="0.3">
      <c r="A596" s="76"/>
      <c r="B596" s="6">
        <v>43187</v>
      </c>
      <c r="C596" s="6"/>
      <c r="D596" s="7">
        <v>2611.3000000000002</v>
      </c>
      <c r="E596" s="7">
        <v>2632.65</v>
      </c>
      <c r="F596" s="7">
        <v>2593.06</v>
      </c>
      <c r="G596" s="7">
        <v>2605</v>
      </c>
      <c r="H596" s="23">
        <f t="shared" si="18"/>
        <v>-2.9166124426820168E-3</v>
      </c>
      <c r="I596" s="8">
        <v>3864500000</v>
      </c>
      <c r="J596" s="12">
        <f t="shared" si="19"/>
        <v>4.2670012276228637E-2</v>
      </c>
    </row>
    <row r="597" spans="1:10" ht="15.75" thickBot="1" x14ac:dyDescent="0.3">
      <c r="A597" s="76"/>
      <c r="B597" s="6">
        <v>43188</v>
      </c>
      <c r="C597" s="6">
        <f>B597</f>
        <v>43188</v>
      </c>
      <c r="D597" s="7">
        <v>2614.41</v>
      </c>
      <c r="E597" s="7">
        <v>2659.07</v>
      </c>
      <c r="F597" s="7">
        <v>2609.7199999999998</v>
      </c>
      <c r="G597" s="7">
        <v>2640.87</v>
      </c>
      <c r="H597" s="23">
        <f t="shared" si="18"/>
        <v>1.3769673704414545E-2</v>
      </c>
      <c r="I597" s="8">
        <v>3565990000</v>
      </c>
      <c r="J597" s="12">
        <f t="shared" si="19"/>
        <v>-7.7244145426316468E-2</v>
      </c>
    </row>
    <row r="598" spans="1:10" ht="15.75" thickBot="1" x14ac:dyDescent="0.3">
      <c r="A598" s="76"/>
      <c r="B598" s="6">
        <v>43192</v>
      </c>
      <c r="C598" s="6"/>
      <c r="D598" s="7">
        <v>2633.45</v>
      </c>
      <c r="E598" s="7">
        <v>2638.3</v>
      </c>
      <c r="F598" s="7">
        <v>2553.8000000000002</v>
      </c>
      <c r="G598" s="7">
        <v>2581.88</v>
      </c>
      <c r="H598" s="23">
        <f t="shared" si="18"/>
        <v>-2.2337335802216612E-2</v>
      </c>
      <c r="I598" s="8">
        <v>3598520000</v>
      </c>
      <c r="J598" s="12">
        <f t="shared" si="19"/>
        <v>9.1222914253825723E-3</v>
      </c>
    </row>
    <row r="599" spans="1:10" ht="15.75" thickBot="1" x14ac:dyDescent="0.3">
      <c r="A599" s="76"/>
      <c r="B599" s="6">
        <v>43193</v>
      </c>
      <c r="C599" s="6"/>
      <c r="D599" s="7">
        <v>2592.17</v>
      </c>
      <c r="E599" s="7">
        <v>2619.14</v>
      </c>
      <c r="F599" s="7">
        <v>2575.4899999999998</v>
      </c>
      <c r="G599" s="7">
        <v>2614.4499999999998</v>
      </c>
      <c r="H599" s="23">
        <f t="shared" si="18"/>
        <v>1.2614838799634261E-2</v>
      </c>
      <c r="I599" s="8">
        <v>3392810000</v>
      </c>
      <c r="J599" s="12">
        <f t="shared" si="19"/>
        <v>-5.7165167902359856E-2</v>
      </c>
    </row>
    <row r="600" spans="1:10" ht="15.75" thickBot="1" x14ac:dyDescent="0.3">
      <c r="A600" s="76"/>
      <c r="B600" s="6">
        <v>43194</v>
      </c>
      <c r="C600" s="6"/>
      <c r="D600" s="7">
        <v>2584.04</v>
      </c>
      <c r="E600" s="7">
        <v>2649.86</v>
      </c>
      <c r="F600" s="7">
        <v>2573.61</v>
      </c>
      <c r="G600" s="7">
        <v>2644.69</v>
      </c>
      <c r="H600" s="23">
        <f t="shared" si="18"/>
        <v>1.1566486259060314E-2</v>
      </c>
      <c r="I600" s="8">
        <v>3350340000</v>
      </c>
      <c r="J600" s="12">
        <f t="shared" si="19"/>
        <v>-1.2517647613629999E-2</v>
      </c>
    </row>
    <row r="601" spans="1:10" ht="15.75" thickBot="1" x14ac:dyDescent="0.3">
      <c r="A601" s="76"/>
      <c r="B601" s="6">
        <v>43195</v>
      </c>
      <c r="C601" s="6"/>
      <c r="D601" s="7">
        <v>2657.36</v>
      </c>
      <c r="E601" s="7">
        <v>2672.08</v>
      </c>
      <c r="F601" s="7">
        <v>2649.58</v>
      </c>
      <c r="G601" s="7">
        <v>2662.84</v>
      </c>
      <c r="H601" s="23">
        <f t="shared" si="18"/>
        <v>6.8628081173975368E-3</v>
      </c>
      <c r="I601" s="8">
        <v>3178970000</v>
      </c>
      <c r="J601" s="12">
        <f t="shared" si="19"/>
        <v>-5.1150032534011472E-2</v>
      </c>
    </row>
    <row r="602" spans="1:10" ht="15.75" thickBot="1" x14ac:dyDescent="0.3">
      <c r="A602" s="76"/>
      <c r="B602" s="6">
        <v>43196</v>
      </c>
      <c r="C602" s="6"/>
      <c r="D602" s="7">
        <v>2645.82</v>
      </c>
      <c r="E602" s="7">
        <v>2656.88</v>
      </c>
      <c r="F602" s="7">
        <v>2586.27</v>
      </c>
      <c r="G602" s="7">
        <v>2604.4699999999998</v>
      </c>
      <c r="H602" s="23">
        <f t="shared" si="18"/>
        <v>-2.1920205494885287E-2</v>
      </c>
      <c r="I602" s="8">
        <v>3299700000</v>
      </c>
      <c r="J602" s="12">
        <f t="shared" si="19"/>
        <v>3.797770976133779E-2</v>
      </c>
    </row>
    <row r="603" spans="1:10" ht="15.75" thickBot="1" x14ac:dyDescent="0.3">
      <c r="A603" s="76"/>
      <c r="B603" s="6">
        <v>43199</v>
      </c>
      <c r="C603" s="6"/>
      <c r="D603" s="7">
        <v>2617.1799999999998</v>
      </c>
      <c r="E603" s="7">
        <v>2653.55</v>
      </c>
      <c r="F603" s="7">
        <v>2610.79</v>
      </c>
      <c r="G603" s="7">
        <v>2613.16</v>
      </c>
      <c r="H603" s="23">
        <f t="shared" si="18"/>
        <v>3.3365713561684545E-3</v>
      </c>
      <c r="I603" s="8">
        <v>3062960000</v>
      </c>
      <c r="J603" s="12">
        <f t="shared" si="19"/>
        <v>-7.1745916295420792E-2</v>
      </c>
    </row>
    <row r="604" spans="1:10" ht="15.75" thickBot="1" x14ac:dyDescent="0.3">
      <c r="A604" s="76"/>
      <c r="B604" s="6">
        <v>43200</v>
      </c>
      <c r="C604" s="6"/>
      <c r="D604" s="7">
        <v>2638.41</v>
      </c>
      <c r="E604" s="7">
        <v>2665.45</v>
      </c>
      <c r="F604" s="7">
        <v>2635.78</v>
      </c>
      <c r="G604" s="7">
        <v>2656.87</v>
      </c>
      <c r="H604" s="23">
        <f t="shared" si="18"/>
        <v>1.6726874741692065E-2</v>
      </c>
      <c r="I604" s="8">
        <v>3543930000</v>
      </c>
      <c r="J604" s="12">
        <f t="shared" si="19"/>
        <v>0.15702784234857783</v>
      </c>
    </row>
    <row r="605" spans="1:10" ht="15.75" thickBot="1" x14ac:dyDescent="0.3">
      <c r="A605" s="76"/>
      <c r="B605" s="6">
        <v>43201</v>
      </c>
      <c r="C605" s="6"/>
      <c r="D605" s="7">
        <v>2643.89</v>
      </c>
      <c r="E605" s="7">
        <v>2661.43</v>
      </c>
      <c r="F605" s="7">
        <v>2639.25</v>
      </c>
      <c r="G605" s="7">
        <v>2642.19</v>
      </c>
      <c r="H605" s="23">
        <f t="shared" si="18"/>
        <v>-5.5252985656053313E-3</v>
      </c>
      <c r="I605" s="8">
        <v>3020760000</v>
      </c>
      <c r="J605" s="12">
        <f t="shared" si="19"/>
        <v>-0.14762424765726184</v>
      </c>
    </row>
    <row r="606" spans="1:10" ht="15.75" thickBot="1" x14ac:dyDescent="0.3">
      <c r="A606" s="76"/>
      <c r="B606" s="6">
        <v>43202</v>
      </c>
      <c r="C606" s="6"/>
      <c r="D606" s="7">
        <v>2653.83</v>
      </c>
      <c r="E606" s="7">
        <v>2674.72</v>
      </c>
      <c r="F606" s="7">
        <v>2653.83</v>
      </c>
      <c r="G606" s="7">
        <v>2663.99</v>
      </c>
      <c r="H606" s="23">
        <f t="shared" si="18"/>
        <v>8.2507314008454079E-3</v>
      </c>
      <c r="I606" s="8">
        <v>3021320000</v>
      </c>
      <c r="J606" s="12">
        <f t="shared" si="19"/>
        <v>1.8538381069664587E-4</v>
      </c>
    </row>
    <row r="607" spans="1:10" ht="15.75" thickBot="1" x14ac:dyDescent="0.3">
      <c r="A607" s="76"/>
      <c r="B607" s="6">
        <v>43203</v>
      </c>
      <c r="C607" s="6"/>
      <c r="D607" s="7">
        <v>2676.9</v>
      </c>
      <c r="E607" s="7">
        <v>2680.26</v>
      </c>
      <c r="F607" s="7">
        <v>2645.05</v>
      </c>
      <c r="G607" s="7">
        <v>2656.3</v>
      </c>
      <c r="H607" s="23">
        <f t="shared" si="18"/>
        <v>-2.8866474724002721E-3</v>
      </c>
      <c r="I607" s="8">
        <v>2960910000</v>
      </c>
      <c r="J607" s="12">
        <f t="shared" si="19"/>
        <v>-1.9994571908966943E-2</v>
      </c>
    </row>
    <row r="608" spans="1:10" ht="15.75" thickBot="1" x14ac:dyDescent="0.3">
      <c r="A608" s="76"/>
      <c r="B608" s="6">
        <v>43206</v>
      </c>
      <c r="C608" s="6"/>
      <c r="D608" s="7">
        <v>2670.1</v>
      </c>
      <c r="E608" s="7">
        <v>2686.49</v>
      </c>
      <c r="F608" s="7">
        <v>2665.16</v>
      </c>
      <c r="G608" s="7">
        <v>2677.84</v>
      </c>
      <c r="H608" s="23">
        <f t="shared" si="18"/>
        <v>8.1090238301396531E-3</v>
      </c>
      <c r="I608" s="8">
        <v>3019700000</v>
      </c>
      <c r="J608" s="12">
        <f t="shared" si="19"/>
        <v>1.9855382298009733E-2</v>
      </c>
    </row>
    <row r="609" spans="1:10" ht="15.75" thickBot="1" x14ac:dyDescent="0.3">
      <c r="A609" s="76"/>
      <c r="B609" s="6">
        <v>43207</v>
      </c>
      <c r="C609" s="6"/>
      <c r="D609" s="7">
        <v>2692.74</v>
      </c>
      <c r="E609" s="7">
        <v>2713.34</v>
      </c>
      <c r="F609" s="7">
        <v>2692.05</v>
      </c>
      <c r="G609" s="7">
        <v>2706.39</v>
      </c>
      <c r="H609" s="23">
        <f t="shared" si="18"/>
        <v>1.0661577988229217E-2</v>
      </c>
      <c r="I609" s="8">
        <v>3234360000</v>
      </c>
      <c r="J609" s="12">
        <f t="shared" si="19"/>
        <v>7.1086531774679607E-2</v>
      </c>
    </row>
    <row r="610" spans="1:10" ht="15.75" thickBot="1" x14ac:dyDescent="0.3">
      <c r="A610" s="76"/>
      <c r="B610" s="6">
        <v>43208</v>
      </c>
      <c r="C610" s="6"/>
      <c r="D610" s="7">
        <v>2710.11</v>
      </c>
      <c r="E610" s="7">
        <v>2717.49</v>
      </c>
      <c r="F610" s="7">
        <v>2703.63</v>
      </c>
      <c r="G610" s="7">
        <v>2708.64</v>
      </c>
      <c r="H610" s="23">
        <f t="shared" si="18"/>
        <v>8.3136576768314994E-4</v>
      </c>
      <c r="I610" s="8">
        <v>3383410000</v>
      </c>
      <c r="J610" s="12">
        <f t="shared" si="19"/>
        <v>4.6083305507117325E-2</v>
      </c>
    </row>
    <row r="611" spans="1:10" ht="15.75" thickBot="1" x14ac:dyDescent="0.3">
      <c r="A611" s="76"/>
      <c r="B611" s="6">
        <v>43209</v>
      </c>
      <c r="C611" s="6"/>
      <c r="D611" s="7">
        <v>2701.16</v>
      </c>
      <c r="E611" s="7">
        <v>2702.84</v>
      </c>
      <c r="F611" s="7">
        <v>2681.9</v>
      </c>
      <c r="G611" s="7">
        <v>2693.13</v>
      </c>
      <c r="H611" s="23">
        <f t="shared" si="18"/>
        <v>-5.726120857699718E-3</v>
      </c>
      <c r="I611" s="8">
        <v>3349370000</v>
      </c>
      <c r="J611" s="12">
        <f t="shared" si="19"/>
        <v>-1.0060855763859539E-2</v>
      </c>
    </row>
    <row r="612" spans="1:10" ht="15.75" thickBot="1" x14ac:dyDescent="0.3">
      <c r="A612" s="76"/>
      <c r="B612" s="6">
        <v>43210</v>
      </c>
      <c r="C612" s="6"/>
      <c r="D612" s="7">
        <v>2692.56</v>
      </c>
      <c r="E612" s="7">
        <v>2693.94</v>
      </c>
      <c r="F612" s="7">
        <v>2660.61</v>
      </c>
      <c r="G612" s="7">
        <v>2670.14</v>
      </c>
      <c r="H612" s="23">
        <f t="shared" si="18"/>
        <v>-8.536535555283345E-3</v>
      </c>
      <c r="I612" s="8">
        <v>3388590000</v>
      </c>
      <c r="J612" s="12">
        <f t="shared" si="19"/>
        <v>1.1709664802634525E-2</v>
      </c>
    </row>
    <row r="613" spans="1:10" ht="15.75" thickBot="1" x14ac:dyDescent="0.3">
      <c r="A613" s="76"/>
      <c r="B613" s="6">
        <v>43213</v>
      </c>
      <c r="C613" s="6"/>
      <c r="D613" s="7">
        <v>2675.4</v>
      </c>
      <c r="E613" s="7">
        <v>2682.86</v>
      </c>
      <c r="F613" s="7">
        <v>2657.99</v>
      </c>
      <c r="G613" s="7">
        <v>2670.29</v>
      </c>
      <c r="H613" s="23">
        <f t="shared" si="18"/>
        <v>5.6176829679376721E-5</v>
      </c>
      <c r="I613" s="8">
        <v>3017480000</v>
      </c>
      <c r="J613" s="12">
        <f t="shared" si="19"/>
        <v>-0.10951752793934941</v>
      </c>
    </row>
    <row r="614" spans="1:10" ht="15.75" thickBot="1" x14ac:dyDescent="0.3">
      <c r="A614" s="76"/>
      <c r="B614" s="6">
        <v>43214</v>
      </c>
      <c r="C614" s="6"/>
      <c r="D614" s="7">
        <v>2680.8</v>
      </c>
      <c r="E614" s="7">
        <v>2683.55</v>
      </c>
      <c r="F614" s="7">
        <v>2617.3200000000002</v>
      </c>
      <c r="G614" s="7">
        <v>2634.56</v>
      </c>
      <c r="H614" s="23">
        <f t="shared" si="18"/>
        <v>-1.3380569151665182E-2</v>
      </c>
      <c r="I614" s="8">
        <v>3706740000</v>
      </c>
      <c r="J614" s="12">
        <f t="shared" si="19"/>
        <v>0.22842239219481156</v>
      </c>
    </row>
    <row r="615" spans="1:10" ht="15.75" thickBot="1" x14ac:dyDescent="0.3">
      <c r="A615" s="76"/>
      <c r="B615" s="6">
        <v>43215</v>
      </c>
      <c r="C615" s="6"/>
      <c r="D615" s="7">
        <v>2634.92</v>
      </c>
      <c r="E615" s="7">
        <v>2645.3</v>
      </c>
      <c r="F615" s="7">
        <v>2612.67</v>
      </c>
      <c r="G615" s="7">
        <v>2639.4</v>
      </c>
      <c r="H615" s="23">
        <f t="shared" si="18"/>
        <v>1.8371189116968851E-3</v>
      </c>
      <c r="I615" s="8">
        <v>3499440000</v>
      </c>
      <c r="J615" s="12">
        <f t="shared" si="19"/>
        <v>-5.5925152559931371E-2</v>
      </c>
    </row>
    <row r="616" spans="1:10" ht="15.75" thickBot="1" x14ac:dyDescent="0.3">
      <c r="A616" s="76"/>
      <c r="B616" s="6">
        <v>43216</v>
      </c>
      <c r="C616" s="6"/>
      <c r="D616" s="7">
        <v>2651.65</v>
      </c>
      <c r="E616" s="7">
        <v>2676.48</v>
      </c>
      <c r="F616" s="7">
        <v>2647.16</v>
      </c>
      <c r="G616" s="7">
        <v>2666.94</v>
      </c>
      <c r="H616" s="23">
        <f t="shared" si="18"/>
        <v>1.0434189588542836E-2</v>
      </c>
      <c r="I616" s="8">
        <v>3665720000</v>
      </c>
      <c r="J616" s="12">
        <f t="shared" si="19"/>
        <v>4.7516174016414052E-2</v>
      </c>
    </row>
    <row r="617" spans="1:10" ht="15.75" thickBot="1" x14ac:dyDescent="0.3">
      <c r="A617" s="76"/>
      <c r="B617" s="6">
        <v>43217</v>
      </c>
      <c r="C617" s="6"/>
      <c r="D617" s="7">
        <v>2675.47</v>
      </c>
      <c r="E617" s="7">
        <v>2677.35</v>
      </c>
      <c r="F617" s="7">
        <v>2659.01</v>
      </c>
      <c r="G617" s="7">
        <v>2669.91</v>
      </c>
      <c r="H617" s="23">
        <f t="shared" si="18"/>
        <v>1.1136358523250616E-3</v>
      </c>
      <c r="I617" s="8">
        <v>3219030000</v>
      </c>
      <c r="J617" s="12">
        <f t="shared" si="19"/>
        <v>-0.12185600645984963</v>
      </c>
    </row>
    <row r="618" spans="1:10" ht="15.75" thickBot="1" x14ac:dyDescent="0.3">
      <c r="A618" s="76"/>
      <c r="B618" s="6">
        <v>43220</v>
      </c>
      <c r="C618" s="6"/>
      <c r="D618" s="7">
        <v>2682.51</v>
      </c>
      <c r="E618" s="7">
        <v>2682.87</v>
      </c>
      <c r="F618" s="7">
        <v>2648.04</v>
      </c>
      <c r="G618" s="7">
        <v>2648.05</v>
      </c>
      <c r="H618" s="23">
        <f t="shared" si="18"/>
        <v>-8.1875419021613747E-3</v>
      </c>
      <c r="I618" s="8">
        <v>3734530000</v>
      </c>
      <c r="J618" s="12">
        <f t="shared" si="19"/>
        <v>0.16014140905800817</v>
      </c>
    </row>
    <row r="619" spans="1:10" ht="15.75" thickBot="1" x14ac:dyDescent="0.3">
      <c r="A619" s="76"/>
      <c r="B619" s="6">
        <v>43221</v>
      </c>
      <c r="C619" s="6"/>
      <c r="D619" s="7">
        <v>2642.96</v>
      </c>
      <c r="E619" s="7">
        <v>2655.27</v>
      </c>
      <c r="F619" s="7">
        <v>2625.41</v>
      </c>
      <c r="G619" s="7">
        <v>2654.8</v>
      </c>
      <c r="H619" s="23">
        <f t="shared" si="18"/>
        <v>2.5490455240648776E-3</v>
      </c>
      <c r="I619" s="8">
        <v>3559850000</v>
      </c>
      <c r="J619" s="12">
        <f t="shared" si="19"/>
        <v>-4.6774292882906285E-2</v>
      </c>
    </row>
    <row r="620" spans="1:10" ht="15.75" thickBot="1" x14ac:dyDescent="0.3">
      <c r="A620" s="76"/>
      <c r="B620" s="6">
        <v>43222</v>
      </c>
      <c r="C620" s="6"/>
      <c r="D620" s="7">
        <v>2654.24</v>
      </c>
      <c r="E620" s="7">
        <v>2660.87</v>
      </c>
      <c r="F620" s="7">
        <v>2631.7</v>
      </c>
      <c r="G620" s="7">
        <v>2635.67</v>
      </c>
      <c r="H620" s="23">
        <f t="shared" si="18"/>
        <v>-7.2058158806690177E-3</v>
      </c>
      <c r="I620" s="8">
        <v>4010770000</v>
      </c>
      <c r="J620" s="12">
        <f t="shared" si="19"/>
        <v>0.12666825849403768</v>
      </c>
    </row>
    <row r="621" spans="1:10" ht="15.75" thickBot="1" x14ac:dyDescent="0.3">
      <c r="A621" s="76"/>
      <c r="B621" s="6">
        <v>43223</v>
      </c>
      <c r="C621" s="6"/>
      <c r="D621" s="7">
        <v>2628.08</v>
      </c>
      <c r="E621" s="7">
        <v>2637.14</v>
      </c>
      <c r="F621" s="7">
        <v>2594.62</v>
      </c>
      <c r="G621" s="7">
        <v>2629.73</v>
      </c>
      <c r="H621" s="23">
        <f t="shared" si="18"/>
        <v>-2.2536964035710289E-3</v>
      </c>
      <c r="I621" s="8">
        <v>3851470000</v>
      </c>
      <c r="J621" s="12">
        <f t="shared" si="19"/>
        <v>-3.971805912580377E-2</v>
      </c>
    </row>
    <row r="622" spans="1:10" ht="15.75" thickBot="1" x14ac:dyDescent="0.3">
      <c r="A622" s="76"/>
      <c r="B622" s="6">
        <v>43224</v>
      </c>
      <c r="C622" s="6"/>
      <c r="D622" s="7">
        <v>2621.45</v>
      </c>
      <c r="E622" s="7">
        <v>2670.93</v>
      </c>
      <c r="F622" s="7">
        <v>2615.3200000000002</v>
      </c>
      <c r="G622" s="7">
        <v>2663.42</v>
      </c>
      <c r="H622" s="23">
        <f t="shared" si="18"/>
        <v>1.281120114992796E-2</v>
      </c>
      <c r="I622" s="8">
        <v>3327220000</v>
      </c>
      <c r="J622" s="12">
        <f t="shared" si="19"/>
        <v>-0.13611685927710718</v>
      </c>
    </row>
    <row r="623" spans="1:10" ht="15.75" thickBot="1" x14ac:dyDescent="0.3">
      <c r="A623" s="76"/>
      <c r="B623" s="6">
        <v>43227</v>
      </c>
      <c r="C623" s="6"/>
      <c r="D623" s="7">
        <v>2680.34</v>
      </c>
      <c r="E623" s="7">
        <v>2683.35</v>
      </c>
      <c r="F623" s="7">
        <v>2664.7</v>
      </c>
      <c r="G623" s="7">
        <v>2672.63</v>
      </c>
      <c r="H623" s="23">
        <f t="shared" si="18"/>
        <v>3.4579600663808322E-3</v>
      </c>
      <c r="I623" s="8">
        <v>3237960000</v>
      </c>
      <c r="J623" s="12">
        <f t="shared" si="19"/>
        <v>-2.6827201086793179E-2</v>
      </c>
    </row>
    <row r="624" spans="1:10" ht="15.75" thickBot="1" x14ac:dyDescent="0.3">
      <c r="A624" s="76"/>
      <c r="B624" s="6">
        <v>43228</v>
      </c>
      <c r="C624" s="6"/>
      <c r="D624" s="7">
        <v>2670.26</v>
      </c>
      <c r="E624" s="7">
        <v>2676.34</v>
      </c>
      <c r="F624" s="7">
        <v>2655.2</v>
      </c>
      <c r="G624" s="7">
        <v>2671.92</v>
      </c>
      <c r="H624" s="23">
        <f t="shared" si="18"/>
        <v>-2.6565592693340878E-4</v>
      </c>
      <c r="I624" s="8">
        <v>3717570000</v>
      </c>
      <c r="J624" s="12">
        <f t="shared" si="19"/>
        <v>0.14812103917281252</v>
      </c>
    </row>
    <row r="625" spans="1:10" ht="15.75" thickBot="1" x14ac:dyDescent="0.3">
      <c r="A625" s="76"/>
      <c r="B625" s="6">
        <v>43229</v>
      </c>
      <c r="C625" s="6"/>
      <c r="D625" s="7">
        <v>2678.12</v>
      </c>
      <c r="E625" s="7">
        <v>2701.27</v>
      </c>
      <c r="F625" s="7">
        <v>2674.14</v>
      </c>
      <c r="G625" s="7">
        <v>2697.79</v>
      </c>
      <c r="H625" s="23">
        <f t="shared" si="18"/>
        <v>9.6821761130572361E-3</v>
      </c>
      <c r="I625" s="8">
        <v>3909500000</v>
      </c>
      <c r="J625" s="12">
        <f t="shared" si="19"/>
        <v>5.1627810639745857E-2</v>
      </c>
    </row>
    <row r="626" spans="1:10" ht="15.75" thickBot="1" x14ac:dyDescent="0.3">
      <c r="A626" s="76"/>
      <c r="B626" s="6">
        <v>43230</v>
      </c>
      <c r="C626" s="6"/>
      <c r="D626" s="7">
        <v>2705.02</v>
      </c>
      <c r="E626" s="7">
        <v>2726.11</v>
      </c>
      <c r="F626" s="7">
        <v>2704.54</v>
      </c>
      <c r="G626" s="7">
        <v>2723.07</v>
      </c>
      <c r="H626" s="23">
        <f t="shared" si="18"/>
        <v>9.3706329996034541E-3</v>
      </c>
      <c r="I626" s="8">
        <v>3333050000</v>
      </c>
      <c r="J626" s="12">
        <f t="shared" si="19"/>
        <v>-0.14744852282900628</v>
      </c>
    </row>
    <row r="627" spans="1:10" ht="15.75" thickBot="1" x14ac:dyDescent="0.3">
      <c r="A627" s="76"/>
      <c r="B627" s="6">
        <v>43231</v>
      </c>
      <c r="C627" s="6"/>
      <c r="D627" s="7">
        <v>2722.7</v>
      </c>
      <c r="E627" s="7">
        <v>2732.86</v>
      </c>
      <c r="F627" s="7">
        <v>2717.45</v>
      </c>
      <c r="G627" s="7">
        <v>2727.72</v>
      </c>
      <c r="H627" s="23">
        <f t="shared" si="18"/>
        <v>1.7076314600798495E-3</v>
      </c>
      <c r="I627" s="8">
        <v>2862700000</v>
      </c>
      <c r="J627" s="12">
        <f t="shared" si="19"/>
        <v>-0.14111699494457028</v>
      </c>
    </row>
    <row r="628" spans="1:10" ht="15.75" thickBot="1" x14ac:dyDescent="0.3">
      <c r="A628" s="76"/>
      <c r="B628" s="6">
        <v>43234</v>
      </c>
      <c r="C628" s="6"/>
      <c r="D628" s="7">
        <v>2738.47</v>
      </c>
      <c r="E628" s="7">
        <v>2742.1</v>
      </c>
      <c r="F628" s="7">
        <v>2725.47</v>
      </c>
      <c r="G628" s="7">
        <v>2730.13</v>
      </c>
      <c r="H628" s="23">
        <f t="shared" si="18"/>
        <v>8.8352176909664831E-4</v>
      </c>
      <c r="I628" s="8">
        <v>2972660000</v>
      </c>
      <c r="J628" s="12">
        <f t="shared" si="19"/>
        <v>3.8411290040870509E-2</v>
      </c>
    </row>
    <row r="629" spans="1:10" ht="15.75" thickBot="1" x14ac:dyDescent="0.3">
      <c r="A629" s="76"/>
      <c r="B629" s="6">
        <v>43235</v>
      </c>
      <c r="C629" s="6"/>
      <c r="D629" s="7">
        <v>2718.59</v>
      </c>
      <c r="E629" s="7">
        <v>2718.59</v>
      </c>
      <c r="F629" s="7">
        <v>2701.91</v>
      </c>
      <c r="G629" s="7">
        <v>2711.45</v>
      </c>
      <c r="H629" s="23">
        <f t="shared" si="18"/>
        <v>-6.8421650251088012E-3</v>
      </c>
      <c r="I629" s="8">
        <v>3290680000</v>
      </c>
      <c r="J629" s="12">
        <f t="shared" si="19"/>
        <v>0.1069816258838885</v>
      </c>
    </row>
    <row r="630" spans="1:10" ht="15.75" thickBot="1" x14ac:dyDescent="0.3">
      <c r="A630" s="76"/>
      <c r="B630" s="6">
        <v>43236</v>
      </c>
      <c r="C630" s="6"/>
      <c r="D630" s="7">
        <v>2712.62</v>
      </c>
      <c r="E630" s="7">
        <v>2727.76</v>
      </c>
      <c r="F630" s="7">
        <v>2712.17</v>
      </c>
      <c r="G630" s="7">
        <v>2722.46</v>
      </c>
      <c r="H630" s="23">
        <f t="shared" si="18"/>
        <v>4.0605580040200704E-3</v>
      </c>
      <c r="I630" s="8">
        <v>3202670000</v>
      </c>
      <c r="J630" s="12">
        <f t="shared" si="19"/>
        <v>-2.6745231988525169E-2</v>
      </c>
    </row>
    <row r="631" spans="1:10" ht="15.75" thickBot="1" x14ac:dyDescent="0.3">
      <c r="A631" s="76"/>
      <c r="B631" s="6">
        <v>43237</v>
      </c>
      <c r="C631" s="6"/>
      <c r="D631" s="7">
        <v>2719.71</v>
      </c>
      <c r="E631" s="7">
        <v>2731.96</v>
      </c>
      <c r="F631" s="7">
        <v>2711.36</v>
      </c>
      <c r="G631" s="7">
        <v>2720.13</v>
      </c>
      <c r="H631" s="23">
        <f t="shared" si="18"/>
        <v>-8.5584361202733085E-4</v>
      </c>
      <c r="I631" s="8">
        <v>3475400000</v>
      </c>
      <c r="J631" s="12">
        <f t="shared" si="19"/>
        <v>8.5157072067993264E-2</v>
      </c>
    </row>
    <row r="632" spans="1:10" ht="15.75" thickBot="1" x14ac:dyDescent="0.3">
      <c r="A632" s="76"/>
      <c r="B632" s="6">
        <v>43238</v>
      </c>
      <c r="C632" s="6"/>
      <c r="D632" s="7">
        <v>2717.35</v>
      </c>
      <c r="E632" s="7">
        <v>2719.5</v>
      </c>
      <c r="F632" s="7">
        <v>2709.18</v>
      </c>
      <c r="G632" s="7">
        <v>2712.97</v>
      </c>
      <c r="H632" s="23">
        <f t="shared" si="18"/>
        <v>-2.6322271362031629E-3</v>
      </c>
      <c r="I632" s="8">
        <v>3368690000</v>
      </c>
      <c r="J632" s="12">
        <f t="shared" si="19"/>
        <v>-3.0704379352017034E-2</v>
      </c>
    </row>
    <row r="633" spans="1:10" ht="15.75" thickBot="1" x14ac:dyDescent="0.3">
      <c r="A633" s="76"/>
      <c r="B633" s="6">
        <v>43241</v>
      </c>
      <c r="C633" s="6"/>
      <c r="D633" s="7">
        <v>2735.39</v>
      </c>
      <c r="E633" s="7">
        <v>2739.19</v>
      </c>
      <c r="F633" s="7">
        <v>2725.7</v>
      </c>
      <c r="G633" s="7">
        <v>2733.01</v>
      </c>
      <c r="H633" s="23">
        <f t="shared" si="18"/>
        <v>7.386738519040174E-3</v>
      </c>
      <c r="I633" s="8">
        <v>3019890000</v>
      </c>
      <c r="J633" s="12">
        <f t="shared" si="19"/>
        <v>-0.10354173283976857</v>
      </c>
    </row>
    <row r="634" spans="1:10" ht="15.75" thickBot="1" x14ac:dyDescent="0.3">
      <c r="A634" s="76"/>
      <c r="B634" s="6">
        <v>43242</v>
      </c>
      <c r="C634" s="6"/>
      <c r="D634" s="7">
        <v>2738.34</v>
      </c>
      <c r="E634" s="7">
        <v>2742.24</v>
      </c>
      <c r="F634" s="7">
        <v>2721.88</v>
      </c>
      <c r="G634" s="7">
        <v>2724.44</v>
      </c>
      <c r="H634" s="23">
        <f t="shared" si="18"/>
        <v>-3.1357367883762454E-3</v>
      </c>
      <c r="I634" s="8">
        <v>3366310000</v>
      </c>
      <c r="J634" s="12">
        <f t="shared" si="19"/>
        <v>0.11471278755186447</v>
      </c>
    </row>
    <row r="635" spans="1:10" ht="15.75" thickBot="1" x14ac:dyDescent="0.3">
      <c r="A635" s="76"/>
      <c r="B635" s="6">
        <v>43243</v>
      </c>
      <c r="C635" s="6"/>
      <c r="D635" s="7">
        <v>2713.98</v>
      </c>
      <c r="E635" s="7">
        <v>2733.33</v>
      </c>
      <c r="F635" s="7">
        <v>2709.54</v>
      </c>
      <c r="G635" s="7">
        <v>2733.29</v>
      </c>
      <c r="H635" s="23">
        <f t="shared" si="18"/>
        <v>3.2483739777715453E-3</v>
      </c>
      <c r="I635" s="8">
        <v>3326290000</v>
      </c>
      <c r="J635" s="12">
        <f t="shared" si="19"/>
        <v>-1.1888388175777038E-2</v>
      </c>
    </row>
    <row r="636" spans="1:10" ht="15.75" thickBot="1" x14ac:dyDescent="0.3">
      <c r="A636" s="76"/>
      <c r="B636" s="6">
        <v>43244</v>
      </c>
      <c r="C636" s="6"/>
      <c r="D636" s="7">
        <v>2730.94</v>
      </c>
      <c r="E636" s="7">
        <v>2731.97</v>
      </c>
      <c r="F636" s="7">
        <v>2707.38</v>
      </c>
      <c r="G636" s="7">
        <v>2727.76</v>
      </c>
      <c r="H636" s="23">
        <f t="shared" si="18"/>
        <v>-2.0232028068736742E-3</v>
      </c>
      <c r="I636" s="8">
        <v>3256030000</v>
      </c>
      <c r="J636" s="12">
        <f t="shared" si="19"/>
        <v>-2.1122632121673094E-2</v>
      </c>
    </row>
    <row r="637" spans="1:10" ht="15.75" thickBot="1" x14ac:dyDescent="0.3">
      <c r="A637" s="76"/>
      <c r="B637" s="6">
        <v>43245</v>
      </c>
      <c r="C637" s="6"/>
      <c r="D637" s="7">
        <v>2723.6</v>
      </c>
      <c r="E637" s="7">
        <v>2727.36</v>
      </c>
      <c r="F637" s="7">
        <v>2714.99</v>
      </c>
      <c r="G637" s="7">
        <v>2721.33</v>
      </c>
      <c r="H637" s="23">
        <f t="shared" si="18"/>
        <v>-2.3572455054697958E-3</v>
      </c>
      <c r="I637" s="8">
        <v>2995260000</v>
      </c>
      <c r="J637" s="12">
        <f t="shared" si="19"/>
        <v>-8.00883284244924E-2</v>
      </c>
    </row>
    <row r="638" spans="1:10" ht="15.75" thickBot="1" x14ac:dyDescent="0.3">
      <c r="A638" s="76"/>
      <c r="B638" s="6">
        <v>43249</v>
      </c>
      <c r="C638" s="6"/>
      <c r="D638" s="7">
        <v>2705.11</v>
      </c>
      <c r="E638" s="7">
        <v>2710.67</v>
      </c>
      <c r="F638" s="7">
        <v>2676.81</v>
      </c>
      <c r="G638" s="7">
        <v>2689.86</v>
      </c>
      <c r="H638" s="23">
        <f t="shared" si="18"/>
        <v>-1.1564198388288007E-2</v>
      </c>
      <c r="I638" s="8">
        <v>3736890000</v>
      </c>
      <c r="J638" s="12">
        <f t="shared" si="19"/>
        <v>0.24760120991166043</v>
      </c>
    </row>
    <row r="639" spans="1:10" ht="15.75" thickBot="1" x14ac:dyDescent="0.3">
      <c r="A639" s="76"/>
      <c r="B639" s="6">
        <v>43250</v>
      </c>
      <c r="C639" s="6"/>
      <c r="D639" s="7">
        <v>2702.43</v>
      </c>
      <c r="E639" s="7">
        <v>2729.34</v>
      </c>
      <c r="F639" s="7">
        <v>2702.43</v>
      </c>
      <c r="G639" s="7">
        <v>2724.01</v>
      </c>
      <c r="H639" s="23">
        <f t="shared" si="18"/>
        <v>1.2695828035659882E-2</v>
      </c>
      <c r="I639" s="8">
        <v>3561050000</v>
      </c>
      <c r="J639" s="12">
        <f t="shared" si="19"/>
        <v>-4.7055171546392854E-2</v>
      </c>
    </row>
    <row r="640" spans="1:10" ht="15.75" thickBot="1" x14ac:dyDescent="0.3">
      <c r="A640" s="76"/>
      <c r="B640" s="6">
        <v>43251</v>
      </c>
      <c r="C640" s="6"/>
      <c r="D640" s="7">
        <v>2720.98</v>
      </c>
      <c r="E640" s="7">
        <v>2722.5</v>
      </c>
      <c r="F640" s="7">
        <v>2700.68</v>
      </c>
      <c r="G640" s="7">
        <v>2705.27</v>
      </c>
      <c r="H640" s="23">
        <f t="shared" si="18"/>
        <v>-6.8795635845684249E-3</v>
      </c>
      <c r="I640" s="8">
        <v>4235370000</v>
      </c>
      <c r="J640" s="12">
        <f t="shared" si="19"/>
        <v>0.18935987981072999</v>
      </c>
    </row>
    <row r="641" spans="1:10" ht="15.75" thickBot="1" x14ac:dyDescent="0.3">
      <c r="A641" s="76"/>
      <c r="B641" s="6">
        <v>43252</v>
      </c>
      <c r="C641" s="6"/>
      <c r="D641" s="7">
        <v>2718.7</v>
      </c>
      <c r="E641" s="7">
        <v>2736.93</v>
      </c>
      <c r="F641" s="7">
        <v>2718.7</v>
      </c>
      <c r="G641" s="7">
        <v>2734.62</v>
      </c>
      <c r="H641" s="23">
        <f t="shared" si="18"/>
        <v>1.0849194350286629E-2</v>
      </c>
      <c r="I641" s="8">
        <v>3684130000</v>
      </c>
      <c r="J641" s="12">
        <f t="shared" si="19"/>
        <v>-0.13015155700682585</v>
      </c>
    </row>
    <row r="642" spans="1:10" ht="15.75" thickBot="1" x14ac:dyDescent="0.3">
      <c r="A642" s="76"/>
      <c r="B642" s="6">
        <v>43255</v>
      </c>
      <c r="C642" s="6"/>
      <c r="D642" s="7">
        <v>2741.67</v>
      </c>
      <c r="E642" s="7">
        <v>2749.16</v>
      </c>
      <c r="F642" s="7">
        <v>2740.54</v>
      </c>
      <c r="G642" s="7">
        <v>2746.87</v>
      </c>
      <c r="H642" s="23">
        <f t="shared" si="18"/>
        <v>4.4795986279629347E-3</v>
      </c>
      <c r="I642" s="8">
        <v>3376510000</v>
      </c>
      <c r="J642" s="12">
        <f t="shared" si="19"/>
        <v>-8.3498682185482051E-2</v>
      </c>
    </row>
    <row r="643" spans="1:10" ht="15.75" thickBot="1" x14ac:dyDescent="0.3">
      <c r="A643" s="76"/>
      <c r="B643" s="6">
        <v>43256</v>
      </c>
      <c r="C643" s="6"/>
      <c r="D643" s="7">
        <v>2748.46</v>
      </c>
      <c r="E643" s="7">
        <v>2752.61</v>
      </c>
      <c r="F643" s="7">
        <v>2739.51</v>
      </c>
      <c r="G643" s="7">
        <v>2748.8</v>
      </c>
      <c r="H643" s="23">
        <f t="shared" si="18"/>
        <v>7.0261788872436309E-4</v>
      </c>
      <c r="I643" s="8">
        <v>3517790000</v>
      </c>
      <c r="J643" s="12">
        <f t="shared" si="19"/>
        <v>4.1842020310912748E-2</v>
      </c>
    </row>
    <row r="644" spans="1:10" ht="15.75" thickBot="1" x14ac:dyDescent="0.3">
      <c r="A644" s="76"/>
      <c r="B644" s="6">
        <v>43257</v>
      </c>
      <c r="C644" s="6"/>
      <c r="D644" s="7">
        <v>2753.25</v>
      </c>
      <c r="E644" s="7">
        <v>2772.39</v>
      </c>
      <c r="F644" s="7">
        <v>2748.46</v>
      </c>
      <c r="G644" s="7">
        <v>2772.35</v>
      </c>
      <c r="H644" s="23">
        <f t="shared" si="18"/>
        <v>8.5673748544818559E-3</v>
      </c>
      <c r="I644" s="8">
        <v>3651640000</v>
      </c>
      <c r="J644" s="12">
        <f t="shared" si="19"/>
        <v>3.8049457187609263E-2</v>
      </c>
    </row>
    <row r="645" spans="1:10" ht="15.75" thickBot="1" x14ac:dyDescent="0.3">
      <c r="A645" s="76"/>
      <c r="B645" s="6">
        <v>43258</v>
      </c>
      <c r="C645" s="6"/>
      <c r="D645" s="7">
        <v>2774.84</v>
      </c>
      <c r="E645" s="7">
        <v>2779.9</v>
      </c>
      <c r="F645" s="7">
        <v>2760.16</v>
      </c>
      <c r="G645" s="7">
        <v>2770.37</v>
      </c>
      <c r="H645" s="23">
        <f t="shared" si="18"/>
        <v>-7.1419553808141768E-4</v>
      </c>
      <c r="I645" s="8">
        <v>3711330000</v>
      </c>
      <c r="J645" s="12">
        <f t="shared" si="19"/>
        <v>1.6346080117426689E-2</v>
      </c>
    </row>
    <row r="646" spans="1:10" ht="15.75" thickBot="1" x14ac:dyDescent="0.3">
      <c r="A646" s="76"/>
      <c r="B646" s="6">
        <v>43259</v>
      </c>
      <c r="C646" s="6"/>
      <c r="D646" s="7">
        <v>2765.84</v>
      </c>
      <c r="E646" s="7">
        <v>2779.39</v>
      </c>
      <c r="F646" s="7">
        <v>2763.59</v>
      </c>
      <c r="G646" s="7">
        <v>2779.03</v>
      </c>
      <c r="H646" s="23">
        <f t="shared" si="18"/>
        <v>3.1259362467830325E-3</v>
      </c>
      <c r="I646" s="8">
        <v>3123210000</v>
      </c>
      <c r="J646" s="12">
        <f t="shared" si="19"/>
        <v>-0.15846610244844839</v>
      </c>
    </row>
    <row r="647" spans="1:10" ht="15.75" thickBot="1" x14ac:dyDescent="0.3">
      <c r="A647" s="76"/>
      <c r="B647" s="6">
        <v>43262</v>
      </c>
      <c r="C647" s="6"/>
      <c r="D647" s="7">
        <v>2780.18</v>
      </c>
      <c r="E647" s="7">
        <v>2790.21</v>
      </c>
      <c r="F647" s="7">
        <v>2780.17</v>
      </c>
      <c r="G647" s="7">
        <v>2782</v>
      </c>
      <c r="H647" s="23">
        <f t="shared" ref="H647:H710" si="20">(G647-G646)/G646</f>
        <v>1.0687182218255291E-3</v>
      </c>
      <c r="I647" s="8">
        <v>3232330000</v>
      </c>
      <c r="J647" s="12">
        <f t="shared" ref="J647:J710" si="21">(I647-I646)/I646</f>
        <v>3.4938412722807621E-2</v>
      </c>
    </row>
    <row r="648" spans="1:10" ht="15.75" thickBot="1" x14ac:dyDescent="0.3">
      <c r="A648" s="76"/>
      <c r="B648" s="6">
        <v>43263</v>
      </c>
      <c r="C648" s="6"/>
      <c r="D648" s="7">
        <v>2785.6</v>
      </c>
      <c r="E648" s="7">
        <v>2789.8</v>
      </c>
      <c r="F648" s="7">
        <v>2778.78</v>
      </c>
      <c r="G648" s="7">
        <v>2786.85</v>
      </c>
      <c r="H648" s="23">
        <f t="shared" si="20"/>
        <v>1.7433501078360566E-3</v>
      </c>
      <c r="I648" s="8">
        <v>3401010000</v>
      </c>
      <c r="J648" s="12">
        <f t="shared" si="21"/>
        <v>5.2185265737099862E-2</v>
      </c>
    </row>
    <row r="649" spans="1:10" ht="15.75" thickBot="1" x14ac:dyDescent="0.3">
      <c r="A649" s="76"/>
      <c r="B649" s="6">
        <v>43264</v>
      </c>
      <c r="C649" s="6"/>
      <c r="D649" s="7">
        <v>2787.94</v>
      </c>
      <c r="E649" s="7">
        <v>2791.47</v>
      </c>
      <c r="F649" s="7">
        <v>2774.65</v>
      </c>
      <c r="G649" s="7">
        <v>2775.63</v>
      </c>
      <c r="H649" s="23">
        <f t="shared" si="20"/>
        <v>-4.0260509177027113E-3</v>
      </c>
      <c r="I649" s="8">
        <v>3779230000</v>
      </c>
      <c r="J649" s="12">
        <f t="shared" si="21"/>
        <v>0.1112081411110229</v>
      </c>
    </row>
    <row r="650" spans="1:10" ht="15.75" thickBot="1" x14ac:dyDescent="0.3">
      <c r="A650" s="76"/>
      <c r="B650" s="6">
        <v>43265</v>
      </c>
      <c r="C650" s="6"/>
      <c r="D650" s="7">
        <v>2783.21</v>
      </c>
      <c r="E650" s="7">
        <v>2789.06</v>
      </c>
      <c r="F650" s="7">
        <v>2776.52</v>
      </c>
      <c r="G650" s="7">
        <v>2782.49</v>
      </c>
      <c r="H650" s="23">
        <f t="shared" si="20"/>
        <v>2.4715109722836517E-3</v>
      </c>
      <c r="I650" s="8">
        <v>3526890000</v>
      </c>
      <c r="J650" s="12">
        <f t="shared" si="21"/>
        <v>-6.6770215096726052E-2</v>
      </c>
    </row>
    <row r="651" spans="1:10" ht="15.75" thickBot="1" x14ac:dyDescent="0.3">
      <c r="A651" s="76"/>
      <c r="B651" s="6">
        <v>43266</v>
      </c>
      <c r="C651" s="6"/>
      <c r="D651" s="7">
        <v>2777.78</v>
      </c>
      <c r="E651" s="7">
        <v>2782.81</v>
      </c>
      <c r="F651" s="7">
        <v>2761.73</v>
      </c>
      <c r="G651" s="7">
        <v>2779.66</v>
      </c>
      <c r="H651" s="23">
        <f t="shared" si="20"/>
        <v>-1.0170746345898557E-3</v>
      </c>
      <c r="I651" s="8">
        <v>5428790000</v>
      </c>
      <c r="J651" s="12">
        <f t="shared" si="21"/>
        <v>0.53925696576870841</v>
      </c>
    </row>
    <row r="652" spans="1:10" ht="15.75" thickBot="1" x14ac:dyDescent="0.3">
      <c r="A652" s="76"/>
      <c r="B652" s="6">
        <v>43269</v>
      </c>
      <c r="C652" s="6"/>
      <c r="D652" s="7">
        <v>2765.79</v>
      </c>
      <c r="E652" s="7">
        <v>2774.99</v>
      </c>
      <c r="F652" s="7">
        <v>2757.12</v>
      </c>
      <c r="G652" s="7">
        <v>2773.75</v>
      </c>
      <c r="H652" s="23">
        <f t="shared" si="20"/>
        <v>-2.1261593144484775E-3</v>
      </c>
      <c r="I652" s="8">
        <v>3287150000</v>
      </c>
      <c r="J652" s="12">
        <f t="shared" si="21"/>
        <v>-0.39449674789409794</v>
      </c>
    </row>
    <row r="653" spans="1:10" ht="15.75" thickBot="1" x14ac:dyDescent="0.3">
      <c r="A653" s="76"/>
      <c r="B653" s="6">
        <v>43270</v>
      </c>
      <c r="C653" s="6"/>
      <c r="D653" s="7">
        <v>2752.01</v>
      </c>
      <c r="E653" s="7">
        <v>2765.05</v>
      </c>
      <c r="F653" s="7">
        <v>2743.19</v>
      </c>
      <c r="G653" s="7">
        <v>2762.59</v>
      </c>
      <c r="H653" s="23">
        <f t="shared" si="20"/>
        <v>-4.023433979269889E-3</v>
      </c>
      <c r="I653" s="8">
        <v>3661470000</v>
      </c>
      <c r="J653" s="12">
        <f t="shared" si="21"/>
        <v>0.1138737203960878</v>
      </c>
    </row>
    <row r="654" spans="1:10" ht="15.75" thickBot="1" x14ac:dyDescent="0.3">
      <c r="A654" s="76"/>
      <c r="B654" s="6">
        <v>43271</v>
      </c>
      <c r="C654" s="6"/>
      <c r="D654" s="7">
        <v>2769.73</v>
      </c>
      <c r="E654" s="7">
        <v>2774.86</v>
      </c>
      <c r="F654" s="7">
        <v>2763.91</v>
      </c>
      <c r="G654" s="7">
        <v>2767.32</v>
      </c>
      <c r="H654" s="23">
        <f t="shared" si="20"/>
        <v>1.712161413745803E-3</v>
      </c>
      <c r="I654" s="8">
        <v>3327600000</v>
      </c>
      <c r="J654" s="12">
        <f t="shared" si="21"/>
        <v>-9.118468811706773E-2</v>
      </c>
    </row>
    <row r="655" spans="1:10" ht="15.75" thickBot="1" x14ac:dyDescent="0.3">
      <c r="A655" s="76"/>
      <c r="B655" s="6">
        <v>43272</v>
      </c>
      <c r="C655" s="6"/>
      <c r="D655" s="7">
        <v>2769.28</v>
      </c>
      <c r="E655" s="7">
        <v>2769.28</v>
      </c>
      <c r="F655" s="7">
        <v>2744.39</v>
      </c>
      <c r="G655" s="7">
        <v>2749.76</v>
      </c>
      <c r="H655" s="23">
        <f t="shared" si="20"/>
        <v>-6.3454894988653077E-3</v>
      </c>
      <c r="I655" s="8">
        <v>3300060000</v>
      </c>
      <c r="J655" s="12">
        <f t="shared" si="21"/>
        <v>-8.2762351244139928E-3</v>
      </c>
    </row>
    <row r="656" spans="1:10" ht="15.75" thickBot="1" x14ac:dyDescent="0.3">
      <c r="A656" s="76"/>
      <c r="B656" s="6">
        <v>43273</v>
      </c>
      <c r="C656" s="6"/>
      <c r="D656" s="7">
        <v>2760.79</v>
      </c>
      <c r="E656" s="7">
        <v>2764.17</v>
      </c>
      <c r="F656" s="7">
        <v>2752.68</v>
      </c>
      <c r="G656" s="7">
        <v>2754.88</v>
      </c>
      <c r="H656" s="23">
        <f t="shared" si="20"/>
        <v>1.8619806819503849E-3</v>
      </c>
      <c r="I656" s="8">
        <v>5450550000</v>
      </c>
      <c r="J656" s="12">
        <f t="shared" si="21"/>
        <v>0.65165178814930635</v>
      </c>
    </row>
    <row r="657" spans="1:10" ht="15.75" thickBot="1" x14ac:dyDescent="0.3">
      <c r="A657" s="76"/>
      <c r="B657" s="6">
        <v>43276</v>
      </c>
      <c r="C657" s="6"/>
      <c r="D657" s="7">
        <v>2742.94</v>
      </c>
      <c r="E657" s="7">
        <v>2742.94</v>
      </c>
      <c r="F657" s="7">
        <v>2698.67</v>
      </c>
      <c r="G657" s="7">
        <v>2717.07</v>
      </c>
      <c r="H657" s="23">
        <f t="shared" si="20"/>
        <v>-1.3724735741665679E-2</v>
      </c>
      <c r="I657" s="8">
        <v>3655080000</v>
      </c>
      <c r="J657" s="12">
        <f t="shared" si="21"/>
        <v>-0.32941079340617002</v>
      </c>
    </row>
    <row r="658" spans="1:10" ht="15.75" thickBot="1" x14ac:dyDescent="0.3">
      <c r="A658" s="76"/>
      <c r="B658" s="6">
        <v>43277</v>
      </c>
      <c r="C658" s="6"/>
      <c r="D658" s="7">
        <v>2722.12</v>
      </c>
      <c r="E658" s="7">
        <v>2732.91</v>
      </c>
      <c r="F658" s="7">
        <v>2715.6</v>
      </c>
      <c r="G658" s="7">
        <v>2723.06</v>
      </c>
      <c r="H658" s="23">
        <f t="shared" si="20"/>
        <v>2.2045806696182951E-3</v>
      </c>
      <c r="I658" s="8">
        <v>3555090000</v>
      </c>
      <c r="J658" s="12">
        <f t="shared" si="21"/>
        <v>-2.7356446370530876E-2</v>
      </c>
    </row>
    <row r="659" spans="1:10" ht="15.75" thickBot="1" x14ac:dyDescent="0.3">
      <c r="A659" s="76"/>
      <c r="B659" s="6">
        <v>43278</v>
      </c>
      <c r="C659" s="6"/>
      <c r="D659" s="7">
        <v>2728.45</v>
      </c>
      <c r="E659" s="7">
        <v>2746.09</v>
      </c>
      <c r="F659" s="7">
        <v>2699.38</v>
      </c>
      <c r="G659" s="7">
        <v>2699.63</v>
      </c>
      <c r="H659" s="23">
        <f t="shared" si="20"/>
        <v>-8.6042907611289642E-3</v>
      </c>
      <c r="I659" s="8">
        <v>3776090000</v>
      </c>
      <c r="J659" s="12">
        <f t="shared" si="21"/>
        <v>6.2164389649769766E-2</v>
      </c>
    </row>
    <row r="660" spans="1:10" ht="15.75" thickBot="1" x14ac:dyDescent="0.3">
      <c r="A660" s="76"/>
      <c r="B660" s="6">
        <v>43279</v>
      </c>
      <c r="C660" s="6"/>
      <c r="D660" s="7">
        <v>2698.69</v>
      </c>
      <c r="E660" s="7">
        <v>2724.34</v>
      </c>
      <c r="F660" s="7">
        <v>2691.99</v>
      </c>
      <c r="G660" s="7">
        <v>2716.31</v>
      </c>
      <c r="H660" s="23">
        <f t="shared" si="20"/>
        <v>6.1786244781691698E-3</v>
      </c>
      <c r="I660" s="8">
        <v>3428140000</v>
      </c>
      <c r="J660" s="12">
        <f t="shared" si="21"/>
        <v>-9.2145579157276447E-2</v>
      </c>
    </row>
    <row r="661" spans="1:10" ht="15.75" thickBot="1" x14ac:dyDescent="0.3">
      <c r="A661" s="76"/>
      <c r="B661" s="6">
        <v>43280</v>
      </c>
      <c r="C661" s="6">
        <f>B661</f>
        <v>43280</v>
      </c>
      <c r="D661" s="7">
        <v>2727.13</v>
      </c>
      <c r="E661" s="7">
        <v>2743.26</v>
      </c>
      <c r="F661" s="7">
        <v>2718.03</v>
      </c>
      <c r="G661" s="7">
        <v>2718.37</v>
      </c>
      <c r="H661" s="23">
        <f t="shared" si="20"/>
        <v>7.5838177527599773E-4</v>
      </c>
      <c r="I661" s="8">
        <v>3565620000</v>
      </c>
      <c r="J661" s="12">
        <f t="shared" si="21"/>
        <v>4.0103379675275809E-2</v>
      </c>
    </row>
    <row r="662" spans="1:10" ht="15.75" thickBot="1" x14ac:dyDescent="0.3">
      <c r="A662" s="76"/>
      <c r="B662" s="6">
        <v>43283</v>
      </c>
      <c r="C662" s="6"/>
      <c r="D662" s="7">
        <v>2704.95</v>
      </c>
      <c r="E662" s="7">
        <v>2727.26</v>
      </c>
      <c r="F662" s="7">
        <v>2698.95</v>
      </c>
      <c r="G662" s="7">
        <v>2726.71</v>
      </c>
      <c r="H662" s="23">
        <f t="shared" si="20"/>
        <v>3.0680150237091144E-3</v>
      </c>
      <c r="I662" s="8">
        <v>3073650000</v>
      </c>
      <c r="J662" s="12">
        <f t="shared" si="21"/>
        <v>-0.13797600417318728</v>
      </c>
    </row>
    <row r="663" spans="1:10" ht="15.75" thickBot="1" x14ac:dyDescent="0.3">
      <c r="A663" s="76"/>
      <c r="B663" s="6">
        <v>43284</v>
      </c>
      <c r="C663" s="6"/>
      <c r="D663" s="7">
        <v>2733.27</v>
      </c>
      <c r="E663" s="7">
        <v>2736.58</v>
      </c>
      <c r="F663" s="7">
        <v>2711.16</v>
      </c>
      <c r="G663" s="7">
        <v>2713.22</v>
      </c>
      <c r="H663" s="23">
        <f t="shared" si="20"/>
        <v>-4.9473541374037708E-3</v>
      </c>
      <c r="I663" s="8">
        <v>1911470000</v>
      </c>
      <c r="J663" s="12">
        <f t="shared" si="21"/>
        <v>-0.37811071527337203</v>
      </c>
    </row>
    <row r="664" spans="1:10" ht="15.75" thickBot="1" x14ac:dyDescent="0.3">
      <c r="A664" s="76"/>
      <c r="B664" s="6">
        <v>43286</v>
      </c>
      <c r="C664" s="6"/>
      <c r="D664" s="7">
        <v>2724.19</v>
      </c>
      <c r="E664" s="7">
        <v>2737.83</v>
      </c>
      <c r="F664" s="7">
        <v>2716.02</v>
      </c>
      <c r="G664" s="7">
        <v>2736.61</v>
      </c>
      <c r="H664" s="23">
        <f t="shared" si="20"/>
        <v>8.6207532009937738E-3</v>
      </c>
      <c r="I664" s="8">
        <v>2953420000</v>
      </c>
      <c r="J664" s="12">
        <f t="shared" si="21"/>
        <v>0.54510402988276041</v>
      </c>
    </row>
    <row r="665" spans="1:10" ht="15.75" thickBot="1" x14ac:dyDescent="0.3">
      <c r="A665" s="76"/>
      <c r="B665" s="6">
        <v>43287</v>
      </c>
      <c r="C665" s="6"/>
      <c r="D665" s="7">
        <v>2737.68</v>
      </c>
      <c r="E665" s="7">
        <v>2764.41</v>
      </c>
      <c r="F665" s="7">
        <v>2733.52</v>
      </c>
      <c r="G665" s="7">
        <v>2759.82</v>
      </c>
      <c r="H665" s="23">
        <f t="shared" si="20"/>
        <v>8.4812962022356251E-3</v>
      </c>
      <c r="I665" s="8">
        <v>2554780000</v>
      </c>
      <c r="J665" s="12">
        <f t="shared" si="21"/>
        <v>-0.13497572306004565</v>
      </c>
    </row>
    <row r="666" spans="1:10" ht="15.75" thickBot="1" x14ac:dyDescent="0.3">
      <c r="A666" s="76"/>
      <c r="B666" s="6">
        <v>43290</v>
      </c>
      <c r="C666" s="6"/>
      <c r="D666" s="7">
        <v>2775.62</v>
      </c>
      <c r="E666" s="7">
        <v>2784.65</v>
      </c>
      <c r="F666" s="7">
        <v>2770.73</v>
      </c>
      <c r="G666" s="7">
        <v>2784.17</v>
      </c>
      <c r="H666" s="23">
        <f t="shared" si="20"/>
        <v>8.8230391837148467E-3</v>
      </c>
      <c r="I666" s="8">
        <v>3050040000</v>
      </c>
      <c r="J666" s="12">
        <f t="shared" si="21"/>
        <v>0.19385622245359679</v>
      </c>
    </row>
    <row r="667" spans="1:10" ht="15.75" thickBot="1" x14ac:dyDescent="0.3">
      <c r="A667" s="76"/>
      <c r="B667" s="6">
        <v>43291</v>
      </c>
      <c r="C667" s="6"/>
      <c r="D667" s="7">
        <v>2788.56</v>
      </c>
      <c r="E667" s="7">
        <v>2795.58</v>
      </c>
      <c r="F667" s="7">
        <v>2786.24</v>
      </c>
      <c r="G667" s="7">
        <v>2793.84</v>
      </c>
      <c r="H667" s="23">
        <f t="shared" si="20"/>
        <v>3.4732074550045695E-3</v>
      </c>
      <c r="I667" s="8">
        <v>3063850000</v>
      </c>
      <c r="J667" s="12">
        <f t="shared" si="21"/>
        <v>4.5278094713511957E-3</v>
      </c>
    </row>
    <row r="668" spans="1:10" ht="15.75" thickBot="1" x14ac:dyDescent="0.3">
      <c r="A668" s="76"/>
      <c r="B668" s="6">
        <v>43292</v>
      </c>
      <c r="C668" s="6"/>
      <c r="D668" s="7">
        <v>2779.82</v>
      </c>
      <c r="E668" s="7">
        <v>2785.91</v>
      </c>
      <c r="F668" s="7">
        <v>2770.77</v>
      </c>
      <c r="G668" s="7">
        <v>2774.02</v>
      </c>
      <c r="H668" s="23">
        <f t="shared" si="20"/>
        <v>-7.094178621538872E-3</v>
      </c>
      <c r="I668" s="8">
        <v>2964740000</v>
      </c>
      <c r="J668" s="12">
        <f t="shared" si="21"/>
        <v>-3.2348189369584023E-2</v>
      </c>
    </row>
    <row r="669" spans="1:10" ht="15.75" thickBot="1" x14ac:dyDescent="0.3">
      <c r="A669" s="76"/>
      <c r="B669" s="6">
        <v>43293</v>
      </c>
      <c r="C669" s="6"/>
      <c r="D669" s="7">
        <v>2783.14</v>
      </c>
      <c r="E669" s="7">
        <v>2799.22</v>
      </c>
      <c r="F669" s="7">
        <v>2781.53</v>
      </c>
      <c r="G669" s="7">
        <v>2798.29</v>
      </c>
      <c r="H669" s="23">
        <f t="shared" si="20"/>
        <v>8.749035695488851E-3</v>
      </c>
      <c r="I669" s="8">
        <v>2821690000</v>
      </c>
      <c r="J669" s="12">
        <f t="shared" si="21"/>
        <v>-4.825043680052888E-2</v>
      </c>
    </row>
    <row r="670" spans="1:10" ht="15.75" thickBot="1" x14ac:dyDescent="0.3">
      <c r="A670" s="76"/>
      <c r="B670" s="6">
        <v>43294</v>
      </c>
      <c r="C670" s="6"/>
      <c r="D670" s="7">
        <v>2796.93</v>
      </c>
      <c r="E670" s="7">
        <v>2804.53</v>
      </c>
      <c r="F670" s="7">
        <v>2791.69</v>
      </c>
      <c r="G670" s="7">
        <v>2801.31</v>
      </c>
      <c r="H670" s="23">
        <f t="shared" si="20"/>
        <v>1.0792305300737172E-3</v>
      </c>
      <c r="I670" s="8">
        <v>2614000000</v>
      </c>
      <c r="J670" s="12">
        <f t="shared" si="21"/>
        <v>-7.3604825476930494E-2</v>
      </c>
    </row>
    <row r="671" spans="1:10" ht="15.75" thickBot="1" x14ac:dyDescent="0.3">
      <c r="A671" s="76"/>
      <c r="B671" s="6">
        <v>43297</v>
      </c>
      <c r="C671" s="6"/>
      <c r="D671" s="7">
        <v>2797.36</v>
      </c>
      <c r="E671" s="7">
        <v>2801.19</v>
      </c>
      <c r="F671" s="7">
        <v>2793.39</v>
      </c>
      <c r="G671" s="7">
        <v>2798.43</v>
      </c>
      <c r="H671" s="23">
        <f t="shared" si="20"/>
        <v>-1.0280904291207003E-3</v>
      </c>
      <c r="I671" s="8">
        <v>2812230000</v>
      </c>
      <c r="J671" s="12">
        <f t="shared" si="21"/>
        <v>7.5833970925784241E-2</v>
      </c>
    </row>
    <row r="672" spans="1:10" ht="15.75" thickBot="1" x14ac:dyDescent="0.3">
      <c r="A672" s="76"/>
      <c r="B672" s="6">
        <v>43298</v>
      </c>
      <c r="C672" s="6"/>
      <c r="D672" s="7">
        <v>2789.34</v>
      </c>
      <c r="E672" s="7">
        <v>2814.19</v>
      </c>
      <c r="F672" s="7">
        <v>2789.24</v>
      </c>
      <c r="G672" s="7">
        <v>2809.55</v>
      </c>
      <c r="H672" s="23">
        <f t="shared" si="20"/>
        <v>3.9736566574830696E-3</v>
      </c>
      <c r="I672" s="8">
        <v>3050730000</v>
      </c>
      <c r="J672" s="12">
        <f t="shared" si="21"/>
        <v>8.4808141581591834E-2</v>
      </c>
    </row>
    <row r="673" spans="1:10" ht="15.75" thickBot="1" x14ac:dyDescent="0.3">
      <c r="A673" s="76"/>
      <c r="B673" s="6">
        <v>43299</v>
      </c>
      <c r="C673" s="6"/>
      <c r="D673" s="7">
        <v>2811.35</v>
      </c>
      <c r="E673" s="7">
        <v>2816.76</v>
      </c>
      <c r="F673" s="7">
        <v>2805.89</v>
      </c>
      <c r="G673" s="7">
        <v>2815.62</v>
      </c>
      <c r="H673" s="23">
        <f t="shared" si="20"/>
        <v>2.1604883344306771E-3</v>
      </c>
      <c r="I673" s="8">
        <v>3089780000</v>
      </c>
      <c r="J673" s="12">
        <f t="shared" si="21"/>
        <v>1.2800215030500897E-2</v>
      </c>
    </row>
    <row r="674" spans="1:10" ht="15.75" thickBot="1" x14ac:dyDescent="0.3">
      <c r="A674" s="76"/>
      <c r="B674" s="6">
        <v>43300</v>
      </c>
      <c r="C674" s="6"/>
      <c r="D674" s="7">
        <v>2809.37</v>
      </c>
      <c r="E674" s="7">
        <v>2812.05</v>
      </c>
      <c r="F674" s="7">
        <v>2799.77</v>
      </c>
      <c r="G674" s="7">
        <v>2804.49</v>
      </c>
      <c r="H674" s="23">
        <f t="shared" si="20"/>
        <v>-3.9529481961344606E-3</v>
      </c>
      <c r="I674" s="8">
        <v>3266700000</v>
      </c>
      <c r="J674" s="12">
        <f t="shared" si="21"/>
        <v>5.7259740175675936E-2</v>
      </c>
    </row>
    <row r="675" spans="1:10" ht="15.75" thickBot="1" x14ac:dyDescent="0.3">
      <c r="A675" s="76"/>
      <c r="B675" s="6">
        <v>43301</v>
      </c>
      <c r="C675" s="6"/>
      <c r="D675" s="7">
        <v>2804.55</v>
      </c>
      <c r="E675" s="7">
        <v>2809.7</v>
      </c>
      <c r="F675" s="7">
        <v>2800.01</v>
      </c>
      <c r="G675" s="7">
        <v>2801.83</v>
      </c>
      <c r="H675" s="23">
        <f t="shared" si="20"/>
        <v>-9.4847904610102177E-4</v>
      </c>
      <c r="I675" s="8">
        <v>3230210000</v>
      </c>
      <c r="J675" s="12">
        <f t="shared" si="21"/>
        <v>-1.1170294180671626E-2</v>
      </c>
    </row>
    <row r="676" spans="1:10" ht="15.75" thickBot="1" x14ac:dyDescent="0.3">
      <c r="A676" s="76"/>
      <c r="B676" s="6">
        <v>43304</v>
      </c>
      <c r="C676" s="6"/>
      <c r="D676" s="7">
        <v>2799.17</v>
      </c>
      <c r="E676" s="7">
        <v>2808.61</v>
      </c>
      <c r="F676" s="7">
        <v>2795.14</v>
      </c>
      <c r="G676" s="7">
        <v>2806.98</v>
      </c>
      <c r="H676" s="23">
        <f t="shared" si="20"/>
        <v>1.8380843948419751E-3</v>
      </c>
      <c r="I676" s="8">
        <v>2907430000</v>
      </c>
      <c r="J676" s="12">
        <f t="shared" si="21"/>
        <v>-9.9925391847588863E-2</v>
      </c>
    </row>
    <row r="677" spans="1:10" ht="15.75" thickBot="1" x14ac:dyDescent="0.3">
      <c r="A677" s="76"/>
      <c r="B677" s="6">
        <v>43305</v>
      </c>
      <c r="C677" s="6"/>
      <c r="D677" s="7">
        <v>2820.68</v>
      </c>
      <c r="E677" s="7">
        <v>2829.99</v>
      </c>
      <c r="F677" s="7">
        <v>2811.12</v>
      </c>
      <c r="G677" s="7">
        <v>2820.4</v>
      </c>
      <c r="H677" s="23">
        <f t="shared" si="20"/>
        <v>4.7809389450584163E-3</v>
      </c>
      <c r="I677" s="8">
        <v>3417530000</v>
      </c>
      <c r="J677" s="12">
        <f t="shared" si="21"/>
        <v>0.17544704429685323</v>
      </c>
    </row>
    <row r="678" spans="1:10" ht="15.75" thickBot="1" x14ac:dyDescent="0.3">
      <c r="A678" s="76"/>
      <c r="B678" s="6">
        <v>43306</v>
      </c>
      <c r="C678" s="6"/>
      <c r="D678" s="7">
        <v>2817.73</v>
      </c>
      <c r="E678" s="7">
        <v>2848.03</v>
      </c>
      <c r="F678" s="7">
        <v>2817.73</v>
      </c>
      <c r="G678" s="7">
        <v>2846.07</v>
      </c>
      <c r="H678" s="23">
        <f t="shared" si="20"/>
        <v>9.1015458800170444E-3</v>
      </c>
      <c r="I678" s="8">
        <v>3553010000</v>
      </c>
      <c r="J678" s="12">
        <f t="shared" si="21"/>
        <v>3.9642665901981844E-2</v>
      </c>
    </row>
    <row r="679" spans="1:10" ht="15.75" thickBot="1" x14ac:dyDescent="0.3">
      <c r="A679" s="76"/>
      <c r="B679" s="6">
        <v>43307</v>
      </c>
      <c r="C679" s="6"/>
      <c r="D679" s="7">
        <v>2835.49</v>
      </c>
      <c r="E679" s="7">
        <v>2845.57</v>
      </c>
      <c r="F679" s="7">
        <v>2835.26</v>
      </c>
      <c r="G679" s="7">
        <v>2837.44</v>
      </c>
      <c r="H679" s="23">
        <f t="shared" si="20"/>
        <v>-3.0322514906520599E-3</v>
      </c>
      <c r="I679" s="8">
        <v>3653330000</v>
      </c>
      <c r="J679" s="12">
        <f t="shared" si="21"/>
        <v>2.8235214648987761E-2</v>
      </c>
    </row>
    <row r="680" spans="1:10" ht="15.75" thickBot="1" x14ac:dyDescent="0.3">
      <c r="A680" s="76"/>
      <c r="B680" s="6">
        <v>43308</v>
      </c>
      <c r="C680" s="6"/>
      <c r="D680" s="7">
        <v>2842.35</v>
      </c>
      <c r="E680" s="7">
        <v>2843.17</v>
      </c>
      <c r="F680" s="7">
        <v>2808.34</v>
      </c>
      <c r="G680" s="7">
        <v>2818.82</v>
      </c>
      <c r="H680" s="23">
        <f t="shared" si="20"/>
        <v>-6.5622532987481292E-3</v>
      </c>
      <c r="I680" s="8">
        <v>3415710000</v>
      </c>
      <c r="J680" s="12">
        <f t="shared" si="21"/>
        <v>-6.5042030147837729E-2</v>
      </c>
    </row>
    <row r="681" spans="1:10" ht="15.75" thickBot="1" x14ac:dyDescent="0.3">
      <c r="A681" s="76"/>
      <c r="B681" s="6">
        <v>43311</v>
      </c>
      <c r="C681" s="6"/>
      <c r="D681" s="7">
        <v>2819</v>
      </c>
      <c r="E681" s="7">
        <v>2821.74</v>
      </c>
      <c r="F681" s="7">
        <v>2798.11</v>
      </c>
      <c r="G681" s="7">
        <v>2802.6</v>
      </c>
      <c r="H681" s="23">
        <f t="shared" si="20"/>
        <v>-5.7541808274385216E-3</v>
      </c>
      <c r="I681" s="8">
        <v>3245770000</v>
      </c>
      <c r="J681" s="12">
        <f t="shared" si="21"/>
        <v>-4.9752467276203194E-2</v>
      </c>
    </row>
    <row r="682" spans="1:10" ht="15.75" thickBot="1" x14ac:dyDescent="0.3">
      <c r="A682" s="76"/>
      <c r="B682" s="6">
        <v>43312</v>
      </c>
      <c r="C682" s="6"/>
      <c r="D682" s="7">
        <v>2809.73</v>
      </c>
      <c r="E682" s="7">
        <v>2824.46</v>
      </c>
      <c r="F682" s="7">
        <v>2808.06</v>
      </c>
      <c r="G682" s="7">
        <v>2816.29</v>
      </c>
      <c r="H682" s="23">
        <f t="shared" si="20"/>
        <v>4.884749875115983E-3</v>
      </c>
      <c r="I682" s="8">
        <v>3892100000</v>
      </c>
      <c r="J682" s="12">
        <f t="shared" si="21"/>
        <v>0.19912994451239613</v>
      </c>
    </row>
    <row r="683" spans="1:10" ht="15.75" thickBot="1" x14ac:dyDescent="0.3">
      <c r="A683" s="76"/>
      <c r="B683" s="6">
        <v>43313</v>
      </c>
      <c r="C683" s="6"/>
      <c r="D683" s="7">
        <v>2821.17</v>
      </c>
      <c r="E683" s="7">
        <v>2825.83</v>
      </c>
      <c r="F683" s="7">
        <v>2805.85</v>
      </c>
      <c r="G683" s="7">
        <v>2813.36</v>
      </c>
      <c r="H683" s="23">
        <f t="shared" si="20"/>
        <v>-1.0403758135702774E-3</v>
      </c>
      <c r="I683" s="8">
        <v>3496990000</v>
      </c>
      <c r="J683" s="12">
        <f t="shared" si="21"/>
        <v>-0.10151589116415302</v>
      </c>
    </row>
    <row r="684" spans="1:10" ht="15.75" thickBot="1" x14ac:dyDescent="0.3">
      <c r="A684" s="76"/>
      <c r="B684" s="6">
        <v>43314</v>
      </c>
      <c r="C684" s="6"/>
      <c r="D684" s="7">
        <v>2800.48</v>
      </c>
      <c r="E684" s="7">
        <v>2829.91</v>
      </c>
      <c r="F684" s="7">
        <v>2796.34</v>
      </c>
      <c r="G684" s="7">
        <v>2827.22</v>
      </c>
      <c r="H684" s="23">
        <f t="shared" si="20"/>
        <v>4.926493587738388E-3</v>
      </c>
      <c r="I684" s="8">
        <v>3467380000</v>
      </c>
      <c r="J684" s="12">
        <f t="shared" si="21"/>
        <v>-8.4672818624016658E-3</v>
      </c>
    </row>
    <row r="685" spans="1:10" ht="15.75" thickBot="1" x14ac:dyDescent="0.3">
      <c r="A685" s="76"/>
      <c r="B685" s="6">
        <v>43315</v>
      </c>
      <c r="C685" s="6"/>
      <c r="D685" s="7">
        <v>2829.62</v>
      </c>
      <c r="E685" s="7">
        <v>2840.38</v>
      </c>
      <c r="F685" s="7">
        <v>2827.37</v>
      </c>
      <c r="G685" s="7">
        <v>2840.35</v>
      </c>
      <c r="H685" s="23">
        <f t="shared" si="20"/>
        <v>4.6441380578802179E-3</v>
      </c>
      <c r="I685" s="8">
        <v>3030390000</v>
      </c>
      <c r="J685" s="12">
        <f t="shared" si="21"/>
        <v>-0.12602887482767969</v>
      </c>
    </row>
    <row r="686" spans="1:10" ht="15.75" thickBot="1" x14ac:dyDescent="0.3">
      <c r="A686" s="76"/>
      <c r="B686" s="6">
        <v>43318</v>
      </c>
      <c r="C686" s="6"/>
      <c r="D686" s="7">
        <v>2840.29</v>
      </c>
      <c r="E686" s="7">
        <v>2853.29</v>
      </c>
      <c r="F686" s="7">
        <v>2835.98</v>
      </c>
      <c r="G686" s="7">
        <v>2850.4</v>
      </c>
      <c r="H686" s="23">
        <f t="shared" si="20"/>
        <v>3.5382963367191307E-3</v>
      </c>
      <c r="I686" s="8">
        <v>2874540000</v>
      </c>
      <c r="J686" s="12">
        <f t="shared" si="21"/>
        <v>-5.1429023987011574E-2</v>
      </c>
    </row>
    <row r="687" spans="1:10" ht="15.75" thickBot="1" x14ac:dyDescent="0.3">
      <c r="A687" s="76"/>
      <c r="B687" s="6">
        <v>43319</v>
      </c>
      <c r="C687" s="6"/>
      <c r="D687" s="7">
        <v>2855.92</v>
      </c>
      <c r="E687" s="7">
        <v>2863.43</v>
      </c>
      <c r="F687" s="7">
        <v>2855.92</v>
      </c>
      <c r="G687" s="7">
        <v>2858.45</v>
      </c>
      <c r="H687" s="23">
        <f t="shared" si="20"/>
        <v>2.8241650294694525E-3</v>
      </c>
      <c r="I687" s="8">
        <v>3162770000</v>
      </c>
      <c r="J687" s="12">
        <f t="shared" si="21"/>
        <v>0.1002699562364761</v>
      </c>
    </row>
    <row r="688" spans="1:10" ht="15.75" thickBot="1" x14ac:dyDescent="0.3">
      <c r="A688" s="76"/>
      <c r="B688" s="6">
        <v>43320</v>
      </c>
      <c r="C688" s="6"/>
      <c r="D688" s="7">
        <v>2856.79</v>
      </c>
      <c r="E688" s="7">
        <v>2862.44</v>
      </c>
      <c r="F688" s="7">
        <v>2853.09</v>
      </c>
      <c r="G688" s="7">
        <v>2857.7</v>
      </c>
      <c r="H688" s="23">
        <f t="shared" si="20"/>
        <v>-2.6237996116776574E-4</v>
      </c>
      <c r="I688" s="8">
        <v>2972200000</v>
      </c>
      <c r="J688" s="12">
        <f t="shared" si="21"/>
        <v>-6.025414431020909E-2</v>
      </c>
    </row>
    <row r="689" spans="1:10" ht="15.75" thickBot="1" x14ac:dyDescent="0.3">
      <c r="A689" s="76"/>
      <c r="B689" s="6">
        <v>43321</v>
      </c>
      <c r="C689" s="6"/>
      <c r="D689" s="7">
        <v>2857.19</v>
      </c>
      <c r="E689" s="7">
        <v>2862.48</v>
      </c>
      <c r="F689" s="7">
        <v>2851.98</v>
      </c>
      <c r="G689" s="7">
        <v>2853.58</v>
      </c>
      <c r="H689" s="23">
        <f t="shared" si="20"/>
        <v>-1.4417188648213218E-3</v>
      </c>
      <c r="I689" s="8">
        <v>3047050000</v>
      </c>
      <c r="J689" s="12">
        <f t="shared" si="21"/>
        <v>2.5183365856940986E-2</v>
      </c>
    </row>
    <row r="690" spans="1:10" ht="15.75" thickBot="1" x14ac:dyDescent="0.3">
      <c r="A690" s="76"/>
      <c r="B690" s="6">
        <v>43322</v>
      </c>
      <c r="C690" s="6"/>
      <c r="D690" s="7">
        <v>2838.9</v>
      </c>
      <c r="E690" s="7">
        <v>2842.2</v>
      </c>
      <c r="F690" s="7">
        <v>2825.81</v>
      </c>
      <c r="G690" s="7">
        <v>2833.28</v>
      </c>
      <c r="H690" s="23">
        <f t="shared" si="20"/>
        <v>-7.1138709971333303E-3</v>
      </c>
      <c r="I690" s="8">
        <v>3256040000</v>
      </c>
      <c r="J690" s="12">
        <f t="shared" si="21"/>
        <v>6.8587650350338855E-2</v>
      </c>
    </row>
    <row r="691" spans="1:10" ht="15.75" thickBot="1" x14ac:dyDescent="0.3">
      <c r="A691" s="76"/>
      <c r="B691" s="6">
        <v>43325</v>
      </c>
      <c r="C691" s="6"/>
      <c r="D691" s="7">
        <v>2835.46</v>
      </c>
      <c r="E691" s="7">
        <v>2843.4</v>
      </c>
      <c r="F691" s="7">
        <v>2819.88</v>
      </c>
      <c r="G691" s="7">
        <v>2821.93</v>
      </c>
      <c r="H691" s="23">
        <f t="shared" si="20"/>
        <v>-4.0059577592050071E-3</v>
      </c>
      <c r="I691" s="8">
        <v>3158450000</v>
      </c>
      <c r="J691" s="12">
        <f t="shared" si="21"/>
        <v>-2.9971990516087024E-2</v>
      </c>
    </row>
    <row r="692" spans="1:10" ht="15.75" thickBot="1" x14ac:dyDescent="0.3">
      <c r="A692" s="76"/>
      <c r="B692" s="6">
        <v>43326</v>
      </c>
      <c r="C692" s="6"/>
      <c r="D692" s="7">
        <v>2827.88</v>
      </c>
      <c r="E692" s="7">
        <v>2843.11</v>
      </c>
      <c r="F692" s="7">
        <v>2826.58</v>
      </c>
      <c r="G692" s="7">
        <v>2839.96</v>
      </c>
      <c r="H692" s="23">
        <f t="shared" si="20"/>
        <v>6.3892442406438855E-3</v>
      </c>
      <c r="I692" s="8">
        <v>2976970000</v>
      </c>
      <c r="J692" s="12">
        <f t="shared" si="21"/>
        <v>-5.7458563535911604E-2</v>
      </c>
    </row>
    <row r="693" spans="1:10" ht="15.75" thickBot="1" x14ac:dyDescent="0.3">
      <c r="A693" s="76"/>
      <c r="B693" s="6">
        <v>43327</v>
      </c>
      <c r="C693" s="6"/>
      <c r="D693" s="7">
        <v>2827.95</v>
      </c>
      <c r="E693" s="7">
        <v>2827.95</v>
      </c>
      <c r="F693" s="7">
        <v>2802.49</v>
      </c>
      <c r="G693" s="7">
        <v>2818.37</v>
      </c>
      <c r="H693" s="23">
        <f t="shared" si="20"/>
        <v>-7.6022197495739892E-3</v>
      </c>
      <c r="I693" s="8">
        <v>3645070000</v>
      </c>
      <c r="J693" s="12">
        <f t="shared" si="21"/>
        <v>0.22442281917520163</v>
      </c>
    </row>
    <row r="694" spans="1:10" ht="15.75" thickBot="1" x14ac:dyDescent="0.3">
      <c r="A694" s="76"/>
      <c r="B694" s="6">
        <v>43328</v>
      </c>
      <c r="C694" s="6"/>
      <c r="D694" s="7">
        <v>2831.44</v>
      </c>
      <c r="E694" s="7">
        <v>2850.49</v>
      </c>
      <c r="F694" s="7">
        <v>2831.44</v>
      </c>
      <c r="G694" s="7">
        <v>2840.69</v>
      </c>
      <c r="H694" s="23">
        <f t="shared" si="20"/>
        <v>7.9194711836984375E-3</v>
      </c>
      <c r="I694" s="8">
        <v>3219880000</v>
      </c>
      <c r="J694" s="12">
        <f t="shared" si="21"/>
        <v>-0.11664796560834223</v>
      </c>
    </row>
    <row r="695" spans="1:10" ht="15.75" thickBot="1" x14ac:dyDescent="0.3">
      <c r="A695" s="76"/>
      <c r="B695" s="6">
        <v>43329</v>
      </c>
      <c r="C695" s="6"/>
      <c r="D695" s="7">
        <v>2838.32</v>
      </c>
      <c r="E695" s="7">
        <v>2855.63</v>
      </c>
      <c r="F695" s="7">
        <v>2833.73</v>
      </c>
      <c r="G695" s="7">
        <v>2850.13</v>
      </c>
      <c r="H695" s="23">
        <f t="shared" si="20"/>
        <v>3.3231362802699535E-3</v>
      </c>
      <c r="I695" s="8">
        <v>3024100000</v>
      </c>
      <c r="J695" s="12">
        <f t="shared" si="21"/>
        <v>-6.0803508205274734E-2</v>
      </c>
    </row>
    <row r="696" spans="1:10" ht="15.75" thickBot="1" x14ac:dyDescent="0.3">
      <c r="A696" s="76"/>
      <c r="B696" s="6">
        <v>43332</v>
      </c>
      <c r="C696" s="6"/>
      <c r="D696" s="7">
        <v>2853.93</v>
      </c>
      <c r="E696" s="7">
        <v>2859.76</v>
      </c>
      <c r="F696" s="7">
        <v>2850.62</v>
      </c>
      <c r="G696" s="7">
        <v>2857.05</v>
      </c>
      <c r="H696" s="23">
        <f t="shared" si="20"/>
        <v>2.4279594264121542E-3</v>
      </c>
      <c r="I696" s="8">
        <v>2748020000</v>
      </c>
      <c r="J696" s="12">
        <f t="shared" si="21"/>
        <v>-9.1293277338712342E-2</v>
      </c>
    </row>
    <row r="697" spans="1:10" ht="15.75" thickBot="1" x14ac:dyDescent="0.3">
      <c r="A697" s="76"/>
      <c r="B697" s="6">
        <v>43333</v>
      </c>
      <c r="C697" s="6"/>
      <c r="D697" s="7">
        <v>2861.51</v>
      </c>
      <c r="E697" s="7">
        <v>2873.23</v>
      </c>
      <c r="F697" s="7">
        <v>2861.32</v>
      </c>
      <c r="G697" s="7">
        <v>2862.96</v>
      </c>
      <c r="H697" s="23">
        <f t="shared" si="20"/>
        <v>2.0685672284348729E-3</v>
      </c>
      <c r="I697" s="8">
        <v>3147140000</v>
      </c>
      <c r="J697" s="12">
        <f t="shared" si="21"/>
        <v>0.14523911761923131</v>
      </c>
    </row>
    <row r="698" spans="1:10" ht="15.75" thickBot="1" x14ac:dyDescent="0.3">
      <c r="A698" s="76"/>
      <c r="B698" s="6">
        <v>43334</v>
      </c>
      <c r="C698" s="6"/>
      <c r="D698" s="7">
        <v>2860.99</v>
      </c>
      <c r="E698" s="7">
        <v>2867.54</v>
      </c>
      <c r="F698" s="7">
        <v>2856.05</v>
      </c>
      <c r="G698" s="7">
        <v>2861.82</v>
      </c>
      <c r="H698" s="23">
        <f t="shared" si="20"/>
        <v>-3.9818928661241253E-4</v>
      </c>
      <c r="I698" s="8">
        <v>2689560000</v>
      </c>
      <c r="J698" s="12">
        <f t="shared" si="21"/>
        <v>-0.14539550194780024</v>
      </c>
    </row>
    <row r="699" spans="1:10" ht="15.75" thickBot="1" x14ac:dyDescent="0.3">
      <c r="A699" s="76"/>
      <c r="B699" s="6">
        <v>43335</v>
      </c>
      <c r="C699" s="6"/>
      <c r="D699" s="7">
        <v>2860.29</v>
      </c>
      <c r="E699" s="7">
        <v>2868.78</v>
      </c>
      <c r="F699" s="7">
        <v>2854.03</v>
      </c>
      <c r="G699" s="7">
        <v>2856.98</v>
      </c>
      <c r="H699" s="23">
        <f t="shared" si="20"/>
        <v>-1.6912314541096733E-3</v>
      </c>
      <c r="I699" s="8">
        <v>2713910000</v>
      </c>
      <c r="J699" s="12">
        <f t="shared" si="21"/>
        <v>9.0535254837222443E-3</v>
      </c>
    </row>
    <row r="700" spans="1:10" ht="15.75" thickBot="1" x14ac:dyDescent="0.3">
      <c r="A700" s="76"/>
      <c r="B700" s="6">
        <v>43336</v>
      </c>
      <c r="C700" s="6"/>
      <c r="D700" s="7">
        <v>2862.35</v>
      </c>
      <c r="E700" s="7">
        <v>2876.16</v>
      </c>
      <c r="F700" s="7">
        <v>2862.35</v>
      </c>
      <c r="G700" s="7">
        <v>2874.69</v>
      </c>
      <c r="H700" s="23">
        <f t="shared" si="20"/>
        <v>6.1988533346400872E-3</v>
      </c>
      <c r="I700" s="8">
        <v>2596190000</v>
      </c>
      <c r="J700" s="12">
        <f t="shared" si="21"/>
        <v>-4.3376530540806438E-2</v>
      </c>
    </row>
    <row r="701" spans="1:10" ht="15.75" thickBot="1" x14ac:dyDescent="0.3">
      <c r="A701" s="76"/>
      <c r="B701" s="6">
        <v>43339</v>
      </c>
      <c r="C701" s="6"/>
      <c r="D701" s="7">
        <v>2884.69</v>
      </c>
      <c r="E701" s="7">
        <v>2898.25</v>
      </c>
      <c r="F701" s="7">
        <v>2884.69</v>
      </c>
      <c r="G701" s="7">
        <v>2896.74</v>
      </c>
      <c r="H701" s="23">
        <f t="shared" si="20"/>
        <v>7.6703922857768057E-3</v>
      </c>
      <c r="I701" s="8">
        <v>2854080000</v>
      </c>
      <c r="J701" s="12">
        <f t="shared" si="21"/>
        <v>9.9334024089146017E-2</v>
      </c>
    </row>
    <row r="702" spans="1:10" ht="15.75" thickBot="1" x14ac:dyDescent="0.3">
      <c r="A702" s="76"/>
      <c r="B702" s="6">
        <v>43340</v>
      </c>
      <c r="C702" s="6"/>
      <c r="D702" s="7">
        <v>2901.45</v>
      </c>
      <c r="E702" s="7">
        <v>2903.77</v>
      </c>
      <c r="F702" s="7">
        <v>2893.5</v>
      </c>
      <c r="G702" s="7">
        <v>2897.52</v>
      </c>
      <c r="H702" s="23">
        <f t="shared" si="20"/>
        <v>2.6926821185201301E-4</v>
      </c>
      <c r="I702" s="8">
        <v>2683190000</v>
      </c>
      <c r="J702" s="12">
        <f t="shared" si="21"/>
        <v>-5.9875686736181183E-2</v>
      </c>
    </row>
    <row r="703" spans="1:10" ht="15.75" thickBot="1" x14ac:dyDescent="0.3">
      <c r="A703" s="76"/>
      <c r="B703" s="6">
        <v>43341</v>
      </c>
      <c r="C703" s="6"/>
      <c r="D703" s="7">
        <v>2900.62</v>
      </c>
      <c r="E703" s="7">
        <v>2916.5</v>
      </c>
      <c r="F703" s="7">
        <v>2898.4</v>
      </c>
      <c r="G703" s="7">
        <v>2914.04</v>
      </c>
      <c r="H703" s="23">
        <f t="shared" si="20"/>
        <v>5.7014274275932458E-3</v>
      </c>
      <c r="I703" s="8">
        <v>2791860000</v>
      </c>
      <c r="J703" s="12">
        <f t="shared" si="21"/>
        <v>4.0500300016025698E-2</v>
      </c>
    </row>
    <row r="704" spans="1:10" ht="15.75" thickBot="1" x14ac:dyDescent="0.3">
      <c r="A704" s="76"/>
      <c r="B704" s="6">
        <v>43342</v>
      </c>
      <c r="C704" s="6"/>
      <c r="D704" s="7">
        <v>2908.94</v>
      </c>
      <c r="E704" s="7">
        <v>2912.46</v>
      </c>
      <c r="F704" s="7">
        <v>2895.22</v>
      </c>
      <c r="G704" s="7">
        <v>2901.13</v>
      </c>
      <c r="H704" s="23">
        <f t="shared" si="20"/>
        <v>-4.4302754938160957E-3</v>
      </c>
      <c r="I704" s="8">
        <v>2802180000</v>
      </c>
      <c r="J704" s="12">
        <f t="shared" si="21"/>
        <v>3.6964604242333068E-3</v>
      </c>
    </row>
    <row r="705" spans="1:10" ht="15.75" thickBot="1" x14ac:dyDescent="0.3">
      <c r="A705" s="76"/>
      <c r="B705" s="6">
        <v>43343</v>
      </c>
      <c r="C705" s="6"/>
      <c r="D705" s="7">
        <v>2898.37</v>
      </c>
      <c r="E705" s="7">
        <v>2906.32</v>
      </c>
      <c r="F705" s="7">
        <v>2891.73</v>
      </c>
      <c r="G705" s="7">
        <v>2901.52</v>
      </c>
      <c r="H705" s="23">
        <f t="shared" si="20"/>
        <v>1.3443037712886796E-4</v>
      </c>
      <c r="I705" s="8">
        <v>2880260000</v>
      </c>
      <c r="J705" s="12">
        <f t="shared" si="21"/>
        <v>2.7864020155735893E-2</v>
      </c>
    </row>
    <row r="706" spans="1:10" ht="15.75" thickBot="1" x14ac:dyDescent="0.3">
      <c r="A706" s="76"/>
      <c r="B706" s="6">
        <v>43347</v>
      </c>
      <c r="C706" s="6"/>
      <c r="D706" s="7">
        <v>2896.96</v>
      </c>
      <c r="E706" s="7">
        <v>2900.18</v>
      </c>
      <c r="F706" s="7">
        <v>2885.13</v>
      </c>
      <c r="G706" s="7">
        <v>2896.72</v>
      </c>
      <c r="H706" s="23">
        <f t="shared" si="20"/>
        <v>-1.6543053296203996E-3</v>
      </c>
      <c r="I706" s="8">
        <v>3077060000</v>
      </c>
      <c r="J706" s="12">
        <f t="shared" si="21"/>
        <v>6.8327164908723523E-2</v>
      </c>
    </row>
    <row r="707" spans="1:10" ht="15.75" thickBot="1" x14ac:dyDescent="0.3">
      <c r="A707" s="76"/>
      <c r="B707" s="6">
        <v>43348</v>
      </c>
      <c r="C707" s="6"/>
      <c r="D707" s="7">
        <v>2891.59</v>
      </c>
      <c r="E707" s="7">
        <v>2894.21</v>
      </c>
      <c r="F707" s="7">
        <v>2876.92</v>
      </c>
      <c r="G707" s="7">
        <v>2888.6</v>
      </c>
      <c r="H707" s="23">
        <f t="shared" si="20"/>
        <v>-2.8031704824766947E-3</v>
      </c>
      <c r="I707" s="8">
        <v>3241250000</v>
      </c>
      <c r="J707" s="12">
        <f t="shared" si="21"/>
        <v>5.3359375507789901E-2</v>
      </c>
    </row>
    <row r="708" spans="1:10" ht="15.75" thickBot="1" x14ac:dyDescent="0.3">
      <c r="A708" s="76"/>
      <c r="B708" s="6">
        <v>43349</v>
      </c>
      <c r="C708" s="6"/>
      <c r="D708" s="7">
        <v>2888.64</v>
      </c>
      <c r="E708" s="7">
        <v>2892.05</v>
      </c>
      <c r="F708" s="7">
        <v>2867.29</v>
      </c>
      <c r="G708" s="7">
        <v>2878.05</v>
      </c>
      <c r="H708" s="23">
        <f t="shared" si="20"/>
        <v>-3.652288305753558E-3</v>
      </c>
      <c r="I708" s="8">
        <v>3139590000</v>
      </c>
      <c r="J708" s="12">
        <f t="shared" si="21"/>
        <v>-3.1364442730428078E-2</v>
      </c>
    </row>
    <row r="709" spans="1:10" ht="15.75" thickBot="1" x14ac:dyDescent="0.3">
      <c r="A709" s="76"/>
      <c r="B709" s="6">
        <v>43350</v>
      </c>
      <c r="C709" s="6"/>
      <c r="D709" s="7">
        <v>2868.26</v>
      </c>
      <c r="E709" s="7">
        <v>2883.81</v>
      </c>
      <c r="F709" s="7">
        <v>2864.12</v>
      </c>
      <c r="G709" s="7">
        <v>2871.68</v>
      </c>
      <c r="H709" s="23">
        <f t="shared" si="20"/>
        <v>-2.2133041469051423E-3</v>
      </c>
      <c r="I709" s="8">
        <v>2946270000</v>
      </c>
      <c r="J709" s="12">
        <f t="shared" si="21"/>
        <v>-6.1574919018088349E-2</v>
      </c>
    </row>
    <row r="710" spans="1:10" ht="15.75" thickBot="1" x14ac:dyDescent="0.3">
      <c r="A710" s="76"/>
      <c r="B710" s="6">
        <v>43353</v>
      </c>
      <c r="C710" s="6"/>
      <c r="D710" s="7">
        <v>2881.39</v>
      </c>
      <c r="E710" s="7">
        <v>2886.93</v>
      </c>
      <c r="F710" s="7">
        <v>2875.94</v>
      </c>
      <c r="G710" s="7">
        <v>2877.13</v>
      </c>
      <c r="H710" s="23">
        <f t="shared" si="20"/>
        <v>1.897843770893788E-3</v>
      </c>
      <c r="I710" s="8">
        <v>2731400000</v>
      </c>
      <c r="J710" s="12">
        <f t="shared" si="21"/>
        <v>-7.2929500690703836E-2</v>
      </c>
    </row>
    <row r="711" spans="1:10" ht="15.75" thickBot="1" x14ac:dyDescent="0.3">
      <c r="A711" s="76"/>
      <c r="B711" s="6">
        <v>43354</v>
      </c>
      <c r="C711" s="6"/>
      <c r="D711" s="7">
        <v>2871.57</v>
      </c>
      <c r="E711" s="7">
        <v>2892.52</v>
      </c>
      <c r="F711" s="7">
        <v>2866.78</v>
      </c>
      <c r="G711" s="7">
        <v>2887.89</v>
      </c>
      <c r="H711" s="23">
        <f t="shared" ref="H711:H774" si="22">(G711-G710)/G710</f>
        <v>3.7398379635260703E-3</v>
      </c>
      <c r="I711" s="8">
        <v>2899660000</v>
      </c>
      <c r="J711" s="12">
        <f t="shared" ref="J711:J774" si="23">(I711-I710)/I710</f>
        <v>6.1602108808669544E-2</v>
      </c>
    </row>
    <row r="712" spans="1:10" ht="15.75" thickBot="1" x14ac:dyDescent="0.3">
      <c r="A712" s="76"/>
      <c r="B712" s="6">
        <v>43355</v>
      </c>
      <c r="C712" s="6"/>
      <c r="D712" s="7">
        <v>2888.29</v>
      </c>
      <c r="E712" s="7">
        <v>2894.65</v>
      </c>
      <c r="F712" s="7">
        <v>2879.2</v>
      </c>
      <c r="G712" s="7">
        <v>2888.92</v>
      </c>
      <c r="H712" s="23">
        <f t="shared" si="22"/>
        <v>3.5666178420930164E-4</v>
      </c>
      <c r="I712" s="8">
        <v>3264930000</v>
      </c>
      <c r="J712" s="12">
        <f t="shared" si="23"/>
        <v>0.12596994130346317</v>
      </c>
    </row>
    <row r="713" spans="1:10" ht="15.75" thickBot="1" x14ac:dyDescent="0.3">
      <c r="A713" s="76"/>
      <c r="B713" s="6">
        <v>43356</v>
      </c>
      <c r="C713" s="6"/>
      <c r="D713" s="7">
        <v>2896.85</v>
      </c>
      <c r="E713" s="7">
        <v>2906.76</v>
      </c>
      <c r="F713" s="7">
        <v>2896.39</v>
      </c>
      <c r="G713" s="7">
        <v>2904.18</v>
      </c>
      <c r="H713" s="23">
        <f t="shared" si="22"/>
        <v>5.2822508065296942E-3</v>
      </c>
      <c r="I713" s="8">
        <v>3254930000</v>
      </c>
      <c r="J713" s="12">
        <f t="shared" si="23"/>
        <v>-3.0628528023571716E-3</v>
      </c>
    </row>
    <row r="714" spans="1:10" ht="15.75" thickBot="1" x14ac:dyDescent="0.3">
      <c r="A714" s="76"/>
      <c r="B714" s="6">
        <v>43357</v>
      </c>
      <c r="C714" s="6"/>
      <c r="D714" s="7">
        <v>2906.38</v>
      </c>
      <c r="E714" s="7">
        <v>2908.3</v>
      </c>
      <c r="F714" s="7">
        <v>2895.77</v>
      </c>
      <c r="G714" s="7">
        <v>2904.98</v>
      </c>
      <c r="H714" s="23">
        <f t="shared" si="22"/>
        <v>2.7546501938591341E-4</v>
      </c>
      <c r="I714" s="8">
        <v>3149800000</v>
      </c>
      <c r="J714" s="12">
        <f t="shared" si="23"/>
        <v>-3.2298697667845391E-2</v>
      </c>
    </row>
    <row r="715" spans="1:10" ht="15.75" thickBot="1" x14ac:dyDescent="0.3">
      <c r="A715" s="76"/>
      <c r="B715" s="6">
        <v>43360</v>
      </c>
      <c r="C715" s="6"/>
      <c r="D715" s="7">
        <v>2903.83</v>
      </c>
      <c r="E715" s="7">
        <v>2904.65</v>
      </c>
      <c r="F715" s="7">
        <v>2886.16</v>
      </c>
      <c r="G715" s="7">
        <v>2888.8</v>
      </c>
      <c r="H715" s="23">
        <f t="shared" si="22"/>
        <v>-5.5697457469586148E-3</v>
      </c>
      <c r="I715" s="8">
        <v>2947760000</v>
      </c>
      <c r="J715" s="12">
        <f t="shared" si="23"/>
        <v>-6.4143755159057722E-2</v>
      </c>
    </row>
    <row r="716" spans="1:10" ht="15.75" thickBot="1" x14ac:dyDescent="0.3">
      <c r="A716" s="76"/>
      <c r="B716" s="6">
        <v>43361</v>
      </c>
      <c r="C716" s="6"/>
      <c r="D716" s="7">
        <v>2890.74</v>
      </c>
      <c r="E716" s="7">
        <v>2911.17</v>
      </c>
      <c r="F716" s="7">
        <v>2890.43</v>
      </c>
      <c r="G716" s="7">
        <v>2904.31</v>
      </c>
      <c r="H716" s="23">
        <f t="shared" si="22"/>
        <v>5.3690113541954316E-3</v>
      </c>
      <c r="I716" s="8">
        <v>3074610000</v>
      </c>
      <c r="J716" s="12">
        <f t="shared" si="23"/>
        <v>4.3032675658805329E-2</v>
      </c>
    </row>
    <row r="717" spans="1:10" ht="15.75" thickBot="1" x14ac:dyDescent="0.3">
      <c r="A717" s="76"/>
      <c r="B717" s="6">
        <v>43362</v>
      </c>
      <c r="C717" s="6"/>
      <c r="D717" s="7">
        <v>2906.6</v>
      </c>
      <c r="E717" s="7">
        <v>2912.36</v>
      </c>
      <c r="F717" s="7">
        <v>2903.82</v>
      </c>
      <c r="G717" s="7">
        <v>2907.95</v>
      </c>
      <c r="H717" s="23">
        <f t="shared" si="22"/>
        <v>1.2533097362195746E-3</v>
      </c>
      <c r="I717" s="8">
        <v>3280020000</v>
      </c>
      <c r="J717" s="12">
        <f t="shared" si="23"/>
        <v>6.6808473269780552E-2</v>
      </c>
    </row>
    <row r="718" spans="1:10" ht="15.75" thickBot="1" x14ac:dyDescent="0.3">
      <c r="A718" s="76"/>
      <c r="B718" s="6">
        <v>43363</v>
      </c>
      <c r="C718" s="6"/>
      <c r="D718" s="7">
        <v>2919.73</v>
      </c>
      <c r="E718" s="7">
        <v>2934.8</v>
      </c>
      <c r="F718" s="7">
        <v>2919.73</v>
      </c>
      <c r="G718" s="7">
        <v>2930.75</v>
      </c>
      <c r="H718" s="23">
        <f t="shared" si="22"/>
        <v>7.8405749754982667E-3</v>
      </c>
      <c r="I718" s="8">
        <v>3337730000</v>
      </c>
      <c r="J718" s="12">
        <f t="shared" si="23"/>
        <v>1.7594404912165171E-2</v>
      </c>
    </row>
    <row r="719" spans="1:10" ht="15.75" thickBot="1" x14ac:dyDescent="0.3">
      <c r="A719" s="76"/>
      <c r="B719" s="6">
        <v>43364</v>
      </c>
      <c r="C719" s="6"/>
      <c r="D719" s="7">
        <v>2936.76</v>
      </c>
      <c r="E719" s="7">
        <v>2940.91</v>
      </c>
      <c r="F719" s="7">
        <v>2927.11</v>
      </c>
      <c r="G719" s="7">
        <v>2929.67</v>
      </c>
      <c r="H719" s="23">
        <f t="shared" si="22"/>
        <v>-3.6850635502855148E-4</v>
      </c>
      <c r="I719" s="8">
        <v>5607610000</v>
      </c>
      <c r="J719" s="12">
        <f t="shared" si="23"/>
        <v>0.68006699163802942</v>
      </c>
    </row>
    <row r="720" spans="1:10" ht="15.75" thickBot="1" x14ac:dyDescent="0.3">
      <c r="A720" s="76"/>
      <c r="B720" s="6">
        <v>43367</v>
      </c>
      <c r="C720" s="6"/>
      <c r="D720" s="7">
        <v>2921.83</v>
      </c>
      <c r="E720" s="7">
        <v>2923.79</v>
      </c>
      <c r="F720" s="7">
        <v>2912.63</v>
      </c>
      <c r="G720" s="7">
        <v>2919.37</v>
      </c>
      <c r="H720" s="23">
        <f t="shared" si="22"/>
        <v>-3.5157543341059511E-3</v>
      </c>
      <c r="I720" s="8">
        <v>3372210000</v>
      </c>
      <c r="J720" s="12">
        <f t="shared" si="23"/>
        <v>-0.39863685242019326</v>
      </c>
    </row>
    <row r="721" spans="1:10" ht="15.75" thickBot="1" x14ac:dyDescent="0.3">
      <c r="A721" s="76"/>
      <c r="B721" s="6">
        <v>43368</v>
      </c>
      <c r="C721" s="6"/>
      <c r="D721" s="7">
        <v>2921.75</v>
      </c>
      <c r="E721" s="7">
        <v>2923.95</v>
      </c>
      <c r="F721" s="7">
        <v>2913.7</v>
      </c>
      <c r="G721" s="7">
        <v>2915.56</v>
      </c>
      <c r="H721" s="23">
        <f t="shared" si="22"/>
        <v>-1.3050760951849015E-3</v>
      </c>
      <c r="I721" s="8">
        <v>3285480000</v>
      </c>
      <c r="J721" s="12">
        <f t="shared" si="23"/>
        <v>-2.571903884989369E-2</v>
      </c>
    </row>
    <row r="722" spans="1:10" ht="15.75" thickBot="1" x14ac:dyDescent="0.3">
      <c r="A722" s="76"/>
      <c r="B722" s="6">
        <v>43369</v>
      </c>
      <c r="C722" s="6"/>
      <c r="D722" s="7">
        <v>2916.98</v>
      </c>
      <c r="E722" s="7">
        <v>2931.15</v>
      </c>
      <c r="F722" s="7">
        <v>2903.28</v>
      </c>
      <c r="G722" s="7">
        <v>2905.97</v>
      </c>
      <c r="H722" s="23">
        <f t="shared" si="22"/>
        <v>-3.2892480346829239E-3</v>
      </c>
      <c r="I722" s="8">
        <v>3388620000</v>
      </c>
      <c r="J722" s="12">
        <f t="shared" si="23"/>
        <v>3.1392673216698933E-2</v>
      </c>
    </row>
    <row r="723" spans="1:10" ht="15.75" thickBot="1" x14ac:dyDescent="0.3">
      <c r="A723" s="76"/>
      <c r="B723" s="6">
        <v>43370</v>
      </c>
      <c r="C723" s="6"/>
      <c r="D723" s="7">
        <v>2911.65</v>
      </c>
      <c r="E723" s="7">
        <v>2927.22</v>
      </c>
      <c r="F723" s="7">
        <v>2909.27</v>
      </c>
      <c r="G723" s="7">
        <v>2914</v>
      </c>
      <c r="H723" s="23">
        <f t="shared" si="22"/>
        <v>2.7632769780831187E-3</v>
      </c>
      <c r="I723" s="8">
        <v>3060850000</v>
      </c>
      <c r="J723" s="12">
        <f t="shared" si="23"/>
        <v>-9.6726691101392301E-2</v>
      </c>
    </row>
    <row r="724" spans="1:10" ht="15.75" thickBot="1" x14ac:dyDescent="0.3">
      <c r="A724" s="76"/>
      <c r="B724" s="6">
        <v>43371</v>
      </c>
      <c r="C724" s="6">
        <f>B724</f>
        <v>43371</v>
      </c>
      <c r="D724" s="7">
        <v>2910.03</v>
      </c>
      <c r="E724" s="7">
        <v>2920.53</v>
      </c>
      <c r="F724" s="7">
        <v>2907.5</v>
      </c>
      <c r="G724" s="7">
        <v>2913.98</v>
      </c>
      <c r="H724" s="23">
        <f t="shared" si="22"/>
        <v>-6.8634179821488707E-6</v>
      </c>
      <c r="I724" s="8">
        <v>3432300000</v>
      </c>
      <c r="J724" s="12">
        <f t="shared" si="23"/>
        <v>0.12135517911691197</v>
      </c>
    </row>
    <row r="725" spans="1:10" ht="15.75" thickBot="1" x14ac:dyDescent="0.3">
      <c r="A725" s="76"/>
      <c r="B725" s="6">
        <v>43374</v>
      </c>
      <c r="C725" s="6"/>
      <c r="D725" s="7">
        <v>2926.29</v>
      </c>
      <c r="E725" s="7">
        <v>2937.06</v>
      </c>
      <c r="F725" s="7">
        <v>2917.91</v>
      </c>
      <c r="G725" s="7">
        <v>2924.59</v>
      </c>
      <c r="H725" s="23">
        <f t="shared" si="22"/>
        <v>3.6410682297064933E-3</v>
      </c>
      <c r="I725" s="8">
        <v>3364190000</v>
      </c>
      <c r="J725" s="12">
        <f t="shared" si="23"/>
        <v>-1.984383649447892E-2</v>
      </c>
    </row>
    <row r="726" spans="1:10" ht="15.75" thickBot="1" x14ac:dyDescent="0.3">
      <c r="A726" s="76"/>
      <c r="B726" s="6">
        <v>43375</v>
      </c>
      <c r="C726" s="6"/>
      <c r="D726" s="7">
        <v>2923.8</v>
      </c>
      <c r="E726" s="7">
        <v>2931.42</v>
      </c>
      <c r="F726" s="7">
        <v>2919.37</v>
      </c>
      <c r="G726" s="7">
        <v>2923.43</v>
      </c>
      <c r="H726" s="23">
        <f t="shared" si="22"/>
        <v>-3.9663679353355827E-4</v>
      </c>
      <c r="I726" s="8">
        <v>3401880000</v>
      </c>
      <c r="J726" s="12">
        <f t="shared" si="23"/>
        <v>1.1203291133972814E-2</v>
      </c>
    </row>
    <row r="727" spans="1:10" ht="15.75" thickBot="1" x14ac:dyDescent="0.3">
      <c r="A727" s="76"/>
      <c r="B727" s="6">
        <v>43376</v>
      </c>
      <c r="C727" s="6"/>
      <c r="D727" s="7">
        <v>2931.69</v>
      </c>
      <c r="E727" s="7">
        <v>2939.86</v>
      </c>
      <c r="F727" s="7">
        <v>2921.36</v>
      </c>
      <c r="G727" s="7">
        <v>2925.51</v>
      </c>
      <c r="H727" s="23">
        <f t="shared" si="22"/>
        <v>7.1149300650276632E-4</v>
      </c>
      <c r="I727" s="8">
        <v>3598710000</v>
      </c>
      <c r="J727" s="12">
        <f t="shared" si="23"/>
        <v>5.7859183745458391E-2</v>
      </c>
    </row>
    <row r="728" spans="1:10" ht="15.75" thickBot="1" x14ac:dyDescent="0.3">
      <c r="A728" s="76"/>
      <c r="B728" s="6">
        <v>43377</v>
      </c>
      <c r="C728" s="6"/>
      <c r="D728" s="7">
        <v>2919.35</v>
      </c>
      <c r="E728" s="7">
        <v>2919.78</v>
      </c>
      <c r="F728" s="7">
        <v>2883.92</v>
      </c>
      <c r="G728" s="7">
        <v>2901.61</v>
      </c>
      <c r="H728" s="23">
        <f t="shared" si="22"/>
        <v>-8.1695157425543206E-3</v>
      </c>
      <c r="I728" s="8">
        <v>3496860000</v>
      </c>
      <c r="J728" s="12">
        <f t="shared" si="23"/>
        <v>-2.8301808147919671E-2</v>
      </c>
    </row>
    <row r="729" spans="1:10" ht="15.75" thickBot="1" x14ac:dyDescent="0.3">
      <c r="A729" s="76"/>
      <c r="B729" s="6">
        <v>43378</v>
      </c>
      <c r="C729" s="6"/>
      <c r="D729" s="7">
        <v>2902.54</v>
      </c>
      <c r="E729" s="7">
        <v>2909.64</v>
      </c>
      <c r="F729" s="7">
        <v>2869.29</v>
      </c>
      <c r="G729" s="7">
        <v>2885.57</v>
      </c>
      <c r="H729" s="23">
        <f t="shared" si="22"/>
        <v>-5.5279655088037206E-3</v>
      </c>
      <c r="I729" s="8">
        <v>3328980000</v>
      </c>
      <c r="J729" s="12">
        <f t="shared" si="23"/>
        <v>-4.8008785024278924E-2</v>
      </c>
    </row>
    <row r="730" spans="1:10" ht="15.75" thickBot="1" x14ac:dyDescent="0.3">
      <c r="A730" s="76"/>
      <c r="B730" s="6">
        <v>43381</v>
      </c>
      <c r="C730" s="6"/>
      <c r="D730" s="7">
        <v>2877.53</v>
      </c>
      <c r="E730" s="7">
        <v>2889.45</v>
      </c>
      <c r="F730" s="7">
        <v>2862.08</v>
      </c>
      <c r="G730" s="7">
        <v>2884.43</v>
      </c>
      <c r="H730" s="23">
        <f t="shared" si="22"/>
        <v>-3.9506925841352919E-4</v>
      </c>
      <c r="I730" s="8">
        <v>3330320000</v>
      </c>
      <c r="J730" s="12">
        <f t="shared" si="23"/>
        <v>4.0252569856232239E-4</v>
      </c>
    </row>
    <row r="731" spans="1:10" ht="15.75" thickBot="1" x14ac:dyDescent="0.3">
      <c r="A731" s="76"/>
      <c r="B731" s="6">
        <v>43382</v>
      </c>
      <c r="C731" s="6"/>
      <c r="D731" s="7">
        <v>2882.51</v>
      </c>
      <c r="E731" s="7">
        <v>2894.83</v>
      </c>
      <c r="F731" s="7">
        <v>2874.27</v>
      </c>
      <c r="G731" s="7">
        <v>2880.34</v>
      </c>
      <c r="H731" s="23">
        <f t="shared" si="22"/>
        <v>-1.4179577940874595E-3</v>
      </c>
      <c r="I731" s="8">
        <v>3520500000</v>
      </c>
      <c r="J731" s="12">
        <f t="shared" si="23"/>
        <v>5.71056234836292E-2</v>
      </c>
    </row>
    <row r="732" spans="1:10" ht="15.75" thickBot="1" x14ac:dyDescent="0.3">
      <c r="A732" s="76"/>
      <c r="B732" s="6">
        <v>43383</v>
      </c>
      <c r="C732" s="6"/>
      <c r="D732" s="7">
        <v>2873.9</v>
      </c>
      <c r="E732" s="7">
        <v>2874.02</v>
      </c>
      <c r="F732" s="7">
        <v>2784.86</v>
      </c>
      <c r="G732" s="7">
        <v>2785.68</v>
      </c>
      <c r="H732" s="23">
        <f t="shared" si="22"/>
        <v>-3.2864175757028789E-2</v>
      </c>
      <c r="I732" s="8">
        <v>4501250000</v>
      </c>
      <c r="J732" s="12">
        <f t="shared" si="23"/>
        <v>0.27858258770061073</v>
      </c>
    </row>
    <row r="733" spans="1:10" ht="15.75" thickBot="1" x14ac:dyDescent="0.3">
      <c r="A733" s="76"/>
      <c r="B733" s="6">
        <v>43384</v>
      </c>
      <c r="C733" s="6"/>
      <c r="D733" s="7">
        <v>2776.87</v>
      </c>
      <c r="E733" s="7">
        <v>2795.14</v>
      </c>
      <c r="F733" s="7">
        <v>2710.51</v>
      </c>
      <c r="G733" s="7">
        <v>2728.37</v>
      </c>
      <c r="H733" s="23">
        <f t="shared" si="22"/>
        <v>-2.0573073719881662E-2</v>
      </c>
      <c r="I733" s="8">
        <v>4890630000</v>
      </c>
      <c r="J733" s="12">
        <f t="shared" si="23"/>
        <v>8.6504859761177444E-2</v>
      </c>
    </row>
    <row r="734" spans="1:10" ht="15.75" thickBot="1" x14ac:dyDescent="0.3">
      <c r="A734" s="76"/>
      <c r="B734" s="6">
        <v>43385</v>
      </c>
      <c r="C734" s="6"/>
      <c r="D734" s="7">
        <v>2770.54</v>
      </c>
      <c r="E734" s="7">
        <v>2775.77</v>
      </c>
      <c r="F734" s="7">
        <v>2729.44</v>
      </c>
      <c r="G734" s="7">
        <v>2767.13</v>
      </c>
      <c r="H734" s="23">
        <f t="shared" si="22"/>
        <v>1.4206284338267984E-2</v>
      </c>
      <c r="I734" s="8">
        <v>3966040000</v>
      </c>
      <c r="J734" s="12">
        <f t="shared" si="23"/>
        <v>-0.1890533530444953</v>
      </c>
    </row>
    <row r="735" spans="1:10" ht="15.75" thickBot="1" x14ac:dyDescent="0.3">
      <c r="A735" s="76"/>
      <c r="B735" s="6">
        <v>43388</v>
      </c>
      <c r="C735" s="6"/>
      <c r="D735" s="7">
        <v>2763.83</v>
      </c>
      <c r="E735" s="7">
        <v>2775.99</v>
      </c>
      <c r="F735" s="7">
        <v>2749.03</v>
      </c>
      <c r="G735" s="7">
        <v>2750.79</v>
      </c>
      <c r="H735" s="23">
        <f t="shared" si="22"/>
        <v>-5.9050351808553067E-3</v>
      </c>
      <c r="I735" s="8">
        <v>3300140000</v>
      </c>
      <c r="J735" s="12">
        <f t="shared" si="23"/>
        <v>-0.16790047503303043</v>
      </c>
    </row>
    <row r="736" spans="1:10" ht="15.75" thickBot="1" x14ac:dyDescent="0.3">
      <c r="A736" s="76"/>
      <c r="B736" s="6">
        <v>43389</v>
      </c>
      <c r="C736" s="6"/>
      <c r="D736" s="7">
        <v>2767.05</v>
      </c>
      <c r="E736" s="7">
        <v>2813.46</v>
      </c>
      <c r="F736" s="7">
        <v>2766.91</v>
      </c>
      <c r="G736" s="7">
        <v>2809.92</v>
      </c>
      <c r="H736" s="23">
        <f t="shared" si="22"/>
        <v>2.1495643069809077E-2</v>
      </c>
      <c r="I736" s="8">
        <v>3428340000</v>
      </c>
      <c r="J736" s="12">
        <f t="shared" si="23"/>
        <v>3.8846836800862997E-2</v>
      </c>
    </row>
    <row r="737" spans="1:10" ht="15.75" thickBot="1" x14ac:dyDescent="0.3">
      <c r="A737" s="76"/>
      <c r="B737" s="6">
        <v>43390</v>
      </c>
      <c r="C737" s="6"/>
      <c r="D737" s="7">
        <v>2811.67</v>
      </c>
      <c r="E737" s="7">
        <v>2816.94</v>
      </c>
      <c r="F737" s="7">
        <v>2781.81</v>
      </c>
      <c r="G737" s="7">
        <v>2809.21</v>
      </c>
      <c r="H737" s="23">
        <f t="shared" si="22"/>
        <v>-2.5267623277532329E-4</v>
      </c>
      <c r="I737" s="8">
        <v>3321710000</v>
      </c>
      <c r="J737" s="12">
        <f t="shared" si="23"/>
        <v>-3.1102516086502507E-2</v>
      </c>
    </row>
    <row r="738" spans="1:10" ht="15.75" thickBot="1" x14ac:dyDescent="0.3">
      <c r="A738" s="76"/>
      <c r="B738" s="6">
        <v>43391</v>
      </c>
      <c r="C738" s="6"/>
      <c r="D738" s="7">
        <v>2802</v>
      </c>
      <c r="E738" s="7">
        <v>2806.04</v>
      </c>
      <c r="F738" s="7">
        <v>2755.18</v>
      </c>
      <c r="G738" s="7">
        <v>2768.78</v>
      </c>
      <c r="H738" s="23">
        <f t="shared" si="22"/>
        <v>-1.4391946490294365E-2</v>
      </c>
      <c r="I738" s="8">
        <v>3616440000</v>
      </c>
      <c r="J738" s="12">
        <f t="shared" si="23"/>
        <v>8.8728395916561051E-2</v>
      </c>
    </row>
    <row r="739" spans="1:10" ht="15.75" thickBot="1" x14ac:dyDescent="0.3">
      <c r="A739" s="76"/>
      <c r="B739" s="6">
        <v>43392</v>
      </c>
      <c r="C739" s="6"/>
      <c r="D739" s="7">
        <v>2775.66</v>
      </c>
      <c r="E739" s="7">
        <v>2797.77</v>
      </c>
      <c r="F739" s="7">
        <v>2760.27</v>
      </c>
      <c r="G739" s="7">
        <v>2767.78</v>
      </c>
      <c r="H739" s="23">
        <f t="shared" si="22"/>
        <v>-3.6116990154508479E-4</v>
      </c>
      <c r="I739" s="8">
        <v>3566490000</v>
      </c>
      <c r="J739" s="12">
        <f t="shared" si="23"/>
        <v>-1.3811925540033845E-2</v>
      </c>
    </row>
    <row r="740" spans="1:10" ht="15.75" thickBot="1" x14ac:dyDescent="0.3">
      <c r="A740" s="76"/>
      <c r="B740" s="6">
        <v>43395</v>
      </c>
      <c r="C740" s="6"/>
      <c r="D740" s="7">
        <v>2773.94</v>
      </c>
      <c r="E740" s="7">
        <v>2778.94</v>
      </c>
      <c r="F740" s="7">
        <v>2749.22</v>
      </c>
      <c r="G740" s="7">
        <v>2755.88</v>
      </c>
      <c r="H740" s="23">
        <f t="shared" si="22"/>
        <v>-4.2994746692295235E-3</v>
      </c>
      <c r="I740" s="8">
        <v>3307140000</v>
      </c>
      <c r="J740" s="12">
        <f t="shared" si="23"/>
        <v>-7.2718555218155664E-2</v>
      </c>
    </row>
    <row r="741" spans="1:10" ht="15.75" thickBot="1" x14ac:dyDescent="0.3">
      <c r="A741" s="76"/>
      <c r="B741" s="6">
        <v>43396</v>
      </c>
      <c r="C741" s="6"/>
      <c r="D741" s="7">
        <v>2721.03</v>
      </c>
      <c r="E741" s="7">
        <v>2753.59</v>
      </c>
      <c r="F741" s="7">
        <v>2691.43</v>
      </c>
      <c r="G741" s="7">
        <v>2740.69</v>
      </c>
      <c r="H741" s="23">
        <f t="shared" si="22"/>
        <v>-5.5118510239923557E-3</v>
      </c>
      <c r="I741" s="8">
        <v>4348580000</v>
      </c>
      <c r="J741" s="12">
        <f t="shared" si="23"/>
        <v>0.31490653555640219</v>
      </c>
    </row>
    <row r="742" spans="1:10" ht="15.75" thickBot="1" x14ac:dyDescent="0.3">
      <c r="A742" s="76"/>
      <c r="B742" s="6">
        <v>43397</v>
      </c>
      <c r="C742" s="6"/>
      <c r="D742" s="7">
        <v>2737.87</v>
      </c>
      <c r="E742" s="7">
        <v>2742.59</v>
      </c>
      <c r="F742" s="7">
        <v>2651.89</v>
      </c>
      <c r="G742" s="7">
        <v>2656.1</v>
      </c>
      <c r="H742" s="23">
        <f t="shared" si="22"/>
        <v>-3.0864490329077766E-2</v>
      </c>
      <c r="I742" s="8">
        <v>4709310000</v>
      </c>
      <c r="J742" s="12">
        <f t="shared" si="23"/>
        <v>8.2953515860349811E-2</v>
      </c>
    </row>
    <row r="743" spans="1:10" ht="15.75" thickBot="1" x14ac:dyDescent="0.3">
      <c r="A743" s="76"/>
      <c r="B743" s="6">
        <v>43398</v>
      </c>
      <c r="C743" s="6"/>
      <c r="D743" s="7">
        <v>2674.88</v>
      </c>
      <c r="E743" s="7">
        <v>2722.7</v>
      </c>
      <c r="F743" s="7">
        <v>2667.84</v>
      </c>
      <c r="G743" s="7">
        <v>2705.57</v>
      </c>
      <c r="H743" s="23">
        <f t="shared" si="22"/>
        <v>1.8625051767629328E-2</v>
      </c>
      <c r="I743" s="8">
        <v>4634770000</v>
      </c>
      <c r="J743" s="12">
        <f t="shared" si="23"/>
        <v>-1.5828221119442126E-2</v>
      </c>
    </row>
    <row r="744" spans="1:10" ht="15.75" thickBot="1" x14ac:dyDescent="0.3">
      <c r="A744" s="76"/>
      <c r="B744" s="6">
        <v>43399</v>
      </c>
      <c r="C744" s="6"/>
      <c r="D744" s="7">
        <v>2667.86</v>
      </c>
      <c r="E744" s="7">
        <v>2692.38</v>
      </c>
      <c r="F744" s="7">
        <v>2628.16</v>
      </c>
      <c r="G744" s="7">
        <v>2658.69</v>
      </c>
      <c r="H744" s="23">
        <f t="shared" si="22"/>
        <v>-1.7327217554896052E-2</v>
      </c>
      <c r="I744" s="8">
        <v>4803150000</v>
      </c>
      <c r="J744" s="12">
        <f t="shared" si="23"/>
        <v>3.6329742360462332E-2</v>
      </c>
    </row>
    <row r="745" spans="1:10" ht="15.75" thickBot="1" x14ac:dyDescent="0.3">
      <c r="A745" s="76"/>
      <c r="B745" s="6">
        <v>43402</v>
      </c>
      <c r="C745" s="6"/>
      <c r="D745" s="7">
        <v>2682.65</v>
      </c>
      <c r="E745" s="7">
        <v>2706.85</v>
      </c>
      <c r="F745" s="7">
        <v>2603.54</v>
      </c>
      <c r="G745" s="7">
        <v>2641.25</v>
      </c>
      <c r="H745" s="23">
        <f t="shared" si="22"/>
        <v>-6.5596214677153238E-3</v>
      </c>
      <c r="I745" s="8">
        <v>4673700000</v>
      </c>
      <c r="J745" s="12">
        <f t="shared" si="23"/>
        <v>-2.6951063364666936E-2</v>
      </c>
    </row>
    <row r="746" spans="1:10" ht="15.75" thickBot="1" x14ac:dyDescent="0.3">
      <c r="A746" s="76"/>
      <c r="B746" s="6">
        <v>43403</v>
      </c>
      <c r="C746" s="6"/>
      <c r="D746" s="7">
        <v>2640.68</v>
      </c>
      <c r="E746" s="7">
        <v>2685.43</v>
      </c>
      <c r="F746" s="7">
        <v>2635.34</v>
      </c>
      <c r="G746" s="7">
        <v>2682.63</v>
      </c>
      <c r="H746" s="23">
        <f t="shared" si="22"/>
        <v>1.56668244202556E-2</v>
      </c>
      <c r="I746" s="8">
        <v>5106380000</v>
      </c>
      <c r="J746" s="12">
        <f t="shared" si="23"/>
        <v>9.2577615165714527E-2</v>
      </c>
    </row>
    <row r="747" spans="1:10" ht="15.75" thickBot="1" x14ac:dyDescent="0.3">
      <c r="A747" s="76"/>
      <c r="B747" s="6">
        <v>43404</v>
      </c>
      <c r="C747" s="6"/>
      <c r="D747" s="7">
        <v>2705.6</v>
      </c>
      <c r="E747" s="7">
        <v>2736.69</v>
      </c>
      <c r="F747" s="7">
        <v>2705.6</v>
      </c>
      <c r="G747" s="7">
        <v>2711.74</v>
      </c>
      <c r="H747" s="23">
        <f t="shared" si="22"/>
        <v>1.0851291456518294E-2</v>
      </c>
      <c r="I747" s="8">
        <v>5112420000</v>
      </c>
      <c r="J747" s="12">
        <f t="shared" si="23"/>
        <v>1.1828340233198469E-3</v>
      </c>
    </row>
    <row r="748" spans="1:10" ht="15.75" thickBot="1" x14ac:dyDescent="0.3">
      <c r="A748" s="76"/>
      <c r="B748" s="6">
        <v>43405</v>
      </c>
      <c r="C748" s="6"/>
      <c r="D748" s="7">
        <v>2717.58</v>
      </c>
      <c r="E748" s="7">
        <v>2741.67</v>
      </c>
      <c r="F748" s="7">
        <v>2708.85</v>
      </c>
      <c r="G748" s="7">
        <v>2740.37</v>
      </c>
      <c r="H748" s="23">
        <f t="shared" si="22"/>
        <v>1.0557796838930027E-2</v>
      </c>
      <c r="I748" s="8">
        <v>4708420000</v>
      </c>
      <c r="J748" s="12">
        <f t="shared" si="23"/>
        <v>-7.9023241439474853E-2</v>
      </c>
    </row>
    <row r="749" spans="1:10" ht="15.75" thickBot="1" x14ac:dyDescent="0.3">
      <c r="A749" s="76"/>
      <c r="B749" s="6">
        <v>43406</v>
      </c>
      <c r="C749" s="6"/>
      <c r="D749" s="7">
        <v>2745.45</v>
      </c>
      <c r="E749" s="7">
        <v>2756.55</v>
      </c>
      <c r="F749" s="7">
        <v>2700.44</v>
      </c>
      <c r="G749" s="7">
        <v>2723.06</v>
      </c>
      <c r="H749" s="23">
        <f t="shared" si="22"/>
        <v>-6.3166652678287773E-3</v>
      </c>
      <c r="I749" s="8">
        <v>4237930000</v>
      </c>
      <c r="J749" s="12">
        <f t="shared" si="23"/>
        <v>-9.9925240314160585E-2</v>
      </c>
    </row>
    <row r="750" spans="1:10" ht="15.75" thickBot="1" x14ac:dyDescent="0.3">
      <c r="A750" s="76"/>
      <c r="B750" s="6">
        <v>43409</v>
      </c>
      <c r="C750" s="6"/>
      <c r="D750" s="7">
        <v>2726.37</v>
      </c>
      <c r="E750" s="7">
        <v>2744.27</v>
      </c>
      <c r="F750" s="7">
        <v>2717.94</v>
      </c>
      <c r="G750" s="7">
        <v>2738.31</v>
      </c>
      <c r="H750" s="23">
        <f t="shared" si="22"/>
        <v>5.6003172901074524E-3</v>
      </c>
      <c r="I750" s="8">
        <v>3623320000</v>
      </c>
      <c r="J750" s="12">
        <f t="shared" si="23"/>
        <v>-0.14502599146281323</v>
      </c>
    </row>
    <row r="751" spans="1:10" ht="15.75" thickBot="1" x14ac:dyDescent="0.3">
      <c r="A751" s="76"/>
      <c r="B751" s="6">
        <v>43410</v>
      </c>
      <c r="C751" s="6"/>
      <c r="D751" s="7">
        <v>2738.4</v>
      </c>
      <c r="E751" s="7">
        <v>2756.82</v>
      </c>
      <c r="F751" s="7">
        <v>2737.08</v>
      </c>
      <c r="G751" s="7">
        <v>2755.45</v>
      </c>
      <c r="H751" s="23">
        <f t="shared" si="22"/>
        <v>6.2593351373657008E-3</v>
      </c>
      <c r="I751" s="8">
        <v>3510860000</v>
      </c>
      <c r="J751" s="12">
        <f t="shared" si="23"/>
        <v>-3.1037832705916122E-2</v>
      </c>
    </row>
    <row r="752" spans="1:10" ht="15.75" thickBot="1" x14ac:dyDescent="0.3">
      <c r="A752" s="76"/>
      <c r="B752" s="6">
        <v>43411</v>
      </c>
      <c r="C752" s="6"/>
      <c r="D752" s="7">
        <v>2774.13</v>
      </c>
      <c r="E752" s="7">
        <v>2815.15</v>
      </c>
      <c r="F752" s="7">
        <v>2774.13</v>
      </c>
      <c r="G752" s="7">
        <v>2813.89</v>
      </c>
      <c r="H752" s="23">
        <f t="shared" si="22"/>
        <v>2.1208876952947816E-2</v>
      </c>
      <c r="I752" s="8">
        <v>3914750000</v>
      </c>
      <c r="J752" s="12">
        <f t="shared" si="23"/>
        <v>0.11504018958317905</v>
      </c>
    </row>
    <row r="753" spans="1:10" ht="15.75" thickBot="1" x14ac:dyDescent="0.3">
      <c r="A753" s="76"/>
      <c r="B753" s="6">
        <v>43412</v>
      </c>
      <c r="C753" s="6"/>
      <c r="D753" s="7">
        <v>2806.38</v>
      </c>
      <c r="E753" s="7">
        <v>2814.75</v>
      </c>
      <c r="F753" s="7">
        <v>2794.99</v>
      </c>
      <c r="G753" s="7">
        <v>2806.83</v>
      </c>
      <c r="H753" s="23">
        <f t="shared" si="22"/>
        <v>-2.5089822274502365E-3</v>
      </c>
      <c r="I753" s="8">
        <v>3630490000</v>
      </c>
      <c r="J753" s="12">
        <f t="shared" si="23"/>
        <v>-7.2612555080145608E-2</v>
      </c>
    </row>
    <row r="754" spans="1:10" ht="15.75" thickBot="1" x14ac:dyDescent="0.3">
      <c r="A754" s="76"/>
      <c r="B754" s="6">
        <v>43413</v>
      </c>
      <c r="C754" s="6"/>
      <c r="D754" s="7">
        <v>2794.1</v>
      </c>
      <c r="E754" s="7">
        <v>2794.1</v>
      </c>
      <c r="F754" s="7">
        <v>2764.24</v>
      </c>
      <c r="G754" s="7">
        <v>2781.01</v>
      </c>
      <c r="H754" s="23">
        <f t="shared" si="22"/>
        <v>-9.1989896074930466E-3</v>
      </c>
      <c r="I754" s="8">
        <v>4019090000</v>
      </c>
      <c r="J754" s="12">
        <f t="shared" si="23"/>
        <v>0.10703789295659814</v>
      </c>
    </row>
    <row r="755" spans="1:10" ht="15.75" thickBot="1" x14ac:dyDescent="0.3">
      <c r="A755" s="76"/>
      <c r="B755" s="6">
        <v>43416</v>
      </c>
      <c r="C755" s="6"/>
      <c r="D755" s="7">
        <v>2773.93</v>
      </c>
      <c r="E755" s="7">
        <v>2775.99</v>
      </c>
      <c r="F755" s="7">
        <v>2722</v>
      </c>
      <c r="G755" s="7">
        <v>2726.22</v>
      </c>
      <c r="H755" s="23">
        <f t="shared" si="22"/>
        <v>-1.970147536326745E-2</v>
      </c>
      <c r="I755" s="8">
        <v>3670930000</v>
      </c>
      <c r="J755" s="12">
        <f t="shared" si="23"/>
        <v>-8.6626574672376083E-2</v>
      </c>
    </row>
    <row r="756" spans="1:10" ht="15.75" thickBot="1" x14ac:dyDescent="0.3">
      <c r="A756" s="76"/>
      <c r="B756" s="6">
        <v>43417</v>
      </c>
      <c r="C756" s="6"/>
      <c r="D756" s="7">
        <v>2730.05</v>
      </c>
      <c r="E756" s="7">
        <v>2754.6</v>
      </c>
      <c r="F756" s="7">
        <v>2714.98</v>
      </c>
      <c r="G756" s="7">
        <v>2722.18</v>
      </c>
      <c r="H756" s="23">
        <f t="shared" si="22"/>
        <v>-1.4819053487979562E-3</v>
      </c>
      <c r="I756" s="8">
        <v>4091440000</v>
      </c>
      <c r="J756" s="12">
        <f t="shared" si="23"/>
        <v>0.11455135347173605</v>
      </c>
    </row>
    <row r="757" spans="1:10" ht="15.75" thickBot="1" x14ac:dyDescent="0.3">
      <c r="A757" s="76"/>
      <c r="B757" s="6">
        <v>43418</v>
      </c>
      <c r="C757" s="6"/>
      <c r="D757" s="7">
        <v>2737.9</v>
      </c>
      <c r="E757" s="7">
        <v>2746.8</v>
      </c>
      <c r="F757" s="7">
        <v>2685.75</v>
      </c>
      <c r="G757" s="7">
        <v>2701.58</v>
      </c>
      <c r="H757" s="23">
        <f t="shared" si="22"/>
        <v>-7.5674643116913319E-3</v>
      </c>
      <c r="I757" s="8">
        <v>4402370000</v>
      </c>
      <c r="J757" s="12">
        <f t="shared" si="23"/>
        <v>7.5995248616623975E-2</v>
      </c>
    </row>
    <row r="758" spans="1:10" ht="15.75" thickBot="1" x14ac:dyDescent="0.3">
      <c r="A758" s="76"/>
      <c r="B758" s="6">
        <v>43419</v>
      </c>
      <c r="C758" s="6"/>
      <c r="D758" s="7">
        <v>2693.52</v>
      </c>
      <c r="E758" s="7">
        <v>2735.38</v>
      </c>
      <c r="F758" s="7">
        <v>2670.75</v>
      </c>
      <c r="G758" s="7">
        <v>2730.2</v>
      </c>
      <c r="H758" s="23">
        <f t="shared" si="22"/>
        <v>1.0593800664796116E-2</v>
      </c>
      <c r="I758" s="8">
        <v>4179140000</v>
      </c>
      <c r="J758" s="12">
        <f t="shared" si="23"/>
        <v>-5.0706778394364854E-2</v>
      </c>
    </row>
    <row r="759" spans="1:10" ht="15.75" thickBot="1" x14ac:dyDescent="0.3">
      <c r="A759" s="76"/>
      <c r="B759" s="6">
        <v>43420</v>
      </c>
      <c r="C759" s="6"/>
      <c r="D759" s="7">
        <v>2718.54</v>
      </c>
      <c r="E759" s="7">
        <v>2746.75</v>
      </c>
      <c r="F759" s="7">
        <v>2712.16</v>
      </c>
      <c r="G759" s="7">
        <v>2736.27</v>
      </c>
      <c r="H759" s="23">
        <f t="shared" si="22"/>
        <v>2.2232803457622754E-3</v>
      </c>
      <c r="I759" s="8">
        <v>3975180000</v>
      </c>
      <c r="J759" s="12">
        <f t="shared" si="23"/>
        <v>-4.8804299449168968E-2</v>
      </c>
    </row>
    <row r="760" spans="1:10" ht="15.75" thickBot="1" x14ac:dyDescent="0.3">
      <c r="A760" s="76"/>
      <c r="B760" s="6">
        <v>43423</v>
      </c>
      <c r="C760" s="6"/>
      <c r="D760" s="7">
        <v>2730.74</v>
      </c>
      <c r="E760" s="7">
        <v>2733.16</v>
      </c>
      <c r="F760" s="7">
        <v>2681.09</v>
      </c>
      <c r="G760" s="7">
        <v>2690.73</v>
      </c>
      <c r="H760" s="23">
        <f t="shared" si="22"/>
        <v>-1.6643094431470565E-2</v>
      </c>
      <c r="I760" s="8">
        <v>3772900000</v>
      </c>
      <c r="J760" s="12">
        <f t="shared" si="23"/>
        <v>-5.0885746054266726E-2</v>
      </c>
    </row>
    <row r="761" spans="1:10" ht="15.75" thickBot="1" x14ac:dyDescent="0.3">
      <c r="A761" s="76"/>
      <c r="B761" s="6">
        <v>43424</v>
      </c>
      <c r="C761" s="6"/>
      <c r="D761" s="7">
        <v>2654.6</v>
      </c>
      <c r="E761" s="7">
        <v>2669.44</v>
      </c>
      <c r="F761" s="7">
        <v>2631.52</v>
      </c>
      <c r="G761" s="7">
        <v>2641.89</v>
      </c>
      <c r="H761" s="23">
        <f t="shared" si="22"/>
        <v>-1.8151208036480862E-2</v>
      </c>
      <c r="I761" s="8">
        <v>4357900000</v>
      </c>
      <c r="J761" s="12">
        <f t="shared" si="23"/>
        <v>0.15505314214529936</v>
      </c>
    </row>
    <row r="762" spans="1:10" ht="15.75" thickBot="1" x14ac:dyDescent="0.3">
      <c r="A762" s="76"/>
      <c r="B762" s="6">
        <v>43425</v>
      </c>
      <c r="C762" s="6"/>
      <c r="D762" s="7">
        <v>2657.74</v>
      </c>
      <c r="E762" s="7">
        <v>2670.73</v>
      </c>
      <c r="F762" s="7">
        <v>2649.82</v>
      </c>
      <c r="G762" s="7">
        <v>2649.93</v>
      </c>
      <c r="H762" s="23">
        <f t="shared" si="22"/>
        <v>3.0432758366169539E-3</v>
      </c>
      <c r="I762" s="8">
        <v>3233550000</v>
      </c>
      <c r="J762" s="12">
        <f t="shared" si="23"/>
        <v>-0.25800270772619838</v>
      </c>
    </row>
    <row r="763" spans="1:10" ht="15.75" thickBot="1" x14ac:dyDescent="0.3">
      <c r="A763" s="76"/>
      <c r="B763" s="6">
        <v>43427</v>
      </c>
      <c r="C763" s="6"/>
      <c r="D763" s="7">
        <v>2633.36</v>
      </c>
      <c r="E763" s="7">
        <v>2647.55</v>
      </c>
      <c r="F763" s="7">
        <v>2631.09</v>
      </c>
      <c r="G763" s="7">
        <v>2632.56</v>
      </c>
      <c r="H763" s="23">
        <f t="shared" si="22"/>
        <v>-6.5548901291731824E-3</v>
      </c>
      <c r="I763" s="8">
        <v>1651650000</v>
      </c>
      <c r="J763" s="12">
        <f t="shared" si="23"/>
        <v>-0.48921464025606531</v>
      </c>
    </row>
    <row r="764" spans="1:10" ht="15.75" thickBot="1" x14ac:dyDescent="0.3">
      <c r="A764" s="76"/>
      <c r="B764" s="6">
        <v>43430</v>
      </c>
      <c r="C764" s="6"/>
      <c r="D764" s="7">
        <v>2649.97</v>
      </c>
      <c r="E764" s="7">
        <v>2674.35</v>
      </c>
      <c r="F764" s="7">
        <v>2649.97</v>
      </c>
      <c r="G764" s="7">
        <v>2673.45</v>
      </c>
      <c r="H764" s="23">
        <f t="shared" si="22"/>
        <v>1.5532409517731742E-2</v>
      </c>
      <c r="I764" s="8">
        <v>3443950000</v>
      </c>
      <c r="J764" s="12">
        <f t="shared" si="23"/>
        <v>1.0851572669754488</v>
      </c>
    </row>
    <row r="765" spans="1:10" ht="15.75" thickBot="1" x14ac:dyDescent="0.3">
      <c r="A765" s="76"/>
      <c r="B765" s="6">
        <v>43431</v>
      </c>
      <c r="C765" s="6"/>
      <c r="D765" s="7">
        <v>2663.75</v>
      </c>
      <c r="E765" s="7">
        <v>2682.53</v>
      </c>
      <c r="F765" s="7">
        <v>2655.89</v>
      </c>
      <c r="G765" s="7">
        <v>2682.17</v>
      </c>
      <c r="H765" s="23">
        <f t="shared" si="22"/>
        <v>3.2617030428847577E-3</v>
      </c>
      <c r="I765" s="8">
        <v>3485220000</v>
      </c>
      <c r="J765" s="12">
        <f t="shared" si="23"/>
        <v>1.1983333091363116E-2</v>
      </c>
    </row>
    <row r="766" spans="1:10" ht="15.75" thickBot="1" x14ac:dyDescent="0.3">
      <c r="A766" s="76"/>
      <c r="B766" s="6">
        <v>43432</v>
      </c>
      <c r="C766" s="6"/>
      <c r="D766" s="7">
        <v>2691.45</v>
      </c>
      <c r="E766" s="7">
        <v>2744</v>
      </c>
      <c r="F766" s="7">
        <v>2684.38</v>
      </c>
      <c r="G766" s="7">
        <v>2743.79</v>
      </c>
      <c r="H766" s="23">
        <f t="shared" si="22"/>
        <v>2.2973935283744092E-2</v>
      </c>
      <c r="I766" s="8">
        <v>3951670000</v>
      </c>
      <c r="J766" s="12">
        <f t="shared" si="23"/>
        <v>0.13383660141970952</v>
      </c>
    </row>
    <row r="767" spans="1:10" ht="15.75" thickBot="1" x14ac:dyDescent="0.3">
      <c r="A767" s="76"/>
      <c r="B767" s="6">
        <v>43433</v>
      </c>
      <c r="C767" s="6"/>
      <c r="D767" s="7">
        <v>2736.97</v>
      </c>
      <c r="E767" s="7">
        <v>2753.75</v>
      </c>
      <c r="F767" s="7">
        <v>2722.94</v>
      </c>
      <c r="G767" s="7">
        <v>2737.8</v>
      </c>
      <c r="H767" s="23">
        <f t="shared" si="22"/>
        <v>-2.1831116812874828E-3</v>
      </c>
      <c r="I767" s="8">
        <v>3560770000</v>
      </c>
      <c r="J767" s="12">
        <f t="shared" si="23"/>
        <v>-9.8920203357061698E-2</v>
      </c>
    </row>
    <row r="768" spans="1:10" ht="15.75" thickBot="1" x14ac:dyDescent="0.3">
      <c r="A768" s="76"/>
      <c r="B768" s="6">
        <v>43434</v>
      </c>
      <c r="C768" s="6"/>
      <c r="D768" s="7">
        <v>2737.76</v>
      </c>
      <c r="E768" s="7">
        <v>2760.88</v>
      </c>
      <c r="F768" s="7">
        <v>2732.76</v>
      </c>
      <c r="G768" s="7">
        <v>2760.17</v>
      </c>
      <c r="H768" s="23">
        <f t="shared" si="22"/>
        <v>8.1707940682299255E-3</v>
      </c>
      <c r="I768" s="8">
        <v>4658580000</v>
      </c>
      <c r="J768" s="12">
        <f t="shared" si="23"/>
        <v>0.30830691114562297</v>
      </c>
    </row>
    <row r="769" spans="1:10" ht="15.75" thickBot="1" x14ac:dyDescent="0.3">
      <c r="A769" s="76"/>
      <c r="B769" s="6">
        <v>43437</v>
      </c>
      <c r="C769" s="6"/>
      <c r="D769" s="7">
        <v>2790.5</v>
      </c>
      <c r="E769" s="7">
        <v>2800.18</v>
      </c>
      <c r="F769" s="7">
        <v>2773.38</v>
      </c>
      <c r="G769" s="7">
        <v>2790.37</v>
      </c>
      <c r="H769" s="23">
        <f t="shared" si="22"/>
        <v>1.0941355061463539E-2</v>
      </c>
      <c r="I769" s="8">
        <v>4186060000</v>
      </c>
      <c r="J769" s="12">
        <f t="shared" si="23"/>
        <v>-0.10143004950006225</v>
      </c>
    </row>
    <row r="770" spans="1:10" ht="15.75" thickBot="1" x14ac:dyDescent="0.3">
      <c r="A770" s="76"/>
      <c r="B770" s="6">
        <v>43438</v>
      </c>
      <c r="C770" s="6"/>
      <c r="D770" s="7">
        <v>2782.43</v>
      </c>
      <c r="E770" s="7">
        <v>2785.93</v>
      </c>
      <c r="F770" s="7">
        <v>2697.18</v>
      </c>
      <c r="G770" s="7">
        <v>2700.06</v>
      </c>
      <c r="H770" s="23">
        <f t="shared" si="22"/>
        <v>-3.236488351007212E-2</v>
      </c>
      <c r="I770" s="8">
        <v>4499840000</v>
      </c>
      <c r="J770" s="12">
        <f t="shared" si="23"/>
        <v>7.4958314023210376E-2</v>
      </c>
    </row>
    <row r="771" spans="1:10" ht="15.75" thickBot="1" x14ac:dyDescent="0.3">
      <c r="A771" s="76"/>
      <c r="B771" s="6">
        <v>43440</v>
      </c>
      <c r="C771" s="6"/>
      <c r="D771" s="7">
        <v>2663.51</v>
      </c>
      <c r="E771" s="7">
        <v>2696.15</v>
      </c>
      <c r="F771" s="7">
        <v>2621.53</v>
      </c>
      <c r="G771" s="7">
        <v>2695.95</v>
      </c>
      <c r="H771" s="23">
        <f t="shared" si="22"/>
        <v>-1.5221883958134736E-3</v>
      </c>
      <c r="I771" s="8">
        <v>5141470000</v>
      </c>
      <c r="J771" s="12">
        <f t="shared" si="23"/>
        <v>0.14258951429384156</v>
      </c>
    </row>
    <row r="772" spans="1:10" ht="15.75" thickBot="1" x14ac:dyDescent="0.3">
      <c r="A772" s="76"/>
      <c r="B772" s="6">
        <v>43441</v>
      </c>
      <c r="C772" s="6"/>
      <c r="D772" s="7">
        <v>2691.26</v>
      </c>
      <c r="E772" s="7">
        <v>2708.54</v>
      </c>
      <c r="F772" s="7">
        <v>2623.14</v>
      </c>
      <c r="G772" s="7">
        <v>2633.08</v>
      </c>
      <c r="H772" s="23">
        <f t="shared" si="22"/>
        <v>-2.3320165433335149E-2</v>
      </c>
      <c r="I772" s="8">
        <v>4216690000</v>
      </c>
      <c r="J772" s="12">
        <f t="shared" si="23"/>
        <v>-0.17986684741912332</v>
      </c>
    </row>
    <row r="773" spans="1:10" ht="15.75" thickBot="1" x14ac:dyDescent="0.3">
      <c r="A773" s="76"/>
      <c r="B773" s="6">
        <v>43444</v>
      </c>
      <c r="C773" s="6"/>
      <c r="D773" s="7">
        <v>2630.86</v>
      </c>
      <c r="E773" s="7">
        <v>2647.51</v>
      </c>
      <c r="F773" s="7">
        <v>2583.23</v>
      </c>
      <c r="G773" s="7">
        <v>2637.72</v>
      </c>
      <c r="H773" s="23">
        <f t="shared" si="22"/>
        <v>1.7621948440608994E-3</v>
      </c>
      <c r="I773" s="8">
        <v>4151030000</v>
      </c>
      <c r="J773" s="12">
        <f t="shared" si="23"/>
        <v>-1.5571455335820276E-2</v>
      </c>
    </row>
    <row r="774" spans="1:10" ht="15.75" thickBot="1" x14ac:dyDescent="0.3">
      <c r="A774" s="76"/>
      <c r="B774" s="6">
        <v>43445</v>
      </c>
      <c r="C774" s="6"/>
      <c r="D774" s="7">
        <v>2664.44</v>
      </c>
      <c r="E774" s="7">
        <v>2674.35</v>
      </c>
      <c r="F774" s="7">
        <v>2621.3000000000002</v>
      </c>
      <c r="G774" s="7">
        <v>2636.78</v>
      </c>
      <c r="H774" s="23">
        <f t="shared" si="22"/>
        <v>-3.5636837875119417E-4</v>
      </c>
      <c r="I774" s="8">
        <v>3905870000</v>
      </c>
      <c r="J774" s="12">
        <f t="shared" si="23"/>
        <v>-5.9060040520063695E-2</v>
      </c>
    </row>
    <row r="775" spans="1:10" ht="15.75" thickBot="1" x14ac:dyDescent="0.3">
      <c r="A775" s="76"/>
      <c r="B775" s="6">
        <v>43446</v>
      </c>
      <c r="C775" s="6"/>
      <c r="D775" s="7">
        <v>2658.23</v>
      </c>
      <c r="E775" s="7">
        <v>2685.44</v>
      </c>
      <c r="F775" s="7">
        <v>2650.26</v>
      </c>
      <c r="G775" s="7">
        <v>2651.07</v>
      </c>
      <c r="H775" s="23">
        <f t="shared" ref="H775:H838" si="24">(G775-G774)/G774</f>
        <v>5.4194889220943584E-3</v>
      </c>
      <c r="I775" s="8">
        <v>3958890000</v>
      </c>
      <c r="J775" s="12">
        <f t="shared" ref="J775:J838" si="25">(I775-I774)/I774</f>
        <v>1.3574440521573939E-2</v>
      </c>
    </row>
    <row r="776" spans="1:10" ht="15.75" thickBot="1" x14ac:dyDescent="0.3">
      <c r="A776" s="76"/>
      <c r="B776" s="6">
        <v>43447</v>
      </c>
      <c r="C776" s="6"/>
      <c r="D776" s="7">
        <v>2658.7</v>
      </c>
      <c r="E776" s="7">
        <v>2670.19</v>
      </c>
      <c r="F776" s="7">
        <v>2637.27</v>
      </c>
      <c r="G776" s="7">
        <v>2650.54</v>
      </c>
      <c r="H776" s="23">
        <f t="shared" si="24"/>
        <v>-1.9991927787655551E-4</v>
      </c>
      <c r="I776" s="8">
        <v>3927720000</v>
      </c>
      <c r="J776" s="12">
        <f t="shared" si="25"/>
        <v>-7.8734190644347279E-3</v>
      </c>
    </row>
    <row r="777" spans="1:10" ht="15.75" thickBot="1" x14ac:dyDescent="0.3">
      <c r="A777" s="76"/>
      <c r="B777" s="6">
        <v>43448</v>
      </c>
      <c r="C777" s="6"/>
      <c r="D777" s="7">
        <v>2629.68</v>
      </c>
      <c r="E777" s="7">
        <v>2635.07</v>
      </c>
      <c r="F777" s="7">
        <v>2593.84</v>
      </c>
      <c r="G777" s="7">
        <v>2599.9499999999998</v>
      </c>
      <c r="H777" s="23">
        <f t="shared" si="24"/>
        <v>-1.9086676677205455E-2</v>
      </c>
      <c r="I777" s="8">
        <v>4035020000</v>
      </c>
      <c r="J777" s="12">
        <f t="shared" si="25"/>
        <v>2.7318647968796145E-2</v>
      </c>
    </row>
    <row r="778" spans="1:10" ht="15.75" thickBot="1" x14ac:dyDescent="0.3">
      <c r="A778" s="76"/>
      <c r="B778" s="6">
        <v>43451</v>
      </c>
      <c r="C778" s="6"/>
      <c r="D778" s="7">
        <v>2590.75</v>
      </c>
      <c r="E778" s="7">
        <v>2601.13</v>
      </c>
      <c r="F778" s="7">
        <v>2530.54</v>
      </c>
      <c r="G778" s="7">
        <v>2545.94</v>
      </c>
      <c r="H778" s="23">
        <f t="shared" si="24"/>
        <v>-2.0773476413007853E-2</v>
      </c>
      <c r="I778" s="8">
        <v>4616350000</v>
      </c>
      <c r="J778" s="12">
        <f t="shared" si="25"/>
        <v>0.14407115702028739</v>
      </c>
    </row>
    <row r="779" spans="1:10" ht="15.75" thickBot="1" x14ac:dyDescent="0.3">
      <c r="A779" s="76"/>
      <c r="B779" s="6">
        <v>43452</v>
      </c>
      <c r="C779" s="6"/>
      <c r="D779" s="7">
        <v>2559.9</v>
      </c>
      <c r="E779" s="7">
        <v>2573.9899999999998</v>
      </c>
      <c r="F779" s="7">
        <v>2528.71</v>
      </c>
      <c r="G779" s="7">
        <v>2546.16</v>
      </c>
      <c r="H779" s="23">
        <f t="shared" si="24"/>
        <v>8.6412091408202824E-5</v>
      </c>
      <c r="I779" s="8">
        <v>4470880000</v>
      </c>
      <c r="J779" s="12">
        <f t="shared" si="25"/>
        <v>-3.1511908759084557E-2</v>
      </c>
    </row>
    <row r="780" spans="1:10" ht="15.75" thickBot="1" x14ac:dyDescent="0.3">
      <c r="A780" s="76"/>
      <c r="B780" s="6">
        <v>43453</v>
      </c>
      <c r="C780" s="6"/>
      <c r="D780" s="7">
        <v>2547.0500000000002</v>
      </c>
      <c r="E780" s="7">
        <v>2585.29</v>
      </c>
      <c r="F780" s="7">
        <v>2488.96</v>
      </c>
      <c r="G780" s="7">
        <v>2506.96</v>
      </c>
      <c r="H780" s="23">
        <f t="shared" si="24"/>
        <v>-1.5395733182517917E-2</v>
      </c>
      <c r="I780" s="8">
        <v>5127940000</v>
      </c>
      <c r="J780" s="12">
        <f t="shared" si="25"/>
        <v>0.14696435601044985</v>
      </c>
    </row>
    <row r="781" spans="1:10" ht="15.75" thickBot="1" x14ac:dyDescent="0.3">
      <c r="A781" s="76"/>
      <c r="B781" s="6">
        <v>43454</v>
      </c>
      <c r="C781" s="6"/>
      <c r="D781" s="7">
        <v>2496.77</v>
      </c>
      <c r="E781" s="7">
        <v>2509.63</v>
      </c>
      <c r="F781" s="7">
        <v>2441.1799999999998</v>
      </c>
      <c r="G781" s="7">
        <v>2467.42</v>
      </c>
      <c r="H781" s="23">
        <f t="shared" si="24"/>
        <v>-1.5772090500047853E-2</v>
      </c>
      <c r="I781" s="8">
        <v>5585780000</v>
      </c>
      <c r="J781" s="12">
        <f t="shared" si="25"/>
        <v>8.928341595260475E-2</v>
      </c>
    </row>
    <row r="782" spans="1:10" ht="15.75" thickBot="1" x14ac:dyDescent="0.3">
      <c r="A782" s="76"/>
      <c r="B782" s="6">
        <v>43455</v>
      </c>
      <c r="C782" s="6"/>
      <c r="D782" s="7">
        <v>2465.38</v>
      </c>
      <c r="E782" s="7">
        <v>2504.41</v>
      </c>
      <c r="F782" s="7">
        <v>2408.5500000000002</v>
      </c>
      <c r="G782" s="7">
        <v>2416.62</v>
      </c>
      <c r="H782" s="23">
        <f t="shared" si="24"/>
        <v>-2.0588306814405405E-2</v>
      </c>
      <c r="I782" s="8">
        <v>7609010000</v>
      </c>
      <c r="J782" s="12">
        <f t="shared" si="25"/>
        <v>0.36221082821020523</v>
      </c>
    </row>
    <row r="783" spans="1:10" ht="15.75" thickBot="1" x14ac:dyDescent="0.3">
      <c r="A783" s="76"/>
      <c r="B783" s="6">
        <v>43458</v>
      </c>
      <c r="C783" s="6"/>
      <c r="D783" s="7">
        <v>2400.56</v>
      </c>
      <c r="E783" s="7">
        <v>2410.34</v>
      </c>
      <c r="F783" s="7">
        <v>2351.1</v>
      </c>
      <c r="G783" s="7">
        <v>2351.1</v>
      </c>
      <c r="H783" s="23">
        <f t="shared" si="24"/>
        <v>-2.7112247684782872E-2</v>
      </c>
      <c r="I783" s="8">
        <v>2613930000</v>
      </c>
      <c r="J783" s="12">
        <f t="shared" si="25"/>
        <v>-0.6564691070191786</v>
      </c>
    </row>
    <row r="784" spans="1:10" ht="15.75" thickBot="1" x14ac:dyDescent="0.3">
      <c r="A784" s="76"/>
      <c r="B784" s="6">
        <v>43460</v>
      </c>
      <c r="C784" s="6"/>
      <c r="D784" s="7">
        <v>2363.12</v>
      </c>
      <c r="E784" s="7">
        <v>2467.7600000000002</v>
      </c>
      <c r="F784" s="7">
        <v>2346.58</v>
      </c>
      <c r="G784" s="7">
        <v>2467.6999999999998</v>
      </c>
      <c r="H784" s="23">
        <f t="shared" si="24"/>
        <v>4.9593807154098044E-2</v>
      </c>
      <c r="I784" s="8">
        <v>4233990000</v>
      </c>
      <c r="J784" s="12">
        <f t="shared" si="25"/>
        <v>0.61977941260860081</v>
      </c>
    </row>
    <row r="785" spans="1:10" ht="15.75" thickBot="1" x14ac:dyDescent="0.3">
      <c r="A785" s="76"/>
      <c r="B785" s="6">
        <v>43461</v>
      </c>
      <c r="C785" s="6"/>
      <c r="D785" s="7">
        <v>2442.5</v>
      </c>
      <c r="E785" s="7">
        <v>2489.1</v>
      </c>
      <c r="F785" s="7">
        <v>2397.94</v>
      </c>
      <c r="G785" s="7">
        <v>2488.83</v>
      </c>
      <c r="H785" s="23">
        <f t="shared" si="24"/>
        <v>8.5626291688617375E-3</v>
      </c>
      <c r="I785" s="8">
        <v>4096610000</v>
      </c>
      <c r="J785" s="12">
        <f t="shared" si="25"/>
        <v>-3.2446935396635325E-2</v>
      </c>
    </row>
    <row r="786" spans="1:10" ht="15.75" thickBot="1" x14ac:dyDescent="0.3">
      <c r="A786" s="76"/>
      <c r="B786" s="6">
        <v>43462</v>
      </c>
      <c r="C786" s="6"/>
      <c r="D786" s="7">
        <v>2498.77</v>
      </c>
      <c r="E786" s="7">
        <v>2520.27</v>
      </c>
      <c r="F786" s="7">
        <v>2472.89</v>
      </c>
      <c r="G786" s="7">
        <v>2485.7399999999998</v>
      </c>
      <c r="H786" s="23">
        <f t="shared" si="24"/>
        <v>-1.2415472330372687E-3</v>
      </c>
      <c r="I786" s="8">
        <v>3702620000</v>
      </c>
      <c r="J786" s="12">
        <f t="shared" si="25"/>
        <v>-9.6174641960059662E-2</v>
      </c>
    </row>
    <row r="787" spans="1:10" ht="15.75" thickBot="1" x14ac:dyDescent="0.3">
      <c r="A787" s="76"/>
      <c r="B787" s="6">
        <v>43465</v>
      </c>
      <c r="C787" s="6">
        <f>B787</f>
        <v>43465</v>
      </c>
      <c r="D787" s="7">
        <v>2498.94</v>
      </c>
      <c r="E787" s="7">
        <v>2509.2399999999998</v>
      </c>
      <c r="F787" s="7">
        <v>2482.8200000000002</v>
      </c>
      <c r="G787" s="7">
        <v>2506.85</v>
      </c>
      <c r="H787" s="23">
        <f t="shared" si="24"/>
        <v>8.4924408827955176E-3</v>
      </c>
      <c r="I787" s="8">
        <v>3442870000</v>
      </c>
      <c r="J787" s="12">
        <f t="shared" si="25"/>
        <v>-7.015302677563455E-2</v>
      </c>
    </row>
    <row r="788" spans="1:10" ht="15.75" thickBot="1" x14ac:dyDescent="0.3">
      <c r="A788" s="76"/>
      <c r="B788" s="6">
        <v>43467</v>
      </c>
      <c r="C788" s="6"/>
      <c r="D788" s="7">
        <v>2476.96</v>
      </c>
      <c r="E788" s="7">
        <v>2519.4899999999998</v>
      </c>
      <c r="F788" s="7">
        <v>2467.4699999999998</v>
      </c>
      <c r="G788" s="7">
        <v>2510.0300000000002</v>
      </c>
      <c r="H788" s="23">
        <f t="shared" si="24"/>
        <v>1.2685242435727271E-3</v>
      </c>
      <c r="I788" s="8">
        <v>3733160000</v>
      </c>
      <c r="J788" s="12">
        <f t="shared" si="25"/>
        <v>8.4316282636288917E-2</v>
      </c>
    </row>
    <row r="789" spans="1:10" ht="15.75" thickBot="1" x14ac:dyDescent="0.3">
      <c r="A789" s="76"/>
      <c r="B789" s="6">
        <v>43468</v>
      </c>
      <c r="C789" s="6"/>
      <c r="D789" s="7">
        <v>2491.92</v>
      </c>
      <c r="E789" s="7">
        <v>2493.14</v>
      </c>
      <c r="F789" s="7">
        <v>2443.96</v>
      </c>
      <c r="G789" s="7">
        <v>2447.89</v>
      </c>
      <c r="H789" s="23">
        <f t="shared" si="24"/>
        <v>-2.4756676215025447E-2</v>
      </c>
      <c r="I789" s="8">
        <v>3822860000</v>
      </c>
      <c r="J789" s="12">
        <f t="shared" si="25"/>
        <v>2.4027901295417289E-2</v>
      </c>
    </row>
    <row r="790" spans="1:10" ht="15.75" thickBot="1" x14ac:dyDescent="0.3">
      <c r="A790" s="76"/>
      <c r="B790" s="6">
        <v>43469</v>
      </c>
      <c r="C790" s="6"/>
      <c r="D790" s="7">
        <v>2474.33</v>
      </c>
      <c r="E790" s="7">
        <v>2538.0700000000002</v>
      </c>
      <c r="F790" s="7">
        <v>2474.33</v>
      </c>
      <c r="G790" s="7">
        <v>2531.94</v>
      </c>
      <c r="H790" s="23">
        <f t="shared" si="24"/>
        <v>3.4335693188828002E-2</v>
      </c>
      <c r="I790" s="8">
        <v>4213410000</v>
      </c>
      <c r="J790" s="12">
        <f t="shared" si="25"/>
        <v>0.10216173231559618</v>
      </c>
    </row>
    <row r="791" spans="1:10" ht="15.75" thickBot="1" x14ac:dyDescent="0.3">
      <c r="A791" s="76"/>
      <c r="B791" s="6">
        <v>43472</v>
      </c>
      <c r="C791" s="6"/>
      <c r="D791" s="7">
        <v>2535.61</v>
      </c>
      <c r="E791" s="7">
        <v>2566.16</v>
      </c>
      <c r="F791" s="7">
        <v>2524.56</v>
      </c>
      <c r="G791" s="7">
        <v>2549.69</v>
      </c>
      <c r="H791" s="23">
        <f t="shared" si="24"/>
        <v>7.0104346864459663E-3</v>
      </c>
      <c r="I791" s="8">
        <v>4104710000</v>
      </c>
      <c r="J791" s="12">
        <f t="shared" si="25"/>
        <v>-2.5798581196702908E-2</v>
      </c>
    </row>
    <row r="792" spans="1:10" ht="15.75" thickBot="1" x14ac:dyDescent="0.3">
      <c r="A792" s="76"/>
      <c r="B792" s="6">
        <v>43473</v>
      </c>
      <c r="C792" s="6"/>
      <c r="D792" s="7">
        <v>2568.11</v>
      </c>
      <c r="E792" s="7">
        <v>2579.8200000000002</v>
      </c>
      <c r="F792" s="7">
        <v>2547.56</v>
      </c>
      <c r="G792" s="7">
        <v>2574.41</v>
      </c>
      <c r="H792" s="23">
        <f t="shared" si="24"/>
        <v>9.695296290921562E-3</v>
      </c>
      <c r="I792" s="8">
        <v>4083030000</v>
      </c>
      <c r="J792" s="12">
        <f t="shared" si="25"/>
        <v>-5.2817373212723923E-3</v>
      </c>
    </row>
    <row r="793" spans="1:10" ht="15.75" thickBot="1" x14ac:dyDescent="0.3">
      <c r="A793" s="76"/>
      <c r="B793" s="6">
        <v>43474</v>
      </c>
      <c r="C793" s="6"/>
      <c r="D793" s="7">
        <v>2580</v>
      </c>
      <c r="E793" s="7">
        <v>2595.3200000000002</v>
      </c>
      <c r="F793" s="7">
        <v>2568.89</v>
      </c>
      <c r="G793" s="7">
        <v>2584.96</v>
      </c>
      <c r="H793" s="23">
        <f t="shared" si="24"/>
        <v>4.0980263439002263E-3</v>
      </c>
      <c r="I793" s="8">
        <v>4052480000</v>
      </c>
      <c r="J793" s="12">
        <f t="shared" si="25"/>
        <v>-7.4821884727763448E-3</v>
      </c>
    </row>
    <row r="794" spans="1:10" ht="15.75" thickBot="1" x14ac:dyDescent="0.3">
      <c r="A794" s="76"/>
      <c r="B794" s="6">
        <v>43475</v>
      </c>
      <c r="C794" s="6"/>
      <c r="D794" s="7">
        <v>2573.5100000000002</v>
      </c>
      <c r="E794" s="7">
        <v>2597.8200000000002</v>
      </c>
      <c r="F794" s="7">
        <v>2562.02</v>
      </c>
      <c r="G794" s="7">
        <v>2596.64</v>
      </c>
      <c r="H794" s="23">
        <f t="shared" si="24"/>
        <v>4.5184451596929302E-3</v>
      </c>
      <c r="I794" s="8">
        <v>3704500000</v>
      </c>
      <c r="J794" s="12">
        <f t="shared" si="25"/>
        <v>-8.586840650663298E-2</v>
      </c>
    </row>
    <row r="795" spans="1:10" ht="15.75" thickBot="1" x14ac:dyDescent="0.3">
      <c r="A795" s="76"/>
      <c r="B795" s="6">
        <v>43476</v>
      </c>
      <c r="C795" s="6"/>
      <c r="D795" s="7">
        <v>2588.11</v>
      </c>
      <c r="E795" s="7">
        <v>2596.27</v>
      </c>
      <c r="F795" s="7">
        <v>2577.4</v>
      </c>
      <c r="G795" s="7">
        <v>2596.2600000000002</v>
      </c>
      <c r="H795" s="23">
        <f t="shared" si="24"/>
        <v>-1.463429662947711E-4</v>
      </c>
      <c r="I795" s="8">
        <v>3434490000</v>
      </c>
      <c r="J795" s="12">
        <f t="shared" si="25"/>
        <v>-7.2887029288702929E-2</v>
      </c>
    </row>
    <row r="796" spans="1:10" ht="15.75" thickBot="1" x14ac:dyDescent="0.3">
      <c r="A796" s="76"/>
      <c r="B796" s="6">
        <v>43479</v>
      </c>
      <c r="C796" s="6"/>
      <c r="D796" s="7">
        <v>2580.31</v>
      </c>
      <c r="E796" s="7">
        <v>2589.3200000000002</v>
      </c>
      <c r="F796" s="7">
        <v>2570.41</v>
      </c>
      <c r="G796" s="7">
        <v>2582.61</v>
      </c>
      <c r="H796" s="23">
        <f t="shared" si="24"/>
        <v>-5.2575628018765802E-3</v>
      </c>
      <c r="I796" s="8">
        <v>3664450000</v>
      </c>
      <c r="J796" s="12">
        <f t="shared" si="25"/>
        <v>6.6956083727132701E-2</v>
      </c>
    </row>
    <row r="797" spans="1:10" ht="15.75" thickBot="1" x14ac:dyDescent="0.3">
      <c r="A797" s="76"/>
      <c r="B797" s="6">
        <v>43480</v>
      </c>
      <c r="C797" s="6"/>
      <c r="D797" s="7">
        <v>2585.1</v>
      </c>
      <c r="E797" s="7">
        <v>2613.08</v>
      </c>
      <c r="F797" s="7">
        <v>2585.1</v>
      </c>
      <c r="G797" s="7">
        <v>2610.3000000000002</v>
      </c>
      <c r="H797" s="23">
        <f t="shared" si="24"/>
        <v>1.0721711756711255E-2</v>
      </c>
      <c r="I797" s="8">
        <v>3572330000</v>
      </c>
      <c r="J797" s="12">
        <f t="shared" si="25"/>
        <v>-2.5138833931422178E-2</v>
      </c>
    </row>
    <row r="798" spans="1:10" ht="15.75" thickBot="1" x14ac:dyDescent="0.3">
      <c r="A798" s="76"/>
      <c r="B798" s="6">
        <v>43481</v>
      </c>
      <c r="C798" s="6"/>
      <c r="D798" s="7">
        <v>2614.75</v>
      </c>
      <c r="E798" s="7">
        <v>2625.76</v>
      </c>
      <c r="F798" s="7">
        <v>2612.6799999999998</v>
      </c>
      <c r="G798" s="7">
        <v>2616.1</v>
      </c>
      <c r="H798" s="23">
        <f t="shared" si="24"/>
        <v>2.2219668237366307E-3</v>
      </c>
      <c r="I798" s="8">
        <v>3863770000</v>
      </c>
      <c r="J798" s="12">
        <f t="shared" si="25"/>
        <v>8.1582608549602087E-2</v>
      </c>
    </row>
    <row r="799" spans="1:10" ht="15.75" thickBot="1" x14ac:dyDescent="0.3">
      <c r="A799" s="76"/>
      <c r="B799" s="6">
        <v>43482</v>
      </c>
      <c r="C799" s="6"/>
      <c r="D799" s="7">
        <v>2609.2800000000002</v>
      </c>
      <c r="E799" s="7">
        <v>2645.06</v>
      </c>
      <c r="F799" s="7">
        <v>2606.36</v>
      </c>
      <c r="G799" s="7">
        <v>2635.96</v>
      </c>
      <c r="H799" s="23">
        <f t="shared" si="24"/>
        <v>7.5914529261114361E-3</v>
      </c>
      <c r="I799" s="8">
        <v>3772270000</v>
      </c>
      <c r="J799" s="12">
        <f t="shared" si="25"/>
        <v>-2.3681533838711931E-2</v>
      </c>
    </row>
    <row r="800" spans="1:10" ht="15.75" thickBot="1" x14ac:dyDescent="0.3">
      <c r="A800" s="76"/>
      <c r="B800" s="6">
        <v>43483</v>
      </c>
      <c r="C800" s="6"/>
      <c r="D800" s="7">
        <v>2651.27</v>
      </c>
      <c r="E800" s="7">
        <v>2675.47</v>
      </c>
      <c r="F800" s="7">
        <v>2647.58</v>
      </c>
      <c r="G800" s="7">
        <v>2670.71</v>
      </c>
      <c r="H800" s="23">
        <f t="shared" si="24"/>
        <v>1.3183052853609311E-2</v>
      </c>
      <c r="I800" s="8">
        <v>3986730000</v>
      </c>
      <c r="J800" s="12">
        <f t="shared" si="25"/>
        <v>5.6851709978341956E-2</v>
      </c>
    </row>
    <row r="801" spans="1:10" ht="15.75" thickBot="1" x14ac:dyDescent="0.3">
      <c r="A801" s="76"/>
      <c r="B801" s="6">
        <v>43487</v>
      </c>
      <c r="C801" s="6"/>
      <c r="D801" s="7">
        <v>2657.88</v>
      </c>
      <c r="E801" s="7">
        <v>2657.88</v>
      </c>
      <c r="F801" s="7">
        <v>2617.27</v>
      </c>
      <c r="G801" s="7">
        <v>2632.9</v>
      </c>
      <c r="H801" s="23">
        <f t="shared" si="24"/>
        <v>-1.4157284018107523E-2</v>
      </c>
      <c r="I801" s="8">
        <v>3908030000</v>
      </c>
      <c r="J801" s="12">
        <f t="shared" si="25"/>
        <v>-1.9740489072498011E-2</v>
      </c>
    </row>
    <row r="802" spans="1:10" ht="15.75" thickBot="1" x14ac:dyDescent="0.3">
      <c r="A802" s="76"/>
      <c r="B802" s="6">
        <v>43488</v>
      </c>
      <c r="C802" s="6"/>
      <c r="D802" s="7">
        <v>2643.48</v>
      </c>
      <c r="E802" s="7">
        <v>2653.19</v>
      </c>
      <c r="F802" s="7">
        <v>2612.86</v>
      </c>
      <c r="G802" s="7">
        <v>2638.7</v>
      </c>
      <c r="H802" s="23">
        <f t="shared" si="24"/>
        <v>2.202894147138033E-3</v>
      </c>
      <c r="I802" s="8">
        <v>3335610000</v>
      </c>
      <c r="J802" s="12">
        <f t="shared" si="25"/>
        <v>-0.14647277528575778</v>
      </c>
    </row>
    <row r="803" spans="1:10" ht="15.75" thickBot="1" x14ac:dyDescent="0.3">
      <c r="A803" s="76"/>
      <c r="B803" s="6">
        <v>43489</v>
      </c>
      <c r="C803" s="6"/>
      <c r="D803" s="7">
        <v>2638.84</v>
      </c>
      <c r="E803" s="7">
        <v>2647.2</v>
      </c>
      <c r="F803" s="7">
        <v>2627.01</v>
      </c>
      <c r="G803" s="7">
        <v>2642.33</v>
      </c>
      <c r="H803" s="23">
        <f t="shared" si="24"/>
        <v>1.3756774169098834E-3</v>
      </c>
      <c r="I803" s="8">
        <v>3433250000</v>
      </c>
      <c r="J803" s="12">
        <f t="shared" si="25"/>
        <v>2.9272007219069376E-2</v>
      </c>
    </row>
    <row r="804" spans="1:10" ht="15.75" thickBot="1" x14ac:dyDescent="0.3">
      <c r="A804" s="76"/>
      <c r="B804" s="6">
        <v>43490</v>
      </c>
      <c r="C804" s="6"/>
      <c r="D804" s="7">
        <v>2657.44</v>
      </c>
      <c r="E804" s="7">
        <v>2672.38</v>
      </c>
      <c r="F804" s="7">
        <v>2657.33</v>
      </c>
      <c r="G804" s="7">
        <v>2664.76</v>
      </c>
      <c r="H804" s="23">
        <f t="shared" si="24"/>
        <v>8.4887201825662555E-3</v>
      </c>
      <c r="I804" s="8">
        <v>3814080000</v>
      </c>
      <c r="J804" s="12">
        <f t="shared" si="25"/>
        <v>0.11092405155464939</v>
      </c>
    </row>
    <row r="805" spans="1:10" ht="15.75" thickBot="1" x14ac:dyDescent="0.3">
      <c r="A805" s="76"/>
      <c r="B805" s="6">
        <v>43493</v>
      </c>
      <c r="C805" s="6"/>
      <c r="D805" s="7">
        <v>2644.97</v>
      </c>
      <c r="E805" s="7">
        <v>2644.97</v>
      </c>
      <c r="F805" s="7">
        <v>2624.06</v>
      </c>
      <c r="G805" s="7">
        <v>2643.85</v>
      </c>
      <c r="H805" s="23">
        <f t="shared" si="24"/>
        <v>-7.8468605052613768E-3</v>
      </c>
      <c r="I805" s="8">
        <v>3612810000</v>
      </c>
      <c r="J805" s="12">
        <f t="shared" si="25"/>
        <v>-5.2770261766926757E-2</v>
      </c>
    </row>
    <row r="806" spans="1:10" ht="15.75" thickBot="1" x14ac:dyDescent="0.3">
      <c r="A806" s="76"/>
      <c r="B806" s="6">
        <v>43494</v>
      </c>
      <c r="C806" s="6"/>
      <c r="D806" s="7">
        <v>2644.89</v>
      </c>
      <c r="E806" s="7">
        <v>2650.93</v>
      </c>
      <c r="F806" s="7">
        <v>2631.05</v>
      </c>
      <c r="G806" s="7">
        <v>2640</v>
      </c>
      <c r="H806" s="23">
        <f t="shared" si="24"/>
        <v>-1.4562096941959299E-3</v>
      </c>
      <c r="I806" s="8">
        <v>3504200000</v>
      </c>
      <c r="J806" s="12">
        <f t="shared" si="25"/>
        <v>-3.0062472147718813E-2</v>
      </c>
    </row>
    <row r="807" spans="1:10" ht="15.75" thickBot="1" x14ac:dyDescent="0.3">
      <c r="A807" s="76"/>
      <c r="B807" s="6">
        <v>43495</v>
      </c>
      <c r="C807" s="6"/>
      <c r="D807" s="7">
        <v>2653.62</v>
      </c>
      <c r="E807" s="7">
        <v>2690.44</v>
      </c>
      <c r="F807" s="7">
        <v>2648.34</v>
      </c>
      <c r="G807" s="7">
        <v>2681.05</v>
      </c>
      <c r="H807" s="23">
        <f t="shared" si="24"/>
        <v>1.5549242424242493E-2</v>
      </c>
      <c r="I807" s="8">
        <v>3867810000</v>
      </c>
      <c r="J807" s="12">
        <f t="shared" si="25"/>
        <v>0.10376405456309572</v>
      </c>
    </row>
    <row r="808" spans="1:10" ht="15.75" thickBot="1" x14ac:dyDescent="0.3">
      <c r="A808" s="76"/>
      <c r="B808" s="6">
        <v>43496</v>
      </c>
      <c r="C808" s="6"/>
      <c r="D808" s="7">
        <v>2685.49</v>
      </c>
      <c r="E808" s="7">
        <v>2708.95</v>
      </c>
      <c r="F808" s="7">
        <v>2678.65</v>
      </c>
      <c r="G808" s="7">
        <v>2704.1</v>
      </c>
      <c r="H808" s="23">
        <f t="shared" si="24"/>
        <v>8.5973778929895849E-3</v>
      </c>
      <c r="I808" s="8">
        <v>4917650000</v>
      </c>
      <c r="J808" s="12">
        <f t="shared" si="25"/>
        <v>0.2714300857591247</v>
      </c>
    </row>
    <row r="809" spans="1:10" ht="15.75" thickBot="1" x14ac:dyDescent="0.3">
      <c r="A809" s="76"/>
      <c r="B809" s="6">
        <v>43497</v>
      </c>
      <c r="C809" s="6"/>
      <c r="D809" s="7">
        <v>2702.32</v>
      </c>
      <c r="E809" s="7">
        <v>2716.66</v>
      </c>
      <c r="F809" s="7">
        <v>2696.88</v>
      </c>
      <c r="G809" s="7">
        <v>2706.53</v>
      </c>
      <c r="H809" s="23">
        <f t="shared" si="24"/>
        <v>8.9863540549546658E-4</v>
      </c>
      <c r="I809" s="8">
        <v>3759270000</v>
      </c>
      <c r="J809" s="12">
        <f t="shared" si="25"/>
        <v>-0.23555560074425794</v>
      </c>
    </row>
    <row r="810" spans="1:10" ht="15.75" thickBot="1" x14ac:dyDescent="0.3">
      <c r="A810" s="76"/>
      <c r="B810" s="6">
        <v>43500</v>
      </c>
      <c r="C810" s="6"/>
      <c r="D810" s="7">
        <v>2706.49</v>
      </c>
      <c r="E810" s="7">
        <v>2724.99</v>
      </c>
      <c r="F810" s="7">
        <v>2698.75</v>
      </c>
      <c r="G810" s="7">
        <v>2724.87</v>
      </c>
      <c r="H810" s="23">
        <f t="shared" si="24"/>
        <v>6.7762042172078967E-3</v>
      </c>
      <c r="I810" s="8">
        <v>3359840000</v>
      </c>
      <c r="J810" s="12">
        <f t="shared" si="25"/>
        <v>-0.1062520116937597</v>
      </c>
    </row>
    <row r="811" spans="1:10" ht="15.75" thickBot="1" x14ac:dyDescent="0.3">
      <c r="A811" s="76"/>
      <c r="B811" s="6">
        <v>43501</v>
      </c>
      <c r="C811" s="6"/>
      <c r="D811" s="7">
        <v>2728.34</v>
      </c>
      <c r="E811" s="7">
        <v>2738.98</v>
      </c>
      <c r="F811" s="7">
        <v>2724.03</v>
      </c>
      <c r="G811" s="7">
        <v>2737.7</v>
      </c>
      <c r="H811" s="23">
        <f t="shared" si="24"/>
        <v>4.708481505539687E-3</v>
      </c>
      <c r="I811" s="8">
        <v>3560430000</v>
      </c>
      <c r="J811" s="12">
        <f t="shared" si="25"/>
        <v>5.9702247726082194E-2</v>
      </c>
    </row>
    <row r="812" spans="1:10" ht="15.75" thickBot="1" x14ac:dyDescent="0.3">
      <c r="A812" s="76"/>
      <c r="B812" s="6">
        <v>43502</v>
      </c>
      <c r="C812" s="6"/>
      <c r="D812" s="7">
        <v>2735.05</v>
      </c>
      <c r="E812" s="7">
        <v>2738.08</v>
      </c>
      <c r="F812" s="7">
        <v>2724.15</v>
      </c>
      <c r="G812" s="7">
        <v>2731.61</v>
      </c>
      <c r="H812" s="23">
        <f t="shared" si="24"/>
        <v>-2.2244950140627869E-3</v>
      </c>
      <c r="I812" s="8">
        <v>3472690000</v>
      </c>
      <c r="J812" s="12">
        <f t="shared" si="25"/>
        <v>-2.4643090862620527E-2</v>
      </c>
    </row>
    <row r="813" spans="1:10" ht="15.75" thickBot="1" x14ac:dyDescent="0.3">
      <c r="A813" s="76"/>
      <c r="B813" s="6">
        <v>43503</v>
      </c>
      <c r="C813" s="6"/>
      <c r="D813" s="7">
        <v>2717.53</v>
      </c>
      <c r="E813" s="7">
        <v>2719.32</v>
      </c>
      <c r="F813" s="7">
        <v>2687.26</v>
      </c>
      <c r="G813" s="7">
        <v>2706.05</v>
      </c>
      <c r="H813" s="23">
        <f t="shared" si="24"/>
        <v>-9.3571190616522654E-3</v>
      </c>
      <c r="I813" s="8">
        <v>4099490000</v>
      </c>
      <c r="J813" s="12">
        <f t="shared" si="25"/>
        <v>0.18049408383702548</v>
      </c>
    </row>
    <row r="814" spans="1:10" ht="15.75" thickBot="1" x14ac:dyDescent="0.3">
      <c r="A814" s="76"/>
      <c r="B814" s="6">
        <v>43504</v>
      </c>
      <c r="C814" s="6"/>
      <c r="D814" s="7">
        <v>2692.36</v>
      </c>
      <c r="E814" s="7">
        <v>2708.07</v>
      </c>
      <c r="F814" s="7">
        <v>2681.83</v>
      </c>
      <c r="G814" s="7">
        <v>2707.88</v>
      </c>
      <c r="H814" s="23">
        <f t="shared" si="24"/>
        <v>6.7626244895693983E-4</v>
      </c>
      <c r="I814" s="8">
        <v>3622330000</v>
      </c>
      <c r="J814" s="12">
        <f t="shared" si="25"/>
        <v>-0.11639496620311307</v>
      </c>
    </row>
    <row r="815" spans="1:10" ht="15.75" thickBot="1" x14ac:dyDescent="0.3">
      <c r="A815" s="76"/>
      <c r="B815" s="6">
        <v>43507</v>
      </c>
      <c r="C815" s="6"/>
      <c r="D815" s="7">
        <v>2712.4</v>
      </c>
      <c r="E815" s="7">
        <v>2718.05</v>
      </c>
      <c r="F815" s="7">
        <v>2703.79</v>
      </c>
      <c r="G815" s="7">
        <v>2709.8</v>
      </c>
      <c r="H815" s="23">
        <f t="shared" si="24"/>
        <v>7.0904175960532698E-4</v>
      </c>
      <c r="I815" s="8">
        <v>3361970000</v>
      </c>
      <c r="J815" s="12">
        <f t="shared" si="25"/>
        <v>-7.1876388954071002E-2</v>
      </c>
    </row>
    <row r="816" spans="1:10" ht="15.75" thickBot="1" x14ac:dyDescent="0.3">
      <c r="A816" s="76"/>
      <c r="B816" s="6">
        <v>43508</v>
      </c>
      <c r="C816" s="6"/>
      <c r="D816" s="7">
        <v>2722.61</v>
      </c>
      <c r="E816" s="7">
        <v>2748.19</v>
      </c>
      <c r="F816" s="7">
        <v>2722.61</v>
      </c>
      <c r="G816" s="7">
        <v>2744.73</v>
      </c>
      <c r="H816" s="23">
        <f t="shared" si="24"/>
        <v>1.2890250202966948E-2</v>
      </c>
      <c r="I816" s="8">
        <v>3827770000</v>
      </c>
      <c r="J816" s="12">
        <f t="shared" si="25"/>
        <v>0.13854971936096991</v>
      </c>
    </row>
    <row r="817" spans="1:10" ht="15.75" thickBot="1" x14ac:dyDescent="0.3">
      <c r="A817" s="76"/>
      <c r="B817" s="6">
        <v>43509</v>
      </c>
      <c r="C817" s="6"/>
      <c r="D817" s="7">
        <v>2750.3</v>
      </c>
      <c r="E817" s="7">
        <v>2761.85</v>
      </c>
      <c r="F817" s="7">
        <v>2748.63</v>
      </c>
      <c r="G817" s="7">
        <v>2753.03</v>
      </c>
      <c r="H817" s="23">
        <f t="shared" si="24"/>
        <v>3.0239768574687425E-3</v>
      </c>
      <c r="I817" s="8">
        <v>3670770000</v>
      </c>
      <c r="J817" s="12">
        <f t="shared" si="25"/>
        <v>-4.1016048508661702E-2</v>
      </c>
    </row>
    <row r="818" spans="1:10" ht="15.75" thickBot="1" x14ac:dyDescent="0.3">
      <c r="A818" s="76"/>
      <c r="B818" s="6">
        <v>43510</v>
      </c>
      <c r="C818" s="6"/>
      <c r="D818" s="7">
        <v>2743.5</v>
      </c>
      <c r="E818" s="7">
        <v>2757.9</v>
      </c>
      <c r="F818" s="7">
        <v>2731.23</v>
      </c>
      <c r="G818" s="7">
        <v>2745.73</v>
      </c>
      <c r="H818" s="23">
        <f t="shared" si="24"/>
        <v>-2.6516238471793554E-3</v>
      </c>
      <c r="I818" s="8">
        <v>3836700000</v>
      </c>
      <c r="J818" s="12">
        <f t="shared" si="25"/>
        <v>4.5203050041271994E-2</v>
      </c>
    </row>
    <row r="819" spans="1:10" ht="15.75" thickBot="1" x14ac:dyDescent="0.3">
      <c r="A819" s="76"/>
      <c r="B819" s="6">
        <v>43511</v>
      </c>
      <c r="C819" s="6"/>
      <c r="D819" s="7">
        <v>2760.24</v>
      </c>
      <c r="E819" s="7">
        <v>2775.66</v>
      </c>
      <c r="F819" s="7">
        <v>2760.24</v>
      </c>
      <c r="G819" s="7">
        <v>2775.6</v>
      </c>
      <c r="H819" s="23">
        <f t="shared" si="24"/>
        <v>1.0878709851296338E-2</v>
      </c>
      <c r="I819" s="8">
        <v>3641370000</v>
      </c>
      <c r="J819" s="12">
        <f t="shared" si="25"/>
        <v>-5.0910939088278991E-2</v>
      </c>
    </row>
    <row r="820" spans="1:10" ht="15.75" thickBot="1" x14ac:dyDescent="0.3">
      <c r="A820" s="76"/>
      <c r="B820" s="6">
        <v>43515</v>
      </c>
      <c r="C820" s="6"/>
      <c r="D820" s="7">
        <v>2769.28</v>
      </c>
      <c r="E820" s="7">
        <v>2787.33</v>
      </c>
      <c r="F820" s="7">
        <v>2767.29</v>
      </c>
      <c r="G820" s="7">
        <v>2779.76</v>
      </c>
      <c r="H820" s="23">
        <f t="shared" si="24"/>
        <v>1.4987750396311822E-3</v>
      </c>
      <c r="I820" s="8">
        <v>3533710000</v>
      </c>
      <c r="J820" s="12">
        <f t="shared" si="25"/>
        <v>-2.9565795291332658E-2</v>
      </c>
    </row>
    <row r="821" spans="1:10" ht="15.75" thickBot="1" x14ac:dyDescent="0.3">
      <c r="A821" s="76"/>
      <c r="B821" s="6">
        <v>43516</v>
      </c>
      <c r="C821" s="6"/>
      <c r="D821" s="7">
        <v>2779.05</v>
      </c>
      <c r="E821" s="7">
        <v>2789.88</v>
      </c>
      <c r="F821" s="7">
        <v>2774.06</v>
      </c>
      <c r="G821" s="7">
        <v>2784.7</v>
      </c>
      <c r="H821" s="23">
        <f t="shared" si="24"/>
        <v>1.7771318387197453E-3</v>
      </c>
      <c r="I821" s="8">
        <v>3835450000</v>
      </c>
      <c r="J821" s="12">
        <f t="shared" si="25"/>
        <v>8.5389010416814057E-2</v>
      </c>
    </row>
    <row r="822" spans="1:10" ht="15.75" thickBot="1" x14ac:dyDescent="0.3">
      <c r="A822" s="76"/>
      <c r="B822" s="6">
        <v>43517</v>
      </c>
      <c r="C822" s="6"/>
      <c r="D822" s="7">
        <v>2780.24</v>
      </c>
      <c r="E822" s="7">
        <v>2781.58</v>
      </c>
      <c r="F822" s="7">
        <v>2764.55</v>
      </c>
      <c r="G822" s="7">
        <v>2774.88</v>
      </c>
      <c r="H822" s="23">
        <f t="shared" si="24"/>
        <v>-3.526412180845229E-3</v>
      </c>
      <c r="I822" s="8">
        <v>3559710000</v>
      </c>
      <c r="J822" s="12">
        <f t="shared" si="25"/>
        <v>-7.1892476762830962E-2</v>
      </c>
    </row>
    <row r="823" spans="1:10" ht="15.75" thickBot="1" x14ac:dyDescent="0.3">
      <c r="A823" s="76"/>
      <c r="B823" s="6">
        <v>43518</v>
      </c>
      <c r="C823" s="6"/>
      <c r="D823" s="7">
        <v>2780.67</v>
      </c>
      <c r="E823" s="7">
        <v>2794.2</v>
      </c>
      <c r="F823" s="7">
        <v>2779.11</v>
      </c>
      <c r="G823" s="7">
        <v>2792.67</v>
      </c>
      <c r="H823" s="23">
        <f t="shared" si="24"/>
        <v>6.4110880470506703E-3</v>
      </c>
      <c r="I823" s="8">
        <v>3427810000</v>
      </c>
      <c r="J823" s="12">
        <f t="shared" si="25"/>
        <v>-3.7053580207376445E-2</v>
      </c>
    </row>
    <row r="824" spans="1:10" ht="15.75" thickBot="1" x14ac:dyDescent="0.3">
      <c r="A824" s="76"/>
      <c r="B824" s="6">
        <v>43521</v>
      </c>
      <c r="C824" s="6"/>
      <c r="D824" s="7">
        <v>2804.35</v>
      </c>
      <c r="E824" s="7">
        <v>2813.49</v>
      </c>
      <c r="F824" s="7">
        <v>2794.99</v>
      </c>
      <c r="G824" s="7">
        <v>2796.11</v>
      </c>
      <c r="H824" s="23">
        <f t="shared" si="24"/>
        <v>1.2317960947767028E-3</v>
      </c>
      <c r="I824" s="8">
        <v>3804380000</v>
      </c>
      <c r="J824" s="12">
        <f t="shared" si="25"/>
        <v>0.10985731414518307</v>
      </c>
    </row>
    <row r="825" spans="1:10" ht="15.75" thickBot="1" x14ac:dyDescent="0.3">
      <c r="A825" s="76"/>
      <c r="B825" s="6">
        <v>43522</v>
      </c>
      <c r="C825" s="6"/>
      <c r="D825" s="7">
        <v>2792.36</v>
      </c>
      <c r="E825" s="7">
        <v>2803.12</v>
      </c>
      <c r="F825" s="7">
        <v>2789.47</v>
      </c>
      <c r="G825" s="7">
        <v>2793.9</v>
      </c>
      <c r="H825" s="23">
        <f t="shared" si="24"/>
        <v>-7.9038378318450854E-4</v>
      </c>
      <c r="I825" s="8">
        <v>3645680000</v>
      </c>
      <c r="J825" s="12">
        <f t="shared" si="25"/>
        <v>-4.1715075781073398E-2</v>
      </c>
    </row>
    <row r="826" spans="1:10" ht="15.75" thickBot="1" x14ac:dyDescent="0.3">
      <c r="A826" s="76"/>
      <c r="B826" s="6">
        <v>43523</v>
      </c>
      <c r="C826" s="6"/>
      <c r="D826" s="7">
        <v>2787.5</v>
      </c>
      <c r="E826" s="7">
        <v>2795.76</v>
      </c>
      <c r="F826" s="7">
        <v>2775.13</v>
      </c>
      <c r="G826" s="7">
        <v>2792.38</v>
      </c>
      <c r="H826" s="23">
        <f t="shared" si="24"/>
        <v>-5.4404237803786165E-4</v>
      </c>
      <c r="I826" s="8">
        <v>3767130000</v>
      </c>
      <c r="J826" s="12">
        <f t="shared" si="25"/>
        <v>3.3313401066467713E-2</v>
      </c>
    </row>
    <row r="827" spans="1:10" ht="15.75" thickBot="1" x14ac:dyDescent="0.3">
      <c r="A827" s="76"/>
      <c r="B827" s="6">
        <v>43524</v>
      </c>
      <c r="C827" s="6"/>
      <c r="D827" s="7">
        <v>2788.11</v>
      </c>
      <c r="E827" s="7">
        <v>2793.73</v>
      </c>
      <c r="F827" s="7">
        <v>2782.51</v>
      </c>
      <c r="G827" s="7">
        <v>2784.49</v>
      </c>
      <c r="H827" s="23">
        <f t="shared" si="24"/>
        <v>-2.8255466662847921E-3</v>
      </c>
      <c r="I827" s="8">
        <v>4396930000</v>
      </c>
      <c r="J827" s="12">
        <f t="shared" si="25"/>
        <v>0.16718297483760847</v>
      </c>
    </row>
    <row r="828" spans="1:10" ht="15.75" thickBot="1" x14ac:dyDescent="0.3">
      <c r="A828" s="76"/>
      <c r="B828" s="6">
        <v>43525</v>
      </c>
      <c r="C828" s="6"/>
      <c r="D828" s="7">
        <v>2798.22</v>
      </c>
      <c r="E828" s="7">
        <v>2808.02</v>
      </c>
      <c r="F828" s="7">
        <v>2787.38</v>
      </c>
      <c r="G828" s="7">
        <v>2803.69</v>
      </c>
      <c r="H828" s="23">
        <f t="shared" si="24"/>
        <v>6.8953381050031693E-3</v>
      </c>
      <c r="I828" s="8">
        <v>3972280000</v>
      </c>
      <c r="J828" s="12">
        <f t="shared" si="25"/>
        <v>-9.6578749263690797E-2</v>
      </c>
    </row>
    <row r="829" spans="1:10" ht="15.75" thickBot="1" x14ac:dyDescent="0.3">
      <c r="A829" s="76"/>
      <c r="B829" s="6">
        <v>43528</v>
      </c>
      <c r="C829" s="6"/>
      <c r="D829" s="7">
        <v>2814.37</v>
      </c>
      <c r="E829" s="7">
        <v>2816.88</v>
      </c>
      <c r="F829" s="7">
        <v>2767.66</v>
      </c>
      <c r="G829" s="7">
        <v>2792.81</v>
      </c>
      <c r="H829" s="23">
        <f t="shared" si="24"/>
        <v>-3.8806002090103074E-3</v>
      </c>
      <c r="I829" s="8">
        <v>3919810000</v>
      </c>
      <c r="J829" s="12">
        <f t="shared" si="25"/>
        <v>-1.3209038637759674E-2</v>
      </c>
    </row>
    <row r="830" spans="1:10" ht="15.75" thickBot="1" x14ac:dyDescent="0.3">
      <c r="A830" s="76"/>
      <c r="B830" s="6">
        <v>43529</v>
      </c>
      <c r="C830" s="6"/>
      <c r="D830" s="7">
        <v>2794.41</v>
      </c>
      <c r="E830" s="7">
        <v>2796.44</v>
      </c>
      <c r="F830" s="7">
        <v>2782.97</v>
      </c>
      <c r="G830" s="7">
        <v>2789.65</v>
      </c>
      <c r="H830" s="23">
        <f t="shared" si="24"/>
        <v>-1.131476899610018E-3</v>
      </c>
      <c r="I830" s="8">
        <v>3585690000</v>
      </c>
      <c r="J830" s="12">
        <f t="shared" si="25"/>
        <v>-8.5238825351228759E-2</v>
      </c>
    </row>
    <row r="831" spans="1:10" ht="15.75" thickBot="1" x14ac:dyDescent="0.3">
      <c r="A831" s="76"/>
      <c r="B831" s="6">
        <v>43530</v>
      </c>
      <c r="C831" s="6"/>
      <c r="D831" s="7">
        <v>2790.27</v>
      </c>
      <c r="E831" s="7">
        <v>2790.27</v>
      </c>
      <c r="F831" s="7">
        <v>2768.69</v>
      </c>
      <c r="G831" s="7">
        <v>2771.45</v>
      </c>
      <c r="H831" s="23">
        <f t="shared" si="24"/>
        <v>-6.5241159285215969E-3</v>
      </c>
      <c r="I831" s="8">
        <v>3786600000</v>
      </c>
      <c r="J831" s="12">
        <f t="shared" si="25"/>
        <v>5.6031056784049932E-2</v>
      </c>
    </row>
    <row r="832" spans="1:10" ht="15.75" thickBot="1" x14ac:dyDescent="0.3">
      <c r="A832" s="76"/>
      <c r="B832" s="6">
        <v>43531</v>
      </c>
      <c r="C832" s="6"/>
      <c r="D832" s="7">
        <v>2766.53</v>
      </c>
      <c r="E832" s="7">
        <v>2767.25</v>
      </c>
      <c r="F832" s="7">
        <v>2739.09</v>
      </c>
      <c r="G832" s="7">
        <v>2748.93</v>
      </c>
      <c r="H832" s="23">
        <f t="shared" si="24"/>
        <v>-8.125710368218797E-3</v>
      </c>
      <c r="I832" s="8">
        <v>3904860000</v>
      </c>
      <c r="J832" s="12">
        <f t="shared" si="25"/>
        <v>3.1231183647599428E-2</v>
      </c>
    </row>
    <row r="833" spans="1:10" ht="15.75" thickBot="1" x14ac:dyDescent="0.3">
      <c r="A833" s="76"/>
      <c r="B833" s="6">
        <v>43532</v>
      </c>
      <c r="C833" s="6"/>
      <c r="D833" s="7">
        <v>2730.79</v>
      </c>
      <c r="E833" s="7">
        <v>2744.13</v>
      </c>
      <c r="F833" s="7">
        <v>2722.27</v>
      </c>
      <c r="G833" s="7">
        <v>2743.07</v>
      </c>
      <c r="H833" s="23">
        <f t="shared" si="24"/>
        <v>-2.1317385309919399E-3</v>
      </c>
      <c r="I833" s="8">
        <v>3423130000</v>
      </c>
      <c r="J833" s="12">
        <f t="shared" si="25"/>
        <v>-0.1233667788345805</v>
      </c>
    </row>
    <row r="834" spans="1:10" ht="15.75" thickBot="1" x14ac:dyDescent="0.3">
      <c r="A834" s="76"/>
      <c r="B834" s="6">
        <v>43535</v>
      </c>
      <c r="C834" s="6"/>
      <c r="D834" s="7">
        <v>2747.61</v>
      </c>
      <c r="E834" s="7">
        <v>2784</v>
      </c>
      <c r="F834" s="7">
        <v>2747.61</v>
      </c>
      <c r="G834" s="7">
        <v>2783.3</v>
      </c>
      <c r="H834" s="23">
        <f t="shared" si="24"/>
        <v>1.4666049353461639E-2</v>
      </c>
      <c r="I834" s="8">
        <v>3749030000</v>
      </c>
      <c r="J834" s="12">
        <f t="shared" si="25"/>
        <v>9.520526535655964E-2</v>
      </c>
    </row>
    <row r="835" spans="1:10" ht="15.75" thickBot="1" x14ac:dyDescent="0.3">
      <c r="A835" s="76"/>
      <c r="B835" s="6">
        <v>43536</v>
      </c>
      <c r="C835" s="6"/>
      <c r="D835" s="7">
        <v>2787.34</v>
      </c>
      <c r="E835" s="7">
        <v>2798.32</v>
      </c>
      <c r="F835" s="7">
        <v>2786.73</v>
      </c>
      <c r="G835" s="7">
        <v>2791.52</v>
      </c>
      <c r="H835" s="23">
        <f t="shared" si="24"/>
        <v>2.9533287823805552E-3</v>
      </c>
      <c r="I835" s="8">
        <v>3414230000</v>
      </c>
      <c r="J835" s="12">
        <f t="shared" si="25"/>
        <v>-8.9303099735131494E-2</v>
      </c>
    </row>
    <row r="836" spans="1:10" ht="15.75" thickBot="1" x14ac:dyDescent="0.3">
      <c r="A836" s="76"/>
      <c r="B836" s="6">
        <v>43537</v>
      </c>
      <c r="C836" s="6"/>
      <c r="D836" s="7">
        <v>2799.78</v>
      </c>
      <c r="E836" s="7">
        <v>2821.24</v>
      </c>
      <c r="F836" s="7">
        <v>2799.78</v>
      </c>
      <c r="G836" s="7">
        <v>2810.92</v>
      </c>
      <c r="H836" s="23">
        <f t="shared" si="24"/>
        <v>6.9496188456468488E-3</v>
      </c>
      <c r="I836" s="8">
        <v>3766150000</v>
      </c>
      <c r="J836" s="12">
        <f t="shared" si="25"/>
        <v>0.10307448531586917</v>
      </c>
    </row>
    <row r="837" spans="1:10" ht="15.75" thickBot="1" x14ac:dyDescent="0.3">
      <c r="A837" s="76"/>
      <c r="B837" s="6">
        <v>43538</v>
      </c>
      <c r="C837" s="6"/>
      <c r="D837" s="7">
        <v>2810.38</v>
      </c>
      <c r="E837" s="7">
        <v>2815</v>
      </c>
      <c r="F837" s="7">
        <v>2803.46</v>
      </c>
      <c r="G837" s="7">
        <v>2808.48</v>
      </c>
      <c r="H837" s="23">
        <f t="shared" si="24"/>
        <v>-8.6804320293713605E-4</v>
      </c>
      <c r="I837" s="8">
        <v>3469730000</v>
      </c>
      <c r="J837" s="12">
        <f t="shared" si="25"/>
        <v>-7.8706371227911798E-2</v>
      </c>
    </row>
    <row r="838" spans="1:10" ht="15.75" thickBot="1" x14ac:dyDescent="0.3">
      <c r="A838" s="76"/>
      <c r="B838" s="6">
        <v>43539</v>
      </c>
      <c r="C838" s="6"/>
      <c r="D838" s="7">
        <v>2810.79</v>
      </c>
      <c r="E838" s="7">
        <v>2830.73</v>
      </c>
      <c r="F838" s="7">
        <v>2810.79</v>
      </c>
      <c r="G838" s="7">
        <v>2822.48</v>
      </c>
      <c r="H838" s="23">
        <f t="shared" si="24"/>
        <v>4.9849028656070186E-3</v>
      </c>
      <c r="I838" s="8">
        <v>5962730000</v>
      </c>
      <c r="J838" s="12">
        <f t="shared" si="25"/>
        <v>0.71849971035210236</v>
      </c>
    </row>
    <row r="839" spans="1:10" ht="15.75" thickBot="1" x14ac:dyDescent="0.3">
      <c r="A839" s="76"/>
      <c r="B839" s="6">
        <v>43542</v>
      </c>
      <c r="C839" s="6"/>
      <c r="D839" s="7">
        <v>2822.61</v>
      </c>
      <c r="E839" s="7">
        <v>2835.41</v>
      </c>
      <c r="F839" s="7">
        <v>2821.99</v>
      </c>
      <c r="G839" s="7">
        <v>2832.94</v>
      </c>
      <c r="H839" s="23">
        <f t="shared" ref="H839:H902" si="26">(G839-G838)/G838</f>
        <v>3.7059607153992363E-3</v>
      </c>
      <c r="I839" s="8">
        <v>3552190000</v>
      </c>
      <c r="J839" s="12">
        <f t="shared" ref="J839:J902" si="27">(I839-I838)/I838</f>
        <v>-0.40426784375613184</v>
      </c>
    </row>
    <row r="840" spans="1:10" ht="15.75" thickBot="1" x14ac:dyDescent="0.3">
      <c r="A840" s="76"/>
      <c r="B840" s="6">
        <v>43543</v>
      </c>
      <c r="C840" s="6"/>
      <c r="D840" s="7">
        <v>2840.76</v>
      </c>
      <c r="E840" s="7">
        <v>2852.42</v>
      </c>
      <c r="F840" s="7">
        <v>2823.27</v>
      </c>
      <c r="G840" s="7">
        <v>2832.57</v>
      </c>
      <c r="H840" s="23">
        <f t="shared" si="26"/>
        <v>-1.3060636653084459E-4</v>
      </c>
      <c r="I840" s="8">
        <v>3620220000</v>
      </c>
      <c r="J840" s="12">
        <f t="shared" si="27"/>
        <v>1.9151565653864236E-2</v>
      </c>
    </row>
    <row r="841" spans="1:10" ht="15.75" thickBot="1" x14ac:dyDescent="0.3">
      <c r="A841" s="76"/>
      <c r="B841" s="6">
        <v>43544</v>
      </c>
      <c r="C841" s="6"/>
      <c r="D841" s="7">
        <v>2831.34</v>
      </c>
      <c r="E841" s="7">
        <v>2843.54</v>
      </c>
      <c r="F841" s="7">
        <v>2812.43</v>
      </c>
      <c r="G841" s="7">
        <v>2824.23</v>
      </c>
      <c r="H841" s="23">
        <f t="shared" si="26"/>
        <v>-2.9443226469249286E-3</v>
      </c>
      <c r="I841" s="8">
        <v>3771200000</v>
      </c>
      <c r="J841" s="12">
        <f t="shared" si="27"/>
        <v>4.1704647783836341E-2</v>
      </c>
    </row>
    <row r="842" spans="1:10" ht="15.75" thickBot="1" x14ac:dyDescent="0.3">
      <c r="A842" s="76"/>
      <c r="B842" s="6">
        <v>43545</v>
      </c>
      <c r="C842" s="6"/>
      <c r="D842" s="7">
        <v>2819.72</v>
      </c>
      <c r="E842" s="7">
        <v>2860.31</v>
      </c>
      <c r="F842" s="7">
        <v>2817.38</v>
      </c>
      <c r="G842" s="7">
        <v>2854.88</v>
      </c>
      <c r="H842" s="23">
        <f t="shared" si="26"/>
        <v>1.08525155529118E-2</v>
      </c>
      <c r="I842" s="8">
        <v>3546800000</v>
      </c>
      <c r="J842" s="12">
        <f t="shared" si="27"/>
        <v>-5.9503606279168432E-2</v>
      </c>
    </row>
    <row r="843" spans="1:10" ht="15.75" thickBot="1" x14ac:dyDescent="0.3">
      <c r="A843" s="76"/>
      <c r="B843" s="6">
        <v>43546</v>
      </c>
      <c r="C843" s="6"/>
      <c r="D843" s="7">
        <v>2844.52</v>
      </c>
      <c r="E843" s="7">
        <v>2846.16</v>
      </c>
      <c r="F843" s="7">
        <v>2800.47</v>
      </c>
      <c r="G843" s="7">
        <v>2800.71</v>
      </c>
      <c r="H843" s="23">
        <f t="shared" si="26"/>
        <v>-1.8974527826038246E-2</v>
      </c>
      <c r="I843" s="8">
        <v>4237200000</v>
      </c>
      <c r="J843" s="12">
        <f t="shared" si="27"/>
        <v>0.19465433630314649</v>
      </c>
    </row>
    <row r="844" spans="1:10" ht="15.75" thickBot="1" x14ac:dyDescent="0.3">
      <c r="A844" s="76"/>
      <c r="B844" s="6">
        <v>43549</v>
      </c>
      <c r="C844" s="6"/>
      <c r="D844" s="7">
        <v>2796.01</v>
      </c>
      <c r="E844" s="7">
        <v>2809.79</v>
      </c>
      <c r="F844" s="7">
        <v>2785.02</v>
      </c>
      <c r="G844" s="7">
        <v>2798.36</v>
      </c>
      <c r="H844" s="23">
        <f t="shared" si="26"/>
        <v>-8.3907294935923712E-4</v>
      </c>
      <c r="I844" s="8">
        <v>3376580000</v>
      </c>
      <c r="J844" s="12">
        <f t="shared" si="27"/>
        <v>-0.20311054469932974</v>
      </c>
    </row>
    <row r="845" spans="1:10" ht="15.75" thickBot="1" x14ac:dyDescent="0.3">
      <c r="A845" s="76"/>
      <c r="B845" s="6">
        <v>43550</v>
      </c>
      <c r="C845" s="6"/>
      <c r="D845" s="7">
        <v>2812.66</v>
      </c>
      <c r="E845" s="7">
        <v>2829.87</v>
      </c>
      <c r="F845" s="7">
        <v>2803.99</v>
      </c>
      <c r="G845" s="7">
        <v>2818.46</v>
      </c>
      <c r="H845" s="23">
        <f t="shared" si="26"/>
        <v>7.1827784845409125E-3</v>
      </c>
      <c r="I845" s="8">
        <v>3266050000</v>
      </c>
      <c r="J845" s="12">
        <f t="shared" si="27"/>
        <v>-3.27343051253043E-2</v>
      </c>
    </row>
    <row r="846" spans="1:10" ht="15.75" thickBot="1" x14ac:dyDescent="0.3">
      <c r="A846" s="76"/>
      <c r="B846" s="6">
        <v>43551</v>
      </c>
      <c r="C846" s="6"/>
      <c r="D846" s="7">
        <v>2819.72</v>
      </c>
      <c r="E846" s="7">
        <v>2825.56</v>
      </c>
      <c r="F846" s="7">
        <v>2787.72</v>
      </c>
      <c r="G846" s="7">
        <v>2805.37</v>
      </c>
      <c r="H846" s="23">
        <f t="shared" si="26"/>
        <v>-4.6443802643997591E-3</v>
      </c>
      <c r="I846" s="8">
        <v>3372930000</v>
      </c>
      <c r="J846" s="12">
        <f t="shared" si="27"/>
        <v>3.2724544939605943E-2</v>
      </c>
    </row>
    <row r="847" spans="1:10" ht="15.75" thickBot="1" x14ac:dyDescent="0.3">
      <c r="A847" s="76"/>
      <c r="B847" s="6">
        <v>43552</v>
      </c>
      <c r="C847" s="6"/>
      <c r="D847" s="7">
        <v>2809.4</v>
      </c>
      <c r="E847" s="7">
        <v>2819.71</v>
      </c>
      <c r="F847" s="7">
        <v>2798.77</v>
      </c>
      <c r="G847" s="7">
        <v>2815.44</v>
      </c>
      <c r="H847" s="23">
        <f t="shared" si="26"/>
        <v>3.5895443381800491E-3</v>
      </c>
      <c r="I847" s="8">
        <v>3158170000</v>
      </c>
      <c r="J847" s="12">
        <f t="shared" si="27"/>
        <v>-6.3671644534573801E-2</v>
      </c>
    </row>
    <row r="848" spans="1:10" ht="15.75" thickBot="1" x14ac:dyDescent="0.3">
      <c r="A848" s="76"/>
      <c r="B848" s="6">
        <v>43553</v>
      </c>
      <c r="C848" s="6">
        <f>B848</f>
        <v>43553</v>
      </c>
      <c r="D848" s="7">
        <v>2828.27</v>
      </c>
      <c r="E848" s="7">
        <v>2836.03</v>
      </c>
      <c r="F848" s="7">
        <v>2819.23</v>
      </c>
      <c r="G848" s="7">
        <v>2834.4</v>
      </c>
      <c r="H848" s="23">
        <f t="shared" si="26"/>
        <v>6.7342937515983423E-3</v>
      </c>
      <c r="I848" s="8">
        <v>3740700000</v>
      </c>
      <c r="J848" s="12">
        <f t="shared" si="27"/>
        <v>0.184451755288664</v>
      </c>
    </row>
    <row r="849" spans="1:10" ht="15.75" thickBot="1" x14ac:dyDescent="0.3">
      <c r="A849" s="76"/>
      <c r="B849" s="6">
        <v>43556</v>
      </c>
      <c r="C849" s="6"/>
      <c r="D849" s="7">
        <v>2848.63</v>
      </c>
      <c r="E849" s="7">
        <v>2869.4</v>
      </c>
      <c r="F849" s="7">
        <v>2848.63</v>
      </c>
      <c r="G849" s="7">
        <v>2867.19</v>
      </c>
      <c r="H849" s="23">
        <f t="shared" si="26"/>
        <v>1.1568585944115143E-2</v>
      </c>
      <c r="I849" s="8">
        <v>3500760000</v>
      </c>
      <c r="J849" s="12">
        <f t="shared" si="27"/>
        <v>-6.41430748255674E-2</v>
      </c>
    </row>
    <row r="850" spans="1:10" ht="15.75" thickBot="1" x14ac:dyDescent="0.3">
      <c r="A850" s="76"/>
      <c r="B850" s="6">
        <v>43557</v>
      </c>
      <c r="C850" s="6"/>
      <c r="D850" s="7">
        <v>2868.24</v>
      </c>
      <c r="E850" s="7">
        <v>2872.9</v>
      </c>
      <c r="F850" s="7">
        <v>2858.75</v>
      </c>
      <c r="G850" s="7">
        <v>2867.24</v>
      </c>
      <c r="H850" s="23">
        <f t="shared" si="26"/>
        <v>1.7438676892611635E-5</v>
      </c>
      <c r="I850" s="8">
        <v>3246900000</v>
      </c>
      <c r="J850" s="12">
        <f t="shared" si="27"/>
        <v>-7.2515682308984336E-2</v>
      </c>
    </row>
    <row r="851" spans="1:10" ht="15.75" thickBot="1" x14ac:dyDescent="0.3">
      <c r="A851" s="76"/>
      <c r="B851" s="6">
        <v>43558</v>
      </c>
      <c r="C851" s="6"/>
      <c r="D851" s="7">
        <v>2876.09</v>
      </c>
      <c r="E851" s="7">
        <v>2885.25</v>
      </c>
      <c r="F851" s="7">
        <v>2865.17</v>
      </c>
      <c r="G851" s="7">
        <v>2873.4</v>
      </c>
      <c r="H851" s="23">
        <f t="shared" si="26"/>
        <v>2.1484075277968741E-3</v>
      </c>
      <c r="I851" s="8">
        <v>3550240000</v>
      </c>
      <c r="J851" s="12">
        <f t="shared" si="27"/>
        <v>9.3424497212725985E-2</v>
      </c>
    </row>
    <row r="852" spans="1:10" ht="15.75" thickBot="1" x14ac:dyDescent="0.3">
      <c r="A852" s="76"/>
      <c r="B852" s="6">
        <v>43559</v>
      </c>
      <c r="C852" s="6"/>
      <c r="D852" s="7">
        <v>2873.99</v>
      </c>
      <c r="E852" s="7">
        <v>2881.28</v>
      </c>
      <c r="F852" s="7">
        <v>2867.14</v>
      </c>
      <c r="G852" s="7">
        <v>2879.39</v>
      </c>
      <c r="H852" s="23">
        <f t="shared" si="26"/>
        <v>2.084638407461468E-3</v>
      </c>
      <c r="I852" s="8">
        <v>3015180000</v>
      </c>
      <c r="J852" s="12">
        <f t="shared" si="27"/>
        <v>-0.15071093785208886</v>
      </c>
    </row>
    <row r="853" spans="1:10" ht="15.75" thickBot="1" x14ac:dyDescent="0.3">
      <c r="A853" s="76"/>
      <c r="B853" s="6">
        <v>43560</v>
      </c>
      <c r="C853" s="6"/>
      <c r="D853" s="7">
        <v>2884.16</v>
      </c>
      <c r="E853" s="7">
        <v>2893.24</v>
      </c>
      <c r="F853" s="7">
        <v>2882.99</v>
      </c>
      <c r="G853" s="7">
        <v>2892.74</v>
      </c>
      <c r="H853" s="23">
        <f t="shared" si="26"/>
        <v>4.6363986816651825E-3</v>
      </c>
      <c r="I853" s="8">
        <v>3146820000</v>
      </c>
      <c r="J853" s="12">
        <f t="shared" si="27"/>
        <v>4.3659085029749467E-2</v>
      </c>
    </row>
    <row r="854" spans="1:10" ht="15.75" thickBot="1" x14ac:dyDescent="0.3">
      <c r="A854" s="76"/>
      <c r="B854" s="6">
        <v>43563</v>
      </c>
      <c r="C854" s="6"/>
      <c r="D854" s="7">
        <v>2888.46</v>
      </c>
      <c r="E854" s="7">
        <v>2895.95</v>
      </c>
      <c r="F854" s="7">
        <v>2880.78</v>
      </c>
      <c r="G854" s="7">
        <v>2895.77</v>
      </c>
      <c r="H854" s="23">
        <f t="shared" si="26"/>
        <v>1.0474498226595546E-3</v>
      </c>
      <c r="I854" s="8">
        <v>3054030000</v>
      </c>
      <c r="J854" s="12">
        <f t="shared" si="27"/>
        <v>-2.9486910595458271E-2</v>
      </c>
    </row>
    <row r="855" spans="1:10" ht="15.75" thickBot="1" x14ac:dyDescent="0.3">
      <c r="A855" s="76"/>
      <c r="B855" s="6">
        <v>43564</v>
      </c>
      <c r="C855" s="6"/>
      <c r="D855" s="7">
        <v>2886.58</v>
      </c>
      <c r="E855" s="7">
        <v>2886.88</v>
      </c>
      <c r="F855" s="7">
        <v>2873.33</v>
      </c>
      <c r="G855" s="7">
        <v>2878.2</v>
      </c>
      <c r="H855" s="23">
        <f t="shared" si="26"/>
        <v>-6.0674708281390315E-3</v>
      </c>
      <c r="I855" s="8">
        <v>3007980000</v>
      </c>
      <c r="J855" s="12">
        <f t="shared" si="27"/>
        <v>-1.5078437343444563E-2</v>
      </c>
    </row>
    <row r="856" spans="1:10" ht="15.75" thickBot="1" x14ac:dyDescent="0.3">
      <c r="A856" s="76"/>
      <c r="B856" s="6">
        <v>43565</v>
      </c>
      <c r="C856" s="6"/>
      <c r="D856" s="7">
        <v>2881.37</v>
      </c>
      <c r="E856" s="7">
        <v>2889.71</v>
      </c>
      <c r="F856" s="7">
        <v>2879.13</v>
      </c>
      <c r="G856" s="7">
        <v>2888.21</v>
      </c>
      <c r="H856" s="23">
        <f t="shared" si="26"/>
        <v>3.4778681120145294E-3</v>
      </c>
      <c r="I856" s="8">
        <v>3062380000</v>
      </c>
      <c r="J856" s="12">
        <f t="shared" si="27"/>
        <v>1.8085226630496214E-2</v>
      </c>
    </row>
    <row r="857" spans="1:10" ht="15.75" thickBot="1" x14ac:dyDescent="0.3">
      <c r="A857" s="76"/>
      <c r="B857" s="6">
        <v>43566</v>
      </c>
      <c r="C857" s="6"/>
      <c r="D857" s="7">
        <v>2891.92</v>
      </c>
      <c r="E857" s="7">
        <v>2893.42</v>
      </c>
      <c r="F857" s="7">
        <v>2881.99</v>
      </c>
      <c r="G857" s="7">
        <v>2888.32</v>
      </c>
      <c r="H857" s="23">
        <f t="shared" si="26"/>
        <v>3.8085873257182588E-5</v>
      </c>
      <c r="I857" s="8">
        <v>2938540000</v>
      </c>
      <c r="J857" s="12">
        <f t="shared" si="27"/>
        <v>-4.0439135574291893E-2</v>
      </c>
    </row>
    <row r="858" spans="1:10" ht="15.75" thickBot="1" x14ac:dyDescent="0.3">
      <c r="A858" s="76"/>
      <c r="B858" s="6">
        <v>43567</v>
      </c>
      <c r="C858" s="6"/>
      <c r="D858" s="7">
        <v>2900.86</v>
      </c>
      <c r="E858" s="7">
        <v>2910.54</v>
      </c>
      <c r="F858" s="7">
        <v>2898.37</v>
      </c>
      <c r="G858" s="7">
        <v>2907.41</v>
      </c>
      <c r="H858" s="23">
        <f t="shared" si="26"/>
        <v>6.6093784622201449E-3</v>
      </c>
      <c r="I858" s="8">
        <v>3688490000</v>
      </c>
      <c r="J858" s="12">
        <f t="shared" si="27"/>
        <v>0.25521177183227045</v>
      </c>
    </row>
    <row r="859" spans="1:10" ht="15.75" thickBot="1" x14ac:dyDescent="0.3">
      <c r="A859" s="76"/>
      <c r="B859" s="6">
        <v>43570</v>
      </c>
      <c r="C859" s="6"/>
      <c r="D859" s="7">
        <v>2908.32</v>
      </c>
      <c r="E859" s="7">
        <v>2909.6</v>
      </c>
      <c r="F859" s="7">
        <v>2896.48</v>
      </c>
      <c r="G859" s="7">
        <v>2905.58</v>
      </c>
      <c r="H859" s="23">
        <f t="shared" si="26"/>
        <v>-6.2942619032056962E-4</v>
      </c>
      <c r="I859" s="8">
        <v>3088330000</v>
      </c>
      <c r="J859" s="12">
        <f t="shared" si="27"/>
        <v>-0.16271157031739275</v>
      </c>
    </row>
    <row r="860" spans="1:10" ht="15.75" thickBot="1" x14ac:dyDescent="0.3">
      <c r="A860" s="76"/>
      <c r="B860" s="6">
        <v>43571</v>
      </c>
      <c r="C860" s="6"/>
      <c r="D860" s="7">
        <v>2912.26</v>
      </c>
      <c r="E860" s="7">
        <v>2916.06</v>
      </c>
      <c r="F860" s="7">
        <v>2900.71</v>
      </c>
      <c r="G860" s="7">
        <v>2907.06</v>
      </c>
      <c r="H860" s="23">
        <f t="shared" si="26"/>
        <v>5.0936473957007488E-4</v>
      </c>
      <c r="I860" s="8">
        <v>3402210000</v>
      </c>
      <c r="J860" s="12">
        <f t="shared" si="27"/>
        <v>0.10163421655069245</v>
      </c>
    </row>
    <row r="861" spans="1:10" ht="15.75" thickBot="1" x14ac:dyDescent="0.3">
      <c r="A861" s="76"/>
      <c r="B861" s="6">
        <v>43572</v>
      </c>
      <c r="C861" s="6"/>
      <c r="D861" s="7">
        <v>2916.04</v>
      </c>
      <c r="E861" s="7">
        <v>2918</v>
      </c>
      <c r="F861" s="7">
        <v>2895.45</v>
      </c>
      <c r="G861" s="7">
        <v>2900.45</v>
      </c>
      <c r="H861" s="23">
        <f t="shared" si="26"/>
        <v>-2.2737748790875069E-3</v>
      </c>
      <c r="I861" s="8">
        <v>3602300000</v>
      </c>
      <c r="J861" s="12">
        <f t="shared" si="27"/>
        <v>5.8811772347973815E-2</v>
      </c>
    </row>
    <row r="862" spans="1:10" ht="15.75" thickBot="1" x14ac:dyDescent="0.3">
      <c r="A862" s="76"/>
      <c r="B862" s="6">
        <v>43573</v>
      </c>
      <c r="C862" s="6"/>
      <c r="D862" s="7">
        <v>2904.81</v>
      </c>
      <c r="E862" s="7">
        <v>2908.4</v>
      </c>
      <c r="F862" s="7">
        <v>2891.9</v>
      </c>
      <c r="G862" s="7">
        <v>2905.03</v>
      </c>
      <c r="H862" s="23">
        <f t="shared" si="26"/>
        <v>1.5790653174508722E-3</v>
      </c>
      <c r="I862" s="8">
        <v>3506850000</v>
      </c>
      <c r="J862" s="12">
        <f t="shared" si="27"/>
        <v>-2.6496960275379618E-2</v>
      </c>
    </row>
    <row r="863" spans="1:10" ht="15.75" thickBot="1" x14ac:dyDescent="0.3">
      <c r="A863" s="76"/>
      <c r="B863" s="6">
        <v>43577</v>
      </c>
      <c r="C863" s="6"/>
      <c r="D863" s="7">
        <v>2898.78</v>
      </c>
      <c r="E863" s="7">
        <v>2909.51</v>
      </c>
      <c r="F863" s="7">
        <v>2896.35</v>
      </c>
      <c r="G863" s="7">
        <v>2907.97</v>
      </c>
      <c r="H863" s="23">
        <f t="shared" si="26"/>
        <v>1.0120377414345461E-3</v>
      </c>
      <c r="I863" s="8">
        <v>2997950000</v>
      </c>
      <c r="J863" s="12">
        <f t="shared" si="27"/>
        <v>-0.14511598728203373</v>
      </c>
    </row>
    <row r="864" spans="1:10" ht="15.75" thickBot="1" x14ac:dyDescent="0.3">
      <c r="A864" s="76"/>
      <c r="B864" s="6">
        <v>43578</v>
      </c>
      <c r="C864" s="6"/>
      <c r="D864" s="7">
        <v>2909.99</v>
      </c>
      <c r="E864" s="7">
        <v>2936.31</v>
      </c>
      <c r="F864" s="7">
        <v>2908.53</v>
      </c>
      <c r="G864" s="7">
        <v>2933.68</v>
      </c>
      <c r="H864" s="23">
        <f t="shared" si="26"/>
        <v>8.841219132246907E-3</v>
      </c>
      <c r="I864" s="8">
        <v>3635030000</v>
      </c>
      <c r="J864" s="12">
        <f t="shared" si="27"/>
        <v>0.21250521189479477</v>
      </c>
    </row>
    <row r="865" spans="1:10" ht="15.75" thickBot="1" x14ac:dyDescent="0.3">
      <c r="A865" s="76"/>
      <c r="B865" s="6">
        <v>43579</v>
      </c>
      <c r="C865" s="6"/>
      <c r="D865" s="7">
        <v>2934</v>
      </c>
      <c r="E865" s="7">
        <v>2936.83</v>
      </c>
      <c r="F865" s="7">
        <v>2926.05</v>
      </c>
      <c r="G865" s="7">
        <v>2927.25</v>
      </c>
      <c r="H865" s="23">
        <f t="shared" si="26"/>
        <v>-2.1917864252405978E-3</v>
      </c>
      <c r="I865" s="8">
        <v>3448960000</v>
      </c>
      <c r="J865" s="12">
        <f t="shared" si="27"/>
        <v>-5.1188023207511354E-2</v>
      </c>
    </row>
    <row r="866" spans="1:10" ht="15.75" thickBot="1" x14ac:dyDescent="0.3">
      <c r="A866" s="76"/>
      <c r="B866" s="6">
        <v>43580</v>
      </c>
      <c r="C866" s="6"/>
      <c r="D866" s="7">
        <v>2928.99</v>
      </c>
      <c r="E866" s="7">
        <v>2933.1</v>
      </c>
      <c r="F866" s="7">
        <v>2912.84</v>
      </c>
      <c r="G866" s="7">
        <v>2926.17</v>
      </c>
      <c r="H866" s="23">
        <f t="shared" si="26"/>
        <v>-3.6894696387391828E-4</v>
      </c>
      <c r="I866" s="8">
        <v>3425280000</v>
      </c>
      <c r="J866" s="12">
        <f t="shared" si="27"/>
        <v>-6.8658378177769534E-3</v>
      </c>
    </row>
    <row r="867" spans="1:10" ht="15.75" thickBot="1" x14ac:dyDescent="0.3">
      <c r="A867" s="76"/>
      <c r="B867" s="6">
        <v>43581</v>
      </c>
      <c r="C867" s="6"/>
      <c r="D867" s="7">
        <v>2925.81</v>
      </c>
      <c r="E867" s="7">
        <v>2939.88</v>
      </c>
      <c r="F867" s="7">
        <v>2917.56</v>
      </c>
      <c r="G867" s="7">
        <v>2939.88</v>
      </c>
      <c r="H867" s="23">
        <f t="shared" si="26"/>
        <v>4.6853053650334859E-3</v>
      </c>
      <c r="I867" s="8">
        <v>3248500000</v>
      </c>
      <c r="J867" s="12">
        <f t="shared" si="27"/>
        <v>-5.1610379297458896E-2</v>
      </c>
    </row>
    <row r="868" spans="1:10" ht="15.75" thickBot="1" x14ac:dyDescent="0.3">
      <c r="A868" s="76"/>
      <c r="B868" s="6">
        <v>43584</v>
      </c>
      <c r="C868" s="6"/>
      <c r="D868" s="7">
        <v>2940.58</v>
      </c>
      <c r="E868" s="7">
        <v>2949.52</v>
      </c>
      <c r="F868" s="7">
        <v>2939.35</v>
      </c>
      <c r="G868" s="7">
        <v>2943.03</v>
      </c>
      <c r="H868" s="23">
        <f t="shared" si="26"/>
        <v>1.0714723049920715E-3</v>
      </c>
      <c r="I868" s="8">
        <v>3118780000</v>
      </c>
      <c r="J868" s="12">
        <f t="shared" si="27"/>
        <v>-3.9932276435277823E-2</v>
      </c>
    </row>
    <row r="869" spans="1:10" ht="15.75" thickBot="1" x14ac:dyDescent="0.3">
      <c r="A869" s="76"/>
      <c r="B869" s="6">
        <v>43585</v>
      </c>
      <c r="C869" s="6"/>
      <c r="D869" s="7">
        <v>2937.14</v>
      </c>
      <c r="E869" s="7">
        <v>2948.22</v>
      </c>
      <c r="F869" s="7">
        <v>2924.11</v>
      </c>
      <c r="G869" s="7">
        <v>2945.83</v>
      </c>
      <c r="H869" s="23">
        <f t="shared" si="26"/>
        <v>9.5140042745052781E-4</v>
      </c>
      <c r="I869" s="8">
        <v>3919330000</v>
      </c>
      <c r="J869" s="12">
        <f t="shared" si="27"/>
        <v>0.25668690962491741</v>
      </c>
    </row>
    <row r="870" spans="1:10" ht="15.75" thickBot="1" x14ac:dyDescent="0.3">
      <c r="A870" s="76"/>
      <c r="B870" s="6">
        <v>43586</v>
      </c>
      <c r="C870" s="6"/>
      <c r="D870" s="7">
        <v>2952.33</v>
      </c>
      <c r="E870" s="7">
        <v>2954.13</v>
      </c>
      <c r="F870" s="7">
        <v>2923.36</v>
      </c>
      <c r="G870" s="7">
        <v>2923.73</v>
      </c>
      <c r="H870" s="23">
        <f t="shared" si="26"/>
        <v>-7.5021301297087438E-3</v>
      </c>
      <c r="I870" s="8">
        <v>3645850000</v>
      </c>
      <c r="J870" s="12">
        <f t="shared" si="27"/>
        <v>-6.9777232333077338E-2</v>
      </c>
    </row>
    <row r="871" spans="1:10" ht="15.75" thickBot="1" x14ac:dyDescent="0.3">
      <c r="A871" s="76"/>
      <c r="B871" s="6">
        <v>43587</v>
      </c>
      <c r="C871" s="6"/>
      <c r="D871" s="7">
        <v>2922.16</v>
      </c>
      <c r="E871" s="7">
        <v>2931.68</v>
      </c>
      <c r="F871" s="7">
        <v>2900.5</v>
      </c>
      <c r="G871" s="7">
        <v>2917.52</v>
      </c>
      <c r="H871" s="23">
        <f t="shared" si="26"/>
        <v>-2.1239991380873186E-3</v>
      </c>
      <c r="I871" s="8">
        <v>3778890000</v>
      </c>
      <c r="J871" s="12">
        <f t="shared" si="27"/>
        <v>3.6490804613464621E-2</v>
      </c>
    </row>
    <row r="872" spans="1:10" ht="15.75" thickBot="1" x14ac:dyDescent="0.3">
      <c r="A872" s="76"/>
      <c r="B872" s="6">
        <v>43588</v>
      </c>
      <c r="C872" s="6"/>
      <c r="D872" s="7">
        <v>2929.21</v>
      </c>
      <c r="E872" s="7">
        <v>2947.85</v>
      </c>
      <c r="F872" s="7">
        <v>2929.21</v>
      </c>
      <c r="G872" s="7">
        <v>2945.64</v>
      </c>
      <c r="H872" s="23">
        <f t="shared" si="26"/>
        <v>9.6383229592256064E-3</v>
      </c>
      <c r="I872" s="8">
        <v>3338120000</v>
      </c>
      <c r="J872" s="12">
        <f t="shared" si="27"/>
        <v>-0.11664007155540383</v>
      </c>
    </row>
    <row r="873" spans="1:10" ht="15.75" thickBot="1" x14ac:dyDescent="0.3">
      <c r="A873" s="76"/>
      <c r="B873" s="6">
        <v>43591</v>
      </c>
      <c r="C873" s="6"/>
      <c r="D873" s="7">
        <v>2908.89</v>
      </c>
      <c r="E873" s="7">
        <v>2937.32</v>
      </c>
      <c r="F873" s="7">
        <v>2898.21</v>
      </c>
      <c r="G873" s="7">
        <v>2932.47</v>
      </c>
      <c r="H873" s="23">
        <f t="shared" si="26"/>
        <v>-4.4710147879578202E-3</v>
      </c>
      <c r="I873" s="8">
        <v>3181520000</v>
      </c>
      <c r="J873" s="12">
        <f t="shared" si="27"/>
        <v>-4.6912633458353802E-2</v>
      </c>
    </row>
    <row r="874" spans="1:10" ht="15.75" thickBot="1" x14ac:dyDescent="0.3">
      <c r="A874" s="76"/>
      <c r="B874" s="6">
        <v>43592</v>
      </c>
      <c r="C874" s="6"/>
      <c r="D874" s="7">
        <v>2913.03</v>
      </c>
      <c r="E874" s="7">
        <v>2913.03</v>
      </c>
      <c r="F874" s="7">
        <v>2862.6</v>
      </c>
      <c r="G874" s="7">
        <v>2884.05</v>
      </c>
      <c r="H874" s="23">
        <f t="shared" si="26"/>
        <v>-1.6511677868827172E-2</v>
      </c>
      <c r="I874" s="8">
        <v>3767100000</v>
      </c>
      <c r="J874" s="12">
        <f t="shared" si="27"/>
        <v>0.18405667731147377</v>
      </c>
    </row>
    <row r="875" spans="1:10" ht="15.75" thickBot="1" x14ac:dyDescent="0.3">
      <c r="A875" s="76"/>
      <c r="B875" s="6">
        <v>43593</v>
      </c>
      <c r="C875" s="6"/>
      <c r="D875" s="7">
        <v>2879.61</v>
      </c>
      <c r="E875" s="7">
        <v>2897.96</v>
      </c>
      <c r="F875" s="7">
        <v>2873.28</v>
      </c>
      <c r="G875" s="7">
        <v>2879.42</v>
      </c>
      <c r="H875" s="23">
        <f t="shared" si="26"/>
        <v>-1.6053813214056999E-3</v>
      </c>
      <c r="I875" s="8">
        <v>3485790000</v>
      </c>
      <c r="J875" s="12">
        <f t="shared" si="27"/>
        <v>-7.4675479812057022E-2</v>
      </c>
    </row>
    <row r="876" spans="1:10" ht="15.75" thickBot="1" x14ac:dyDescent="0.3">
      <c r="A876" s="76"/>
      <c r="B876" s="6">
        <v>43594</v>
      </c>
      <c r="C876" s="6"/>
      <c r="D876" s="7">
        <v>2859.84</v>
      </c>
      <c r="E876" s="7">
        <v>2875.97</v>
      </c>
      <c r="F876" s="7">
        <v>2836.4</v>
      </c>
      <c r="G876" s="7">
        <v>2870.72</v>
      </c>
      <c r="H876" s="23">
        <f t="shared" si="26"/>
        <v>-3.0214418181440266E-3</v>
      </c>
      <c r="I876" s="8">
        <v>3638820000</v>
      </c>
      <c r="J876" s="12">
        <f t="shared" si="27"/>
        <v>4.3901095590956424E-2</v>
      </c>
    </row>
    <row r="877" spans="1:10" ht="15.75" thickBot="1" x14ac:dyDescent="0.3">
      <c r="A877" s="76"/>
      <c r="B877" s="6">
        <v>43595</v>
      </c>
      <c r="C877" s="6"/>
      <c r="D877" s="7">
        <v>2863.1</v>
      </c>
      <c r="E877" s="7">
        <v>2891.31</v>
      </c>
      <c r="F877" s="7">
        <v>2825.39</v>
      </c>
      <c r="G877" s="7">
        <v>2881.4</v>
      </c>
      <c r="H877" s="23">
        <f t="shared" si="26"/>
        <v>3.7203210344444221E-3</v>
      </c>
      <c r="I877" s="8">
        <v>3529600000</v>
      </c>
      <c r="J877" s="12">
        <f t="shared" si="27"/>
        <v>-3.0015224715704541E-2</v>
      </c>
    </row>
    <row r="878" spans="1:10" ht="15.75" thickBot="1" x14ac:dyDescent="0.3">
      <c r="A878" s="76"/>
      <c r="B878" s="6">
        <v>43598</v>
      </c>
      <c r="C878" s="6"/>
      <c r="D878" s="7">
        <v>2840.19</v>
      </c>
      <c r="E878" s="7">
        <v>2840.19</v>
      </c>
      <c r="F878" s="7">
        <v>2801.43</v>
      </c>
      <c r="G878" s="7">
        <v>2811.87</v>
      </c>
      <c r="H878" s="23">
        <f t="shared" si="26"/>
        <v>-2.4130630943291525E-2</v>
      </c>
      <c r="I878" s="8">
        <v>3894030000</v>
      </c>
      <c r="J878" s="12">
        <f t="shared" si="27"/>
        <v>0.10324966001813236</v>
      </c>
    </row>
    <row r="879" spans="1:10" ht="15.75" thickBot="1" x14ac:dyDescent="0.3">
      <c r="A879" s="76"/>
      <c r="B879" s="6">
        <v>43599</v>
      </c>
      <c r="C879" s="6"/>
      <c r="D879" s="7">
        <v>2820.12</v>
      </c>
      <c r="E879" s="7">
        <v>2852.54</v>
      </c>
      <c r="F879" s="7">
        <v>2820.12</v>
      </c>
      <c r="G879" s="7">
        <v>2834.41</v>
      </c>
      <c r="H879" s="23">
        <f t="shared" si="26"/>
        <v>8.0160178102116966E-3</v>
      </c>
      <c r="I879" s="8">
        <v>3322720000</v>
      </c>
      <c r="J879" s="12">
        <f t="shared" si="27"/>
        <v>-0.14671432937085743</v>
      </c>
    </row>
    <row r="880" spans="1:10" ht="15.75" thickBot="1" x14ac:dyDescent="0.3">
      <c r="A880" s="76"/>
      <c r="B880" s="6">
        <v>43600</v>
      </c>
      <c r="C880" s="6"/>
      <c r="D880" s="7">
        <v>2820.38</v>
      </c>
      <c r="E880" s="7">
        <v>2858.68</v>
      </c>
      <c r="F880" s="7">
        <v>2815.08</v>
      </c>
      <c r="G880" s="7">
        <v>2850.96</v>
      </c>
      <c r="H880" s="23">
        <f t="shared" si="26"/>
        <v>5.8389576666749632E-3</v>
      </c>
      <c r="I880" s="8">
        <v>3125950000</v>
      </c>
      <c r="J880" s="12">
        <f t="shared" si="27"/>
        <v>-5.9219555063321619E-2</v>
      </c>
    </row>
    <row r="881" spans="1:10" ht="15.75" thickBot="1" x14ac:dyDescent="0.3">
      <c r="A881" s="76"/>
      <c r="B881" s="6">
        <v>43601</v>
      </c>
      <c r="C881" s="6"/>
      <c r="D881" s="7">
        <v>2855.8</v>
      </c>
      <c r="E881" s="7">
        <v>2892.15</v>
      </c>
      <c r="F881" s="7">
        <v>2855.8</v>
      </c>
      <c r="G881" s="7">
        <v>2876.32</v>
      </c>
      <c r="H881" s="23">
        <f t="shared" si="26"/>
        <v>8.8952493195275026E-3</v>
      </c>
      <c r="I881" s="8">
        <v>3338060000</v>
      </c>
      <c r="J881" s="12">
        <f t="shared" si="27"/>
        <v>6.7854572210048147E-2</v>
      </c>
    </row>
    <row r="882" spans="1:10" ht="15.75" thickBot="1" x14ac:dyDescent="0.3">
      <c r="A882" s="76"/>
      <c r="B882" s="6">
        <v>43602</v>
      </c>
      <c r="C882" s="6"/>
      <c r="D882" s="7">
        <v>2858.6</v>
      </c>
      <c r="E882" s="7">
        <v>2885.48</v>
      </c>
      <c r="F882" s="7">
        <v>2854.23</v>
      </c>
      <c r="G882" s="7">
        <v>2859.53</v>
      </c>
      <c r="H882" s="23">
        <f t="shared" si="26"/>
        <v>-5.8373199087723071E-3</v>
      </c>
      <c r="I882" s="8">
        <v>3257950000</v>
      </c>
      <c r="J882" s="12">
        <f t="shared" si="27"/>
        <v>-2.3998969461303872E-2</v>
      </c>
    </row>
    <row r="883" spans="1:10" ht="15.75" thickBot="1" x14ac:dyDescent="0.3">
      <c r="A883" s="76"/>
      <c r="B883" s="6">
        <v>43605</v>
      </c>
      <c r="C883" s="6"/>
      <c r="D883" s="7">
        <v>2841.94</v>
      </c>
      <c r="E883" s="7">
        <v>2853.86</v>
      </c>
      <c r="F883" s="7">
        <v>2831.29</v>
      </c>
      <c r="G883" s="7">
        <v>2840.23</v>
      </c>
      <c r="H883" s="23">
        <f t="shared" si="26"/>
        <v>-6.7493609089606266E-3</v>
      </c>
      <c r="I883" s="8">
        <v>3288870000</v>
      </c>
      <c r="J883" s="12">
        <f t="shared" si="27"/>
        <v>9.4906306112739602E-3</v>
      </c>
    </row>
    <row r="884" spans="1:10" ht="15.75" thickBot="1" x14ac:dyDescent="0.3">
      <c r="A884" s="76"/>
      <c r="B884" s="6">
        <v>43606</v>
      </c>
      <c r="C884" s="6"/>
      <c r="D884" s="7">
        <v>2854.02</v>
      </c>
      <c r="E884" s="7">
        <v>2868.88</v>
      </c>
      <c r="F884" s="7">
        <v>2854.02</v>
      </c>
      <c r="G884" s="7">
        <v>2864.36</v>
      </c>
      <c r="H884" s="23">
        <f t="shared" si="26"/>
        <v>8.4957908338409594E-3</v>
      </c>
      <c r="I884" s="8">
        <v>3218700000</v>
      </c>
      <c r="J884" s="12">
        <f t="shared" si="27"/>
        <v>-2.1335595508487716E-2</v>
      </c>
    </row>
    <row r="885" spans="1:10" ht="15.75" thickBot="1" x14ac:dyDescent="0.3">
      <c r="A885" s="76"/>
      <c r="B885" s="6">
        <v>43607</v>
      </c>
      <c r="C885" s="6"/>
      <c r="D885" s="7">
        <v>2856.06</v>
      </c>
      <c r="E885" s="7">
        <v>2865.47</v>
      </c>
      <c r="F885" s="7">
        <v>2851.11</v>
      </c>
      <c r="G885" s="7">
        <v>2856.27</v>
      </c>
      <c r="H885" s="23">
        <f t="shared" si="26"/>
        <v>-2.8243656523621839E-3</v>
      </c>
      <c r="I885" s="8">
        <v>3192510000</v>
      </c>
      <c r="J885" s="12">
        <f t="shared" si="27"/>
        <v>-8.1368254264143902E-3</v>
      </c>
    </row>
    <row r="886" spans="1:10" ht="15.75" thickBot="1" x14ac:dyDescent="0.3">
      <c r="A886" s="76"/>
      <c r="B886" s="6">
        <v>43608</v>
      </c>
      <c r="C886" s="6"/>
      <c r="D886" s="7">
        <v>2836.7</v>
      </c>
      <c r="E886" s="7">
        <v>2836.7</v>
      </c>
      <c r="F886" s="7">
        <v>2805.49</v>
      </c>
      <c r="G886" s="7">
        <v>2822.24</v>
      </c>
      <c r="H886" s="23">
        <f t="shared" si="26"/>
        <v>-1.1914139769699713E-2</v>
      </c>
      <c r="I886" s="8">
        <v>3891980000</v>
      </c>
      <c r="J886" s="12">
        <f t="shared" si="27"/>
        <v>0.21909719938230421</v>
      </c>
    </row>
    <row r="887" spans="1:10" ht="15.75" thickBot="1" x14ac:dyDescent="0.3">
      <c r="A887" s="76"/>
      <c r="B887" s="6">
        <v>43609</v>
      </c>
      <c r="C887" s="6"/>
      <c r="D887" s="7">
        <v>2832.41</v>
      </c>
      <c r="E887" s="7">
        <v>2841.36</v>
      </c>
      <c r="F887" s="7">
        <v>2820.19</v>
      </c>
      <c r="G887" s="7">
        <v>2826.06</v>
      </c>
      <c r="H887" s="23">
        <f t="shared" si="26"/>
        <v>1.353534780883328E-3</v>
      </c>
      <c r="I887" s="8">
        <v>2887390000</v>
      </c>
      <c r="J887" s="12">
        <f t="shared" si="27"/>
        <v>-0.25811797594026692</v>
      </c>
    </row>
    <row r="888" spans="1:10" ht="15.75" thickBot="1" x14ac:dyDescent="0.3">
      <c r="A888" s="76"/>
      <c r="B888" s="6">
        <v>43613</v>
      </c>
      <c r="C888" s="6"/>
      <c r="D888" s="7">
        <v>2830.03</v>
      </c>
      <c r="E888" s="7">
        <v>2840.51</v>
      </c>
      <c r="F888" s="7">
        <v>2801.58</v>
      </c>
      <c r="G888" s="7">
        <v>2802.39</v>
      </c>
      <c r="H888" s="23">
        <f t="shared" si="26"/>
        <v>-8.375618352052E-3</v>
      </c>
      <c r="I888" s="8">
        <v>4121410000</v>
      </c>
      <c r="J888" s="12">
        <f t="shared" si="27"/>
        <v>0.4273825150049006</v>
      </c>
    </row>
    <row r="889" spans="1:10" ht="15.75" thickBot="1" x14ac:dyDescent="0.3">
      <c r="A889" s="76"/>
      <c r="B889" s="6">
        <v>43614</v>
      </c>
      <c r="C889" s="6"/>
      <c r="D889" s="7">
        <v>2790.25</v>
      </c>
      <c r="E889" s="7">
        <v>2792.03</v>
      </c>
      <c r="F889" s="7">
        <v>2766.06</v>
      </c>
      <c r="G889" s="7">
        <v>2783.02</v>
      </c>
      <c r="H889" s="23">
        <f t="shared" si="26"/>
        <v>-6.9119572935957847E-3</v>
      </c>
      <c r="I889" s="8">
        <v>3700050000</v>
      </c>
      <c r="J889" s="12">
        <f t="shared" si="27"/>
        <v>-0.10223685583331918</v>
      </c>
    </row>
    <row r="890" spans="1:10" ht="15.75" thickBot="1" x14ac:dyDescent="0.3">
      <c r="A890" s="76"/>
      <c r="B890" s="6">
        <v>43615</v>
      </c>
      <c r="C890" s="6"/>
      <c r="D890" s="7">
        <v>2786.94</v>
      </c>
      <c r="E890" s="7">
        <v>2799</v>
      </c>
      <c r="F890" s="7">
        <v>2776.74</v>
      </c>
      <c r="G890" s="7">
        <v>2788.86</v>
      </c>
      <c r="H890" s="23">
        <f t="shared" si="26"/>
        <v>2.0984398243635138E-3</v>
      </c>
      <c r="I890" s="8">
        <v>3273790000</v>
      </c>
      <c r="J890" s="12">
        <f t="shared" si="27"/>
        <v>-0.11520384859664058</v>
      </c>
    </row>
    <row r="891" spans="1:10" ht="15.75" thickBot="1" x14ac:dyDescent="0.3">
      <c r="A891" s="76"/>
      <c r="B891" s="6">
        <v>43616</v>
      </c>
      <c r="C891" s="6"/>
      <c r="D891" s="7">
        <v>2766.15</v>
      </c>
      <c r="E891" s="7">
        <v>2768.98</v>
      </c>
      <c r="F891" s="7">
        <v>2750.52</v>
      </c>
      <c r="G891" s="7">
        <v>2752.06</v>
      </c>
      <c r="H891" s="23">
        <f t="shared" si="26"/>
        <v>-1.3195355808466607E-2</v>
      </c>
      <c r="I891" s="8">
        <v>3981020000</v>
      </c>
      <c r="J891" s="12">
        <f t="shared" si="27"/>
        <v>0.21602790649369691</v>
      </c>
    </row>
    <row r="892" spans="1:10" ht="15.75" thickBot="1" x14ac:dyDescent="0.3">
      <c r="A892" s="76"/>
      <c r="B892" s="6">
        <v>43619</v>
      </c>
      <c r="C892" s="6"/>
      <c r="D892" s="7">
        <v>2751.53</v>
      </c>
      <c r="E892" s="7">
        <v>2763.07</v>
      </c>
      <c r="F892" s="7">
        <v>2728.81</v>
      </c>
      <c r="G892" s="7">
        <v>2744.45</v>
      </c>
      <c r="H892" s="23">
        <f t="shared" si="26"/>
        <v>-2.7652013400871083E-3</v>
      </c>
      <c r="I892" s="8">
        <v>3966700000</v>
      </c>
      <c r="J892" s="12">
        <f t="shared" si="27"/>
        <v>-3.5970680880779296E-3</v>
      </c>
    </row>
    <row r="893" spans="1:10" ht="15.75" thickBot="1" x14ac:dyDescent="0.3">
      <c r="A893" s="76"/>
      <c r="B893" s="6">
        <v>43620</v>
      </c>
      <c r="C893" s="6"/>
      <c r="D893" s="7">
        <v>2762.64</v>
      </c>
      <c r="E893" s="7">
        <v>2804.49</v>
      </c>
      <c r="F893" s="7">
        <v>2762.64</v>
      </c>
      <c r="G893" s="7">
        <v>2803.27</v>
      </c>
      <c r="H893" s="23">
        <f t="shared" si="26"/>
        <v>2.1432345278653342E-2</v>
      </c>
      <c r="I893" s="8">
        <v>3810430000</v>
      </c>
      <c r="J893" s="12">
        <f t="shared" si="27"/>
        <v>-3.9395467264980964E-2</v>
      </c>
    </row>
    <row r="894" spans="1:10" ht="15.75" thickBot="1" x14ac:dyDescent="0.3">
      <c r="A894" s="76"/>
      <c r="B894" s="6">
        <v>43621</v>
      </c>
      <c r="C894" s="6"/>
      <c r="D894" s="7">
        <v>2818.09</v>
      </c>
      <c r="E894" s="7">
        <v>2827.28</v>
      </c>
      <c r="F894" s="7">
        <v>2800.92</v>
      </c>
      <c r="G894" s="7">
        <v>2826.15</v>
      </c>
      <c r="H894" s="23">
        <f t="shared" si="26"/>
        <v>8.1618966421358307E-3</v>
      </c>
      <c r="I894" s="8">
        <v>3548830000</v>
      </c>
      <c r="J894" s="12">
        <f t="shared" si="27"/>
        <v>-6.8653669008484602E-2</v>
      </c>
    </row>
    <row r="895" spans="1:10" ht="15.75" thickBot="1" x14ac:dyDescent="0.3">
      <c r="A895" s="76"/>
      <c r="B895" s="6">
        <v>43622</v>
      </c>
      <c r="C895" s="6"/>
      <c r="D895" s="7">
        <v>2828.51</v>
      </c>
      <c r="E895" s="7">
        <v>2852.1</v>
      </c>
      <c r="F895" s="7">
        <v>2822.45</v>
      </c>
      <c r="G895" s="7">
        <v>2843.49</v>
      </c>
      <c r="H895" s="23">
        <f t="shared" si="26"/>
        <v>6.1355554376093593E-3</v>
      </c>
      <c r="I895" s="8">
        <v>3396410000</v>
      </c>
      <c r="J895" s="12">
        <f t="shared" si="27"/>
        <v>-4.2949366410901621E-2</v>
      </c>
    </row>
    <row r="896" spans="1:10" ht="15.75" thickBot="1" x14ac:dyDescent="0.3">
      <c r="A896" s="76"/>
      <c r="B896" s="6">
        <v>43623</v>
      </c>
      <c r="C896" s="6"/>
      <c r="D896" s="7">
        <v>2852.87</v>
      </c>
      <c r="E896" s="7">
        <v>2884.97</v>
      </c>
      <c r="F896" s="7">
        <v>2852.87</v>
      </c>
      <c r="G896" s="7">
        <v>2873.34</v>
      </c>
      <c r="H896" s="23">
        <f t="shared" si="26"/>
        <v>1.0497663083042447E-2</v>
      </c>
      <c r="I896" s="8">
        <v>3220250000</v>
      </c>
      <c r="J896" s="12">
        <f t="shared" si="27"/>
        <v>-5.1866529659257865E-2</v>
      </c>
    </row>
    <row r="897" spans="1:10" ht="15.75" thickBot="1" x14ac:dyDescent="0.3">
      <c r="A897" s="76"/>
      <c r="B897" s="6">
        <v>43626</v>
      </c>
      <c r="C897" s="6"/>
      <c r="D897" s="7">
        <v>2885.83</v>
      </c>
      <c r="E897" s="7">
        <v>2904.77</v>
      </c>
      <c r="F897" s="7">
        <v>2885.51</v>
      </c>
      <c r="G897" s="7">
        <v>2886.73</v>
      </c>
      <c r="H897" s="23">
        <f t="shared" si="26"/>
        <v>4.6600819951693401E-3</v>
      </c>
      <c r="I897" s="8">
        <v>3209210000</v>
      </c>
      <c r="J897" s="12">
        <f t="shared" si="27"/>
        <v>-3.4283052558031209E-3</v>
      </c>
    </row>
    <row r="898" spans="1:10" ht="15.75" thickBot="1" x14ac:dyDescent="0.3">
      <c r="A898" s="76"/>
      <c r="B898" s="6">
        <v>43627</v>
      </c>
      <c r="C898" s="6"/>
      <c r="D898" s="7">
        <v>2903.27</v>
      </c>
      <c r="E898" s="7">
        <v>2910.61</v>
      </c>
      <c r="F898" s="7">
        <v>2878.53</v>
      </c>
      <c r="G898" s="7">
        <v>2885.72</v>
      </c>
      <c r="H898" s="23">
        <f t="shared" si="26"/>
        <v>-3.4987685027703259E-4</v>
      </c>
      <c r="I898" s="8">
        <v>3548420000</v>
      </c>
      <c r="J898" s="12">
        <f t="shared" si="27"/>
        <v>0.10569891032372453</v>
      </c>
    </row>
    <row r="899" spans="1:10" ht="15.75" thickBot="1" x14ac:dyDescent="0.3">
      <c r="A899" s="76"/>
      <c r="B899" s="6">
        <v>43628</v>
      </c>
      <c r="C899" s="6"/>
      <c r="D899" s="7">
        <v>2882.73</v>
      </c>
      <c r="E899" s="7">
        <v>2888.57</v>
      </c>
      <c r="F899" s="7">
        <v>2874.68</v>
      </c>
      <c r="G899" s="7">
        <v>2879.84</v>
      </c>
      <c r="H899" s="23">
        <f t="shared" si="26"/>
        <v>-2.0376197274855684E-3</v>
      </c>
      <c r="I899" s="8">
        <v>3034130000</v>
      </c>
      <c r="J899" s="12">
        <f t="shared" si="27"/>
        <v>-0.14493492878520581</v>
      </c>
    </row>
    <row r="900" spans="1:10" ht="15.75" thickBot="1" x14ac:dyDescent="0.3">
      <c r="A900" s="76"/>
      <c r="B900" s="6">
        <v>43629</v>
      </c>
      <c r="C900" s="6"/>
      <c r="D900" s="7">
        <v>2886.24</v>
      </c>
      <c r="E900" s="7">
        <v>2895.24</v>
      </c>
      <c r="F900" s="7">
        <v>2881.99</v>
      </c>
      <c r="G900" s="7">
        <v>2891.64</v>
      </c>
      <c r="H900" s="23">
        <f t="shared" si="26"/>
        <v>4.0974498583253678E-3</v>
      </c>
      <c r="I900" s="8">
        <v>3069810000</v>
      </c>
      <c r="J900" s="12">
        <f t="shared" si="27"/>
        <v>1.1759548865737461E-2</v>
      </c>
    </row>
    <row r="901" spans="1:10" ht="15.75" thickBot="1" x14ac:dyDescent="0.3">
      <c r="A901" s="76"/>
      <c r="B901" s="6">
        <v>43630</v>
      </c>
      <c r="C901" s="6"/>
      <c r="D901" s="7">
        <v>2886.82</v>
      </c>
      <c r="E901" s="7">
        <v>2894.45</v>
      </c>
      <c r="F901" s="7">
        <v>2879.62</v>
      </c>
      <c r="G901" s="7">
        <v>2886.98</v>
      </c>
      <c r="H901" s="23">
        <f t="shared" si="26"/>
        <v>-1.6115422390061884E-3</v>
      </c>
      <c r="I901" s="8">
        <v>2922330000</v>
      </c>
      <c r="J901" s="12">
        <f t="shared" si="27"/>
        <v>-4.8042061235060149E-2</v>
      </c>
    </row>
    <row r="902" spans="1:10" ht="15.75" thickBot="1" x14ac:dyDescent="0.3">
      <c r="A902" s="76"/>
      <c r="B902" s="6">
        <v>43633</v>
      </c>
      <c r="C902" s="6"/>
      <c r="D902" s="7">
        <v>2889.75</v>
      </c>
      <c r="E902" s="7">
        <v>2897.27</v>
      </c>
      <c r="F902" s="7">
        <v>2887.3</v>
      </c>
      <c r="G902" s="7">
        <v>2889.67</v>
      </c>
      <c r="H902" s="23">
        <f t="shared" si="26"/>
        <v>9.3176953078997929E-4</v>
      </c>
      <c r="I902" s="8">
        <v>2810140000</v>
      </c>
      <c r="J902" s="12">
        <f t="shared" si="27"/>
        <v>-3.8390599282079711E-2</v>
      </c>
    </row>
    <row r="903" spans="1:10" ht="15.75" thickBot="1" x14ac:dyDescent="0.3">
      <c r="A903" s="76"/>
      <c r="B903" s="6">
        <v>43634</v>
      </c>
      <c r="C903" s="6"/>
      <c r="D903" s="7">
        <v>2906.71</v>
      </c>
      <c r="E903" s="7">
        <v>2930.79</v>
      </c>
      <c r="F903" s="7">
        <v>2905.44</v>
      </c>
      <c r="G903" s="7">
        <v>2917.75</v>
      </c>
      <c r="H903" s="23">
        <f t="shared" ref="H903:H966" si="28">(G903-G902)/G902</f>
        <v>9.7173725719545568E-3</v>
      </c>
      <c r="I903" s="8">
        <v>3437620000</v>
      </c>
      <c r="J903" s="12">
        <f t="shared" ref="J903:J966" si="29">(I903-I902)/I902</f>
        <v>0.22329136626644935</v>
      </c>
    </row>
    <row r="904" spans="1:10" ht="15.75" thickBot="1" x14ac:dyDescent="0.3">
      <c r="A904" s="76"/>
      <c r="B904" s="6">
        <v>43635</v>
      </c>
      <c r="C904" s="6"/>
      <c r="D904" s="7">
        <v>2920.55</v>
      </c>
      <c r="E904" s="7">
        <v>2931.74</v>
      </c>
      <c r="F904" s="7">
        <v>2911.43</v>
      </c>
      <c r="G904" s="7">
        <v>2926.46</v>
      </c>
      <c r="H904" s="23">
        <f t="shared" si="28"/>
        <v>2.9851769342815648E-3</v>
      </c>
      <c r="I904" s="8">
        <v>3287890000</v>
      </c>
      <c r="J904" s="12">
        <f t="shared" si="29"/>
        <v>-4.3556297671063123E-2</v>
      </c>
    </row>
    <row r="905" spans="1:10" ht="15.75" thickBot="1" x14ac:dyDescent="0.3">
      <c r="A905" s="76"/>
      <c r="B905" s="6">
        <v>43636</v>
      </c>
      <c r="C905" s="6"/>
      <c r="D905" s="7">
        <v>2949.6</v>
      </c>
      <c r="E905" s="7">
        <v>2958.06</v>
      </c>
      <c r="F905" s="7">
        <v>2931.5</v>
      </c>
      <c r="G905" s="7">
        <v>2954.18</v>
      </c>
      <c r="H905" s="23">
        <f t="shared" si="28"/>
        <v>9.4721950752785951E-3</v>
      </c>
      <c r="I905" s="8">
        <v>3905940000</v>
      </c>
      <c r="J905" s="12">
        <f t="shared" si="29"/>
        <v>0.18797769998388025</v>
      </c>
    </row>
    <row r="906" spans="1:10" ht="15.75" thickBot="1" x14ac:dyDescent="0.3">
      <c r="A906" s="76"/>
      <c r="B906" s="6">
        <v>43637</v>
      </c>
      <c r="C906" s="6"/>
      <c r="D906" s="7">
        <v>2952.71</v>
      </c>
      <c r="E906" s="7">
        <v>2964.15</v>
      </c>
      <c r="F906" s="7">
        <v>2946.87</v>
      </c>
      <c r="G906" s="7">
        <v>2950.46</v>
      </c>
      <c r="H906" s="23">
        <f t="shared" si="28"/>
        <v>-1.2592326804730246E-3</v>
      </c>
      <c r="I906" s="8">
        <v>5000120000</v>
      </c>
      <c r="J906" s="12">
        <f t="shared" si="29"/>
        <v>0.28013231130022481</v>
      </c>
    </row>
    <row r="907" spans="1:10" ht="15.75" thickBot="1" x14ac:dyDescent="0.3">
      <c r="A907" s="76"/>
      <c r="B907" s="6">
        <v>43640</v>
      </c>
      <c r="C907" s="6"/>
      <c r="D907" s="7">
        <v>2951.42</v>
      </c>
      <c r="E907" s="7">
        <v>2954.92</v>
      </c>
      <c r="F907" s="7">
        <v>2944.05</v>
      </c>
      <c r="G907" s="7">
        <v>2945.35</v>
      </c>
      <c r="H907" s="23">
        <f t="shared" si="28"/>
        <v>-1.7319333256509586E-3</v>
      </c>
      <c r="I907" s="8">
        <v>3136250000</v>
      </c>
      <c r="J907" s="12">
        <f t="shared" si="29"/>
        <v>-0.37276505363871265</v>
      </c>
    </row>
    <row r="908" spans="1:10" ht="15.75" thickBot="1" x14ac:dyDescent="0.3">
      <c r="A908" s="76"/>
      <c r="B908" s="6">
        <v>43641</v>
      </c>
      <c r="C908" s="6"/>
      <c r="D908" s="7">
        <v>2945.78</v>
      </c>
      <c r="E908" s="7">
        <v>2946.52</v>
      </c>
      <c r="F908" s="7">
        <v>2916.01</v>
      </c>
      <c r="G908" s="7">
        <v>2917.38</v>
      </c>
      <c r="H908" s="23">
        <f t="shared" si="28"/>
        <v>-9.4963247152290223E-3</v>
      </c>
      <c r="I908" s="8">
        <v>3578050000</v>
      </c>
      <c r="J908" s="12">
        <f t="shared" si="29"/>
        <v>0.14086887206058191</v>
      </c>
    </row>
    <row r="909" spans="1:10" ht="15.75" thickBot="1" x14ac:dyDescent="0.3">
      <c r="A909" s="76"/>
      <c r="B909" s="6">
        <v>43642</v>
      </c>
      <c r="C909" s="6"/>
      <c r="D909" s="7">
        <v>2926.07</v>
      </c>
      <c r="E909" s="7">
        <v>2932.59</v>
      </c>
      <c r="F909" s="7">
        <v>2912.99</v>
      </c>
      <c r="G909" s="7">
        <v>2913.78</v>
      </c>
      <c r="H909" s="23">
        <f t="shared" si="28"/>
        <v>-1.2339839170762495E-3</v>
      </c>
      <c r="I909" s="8">
        <v>3478130000</v>
      </c>
      <c r="J909" s="12">
        <f t="shared" si="29"/>
        <v>-2.7925825519486872E-2</v>
      </c>
    </row>
    <row r="910" spans="1:10" ht="15.75" thickBot="1" x14ac:dyDescent="0.3">
      <c r="A910" s="76"/>
      <c r="B910" s="6">
        <v>43643</v>
      </c>
      <c r="C910" s="6"/>
      <c r="D910" s="7">
        <v>2919.66</v>
      </c>
      <c r="E910" s="7">
        <v>2929.3</v>
      </c>
      <c r="F910" s="7">
        <v>2918.57</v>
      </c>
      <c r="G910" s="7">
        <v>2924.92</v>
      </c>
      <c r="H910" s="23">
        <f t="shared" si="28"/>
        <v>3.8232124594169332E-3</v>
      </c>
      <c r="I910" s="8">
        <v>3122920000</v>
      </c>
      <c r="J910" s="12">
        <f t="shared" si="29"/>
        <v>-0.1021267175177466</v>
      </c>
    </row>
    <row r="911" spans="1:10" ht="15.75" thickBot="1" x14ac:dyDescent="0.3">
      <c r="A911" s="76"/>
      <c r="B911" s="6">
        <v>43644</v>
      </c>
      <c r="C911" s="6">
        <f>B911</f>
        <v>43644</v>
      </c>
      <c r="D911" s="7">
        <v>2932.94</v>
      </c>
      <c r="E911" s="7">
        <v>2943.98</v>
      </c>
      <c r="F911" s="7">
        <v>2929.05</v>
      </c>
      <c r="G911" s="7">
        <v>2941.76</v>
      </c>
      <c r="H911" s="23">
        <f t="shared" si="28"/>
        <v>5.757422425228774E-3</v>
      </c>
      <c r="I911" s="8">
        <v>5420700000</v>
      </c>
      <c r="J911" s="12">
        <f t="shared" si="29"/>
        <v>0.73577933472519308</v>
      </c>
    </row>
    <row r="912" spans="1:10" ht="15.75" thickBot="1" x14ac:dyDescent="0.3">
      <c r="A912" s="76"/>
      <c r="B912" s="6">
        <v>43647</v>
      </c>
      <c r="C912" s="6"/>
      <c r="D912" s="7">
        <v>2971.41</v>
      </c>
      <c r="E912" s="7">
        <v>2977.93</v>
      </c>
      <c r="F912" s="7">
        <v>2952.22</v>
      </c>
      <c r="G912" s="7">
        <v>2964.33</v>
      </c>
      <c r="H912" s="23">
        <f t="shared" si="28"/>
        <v>7.6722778200803967E-3</v>
      </c>
      <c r="I912" s="8">
        <v>3513270000</v>
      </c>
      <c r="J912" s="12">
        <f t="shared" si="29"/>
        <v>-0.35187890862803695</v>
      </c>
    </row>
    <row r="913" spans="1:10" ht="15.75" thickBot="1" x14ac:dyDescent="0.3">
      <c r="A913" s="76"/>
      <c r="B913" s="6">
        <v>43648</v>
      </c>
      <c r="C913" s="6"/>
      <c r="D913" s="7">
        <v>2964.66</v>
      </c>
      <c r="E913" s="7">
        <v>2973.21</v>
      </c>
      <c r="F913" s="7">
        <v>2955.92</v>
      </c>
      <c r="G913" s="7">
        <v>2973.01</v>
      </c>
      <c r="H913" s="23">
        <f t="shared" si="28"/>
        <v>2.9281490252435764E-3</v>
      </c>
      <c r="I913" s="8">
        <v>3206840000</v>
      </c>
      <c r="J913" s="12">
        <f t="shared" si="29"/>
        <v>-8.7220737375721197E-2</v>
      </c>
    </row>
    <row r="914" spans="1:10" ht="15.75" thickBot="1" x14ac:dyDescent="0.3">
      <c r="A914" s="76"/>
      <c r="B914" s="6">
        <v>43649</v>
      </c>
      <c r="C914" s="6"/>
      <c r="D914" s="7">
        <v>2978.08</v>
      </c>
      <c r="E914" s="7">
        <v>2995.84</v>
      </c>
      <c r="F914" s="7">
        <v>2977.96</v>
      </c>
      <c r="G914" s="7">
        <v>2995.82</v>
      </c>
      <c r="H914" s="23">
        <f t="shared" si="28"/>
        <v>7.6723589897107454E-3</v>
      </c>
      <c r="I914" s="8">
        <v>1963720000</v>
      </c>
      <c r="J914" s="12">
        <f t="shared" si="29"/>
        <v>-0.3876464058075863</v>
      </c>
    </row>
    <row r="915" spans="1:10" ht="15.75" thickBot="1" x14ac:dyDescent="0.3">
      <c r="A915" s="76"/>
      <c r="B915" s="6">
        <v>43651</v>
      </c>
      <c r="C915" s="6"/>
      <c r="D915" s="7">
        <v>2984.25</v>
      </c>
      <c r="E915" s="7">
        <v>2994.03</v>
      </c>
      <c r="F915" s="7">
        <v>2967.97</v>
      </c>
      <c r="G915" s="7">
        <v>2990.41</v>
      </c>
      <c r="H915" s="23">
        <f t="shared" si="28"/>
        <v>-1.8058494836139384E-3</v>
      </c>
      <c r="I915" s="8">
        <v>2434210000</v>
      </c>
      <c r="J915" s="12">
        <f t="shared" si="29"/>
        <v>0.23959118407919663</v>
      </c>
    </row>
    <row r="916" spans="1:10" ht="15.75" thickBot="1" x14ac:dyDescent="0.3">
      <c r="A916" s="76"/>
      <c r="B916" s="6">
        <v>43654</v>
      </c>
      <c r="C916" s="6"/>
      <c r="D916" s="7">
        <v>2979.77</v>
      </c>
      <c r="E916" s="7">
        <v>2980.76</v>
      </c>
      <c r="F916" s="7">
        <v>2970.09</v>
      </c>
      <c r="G916" s="7">
        <v>2975.95</v>
      </c>
      <c r="H916" s="23">
        <f t="shared" si="28"/>
        <v>-4.8354573453138656E-3</v>
      </c>
      <c r="I916" s="8">
        <v>2904550000</v>
      </c>
      <c r="J916" s="12">
        <f t="shared" si="29"/>
        <v>0.19322079853422672</v>
      </c>
    </row>
    <row r="917" spans="1:10" ht="15.75" thickBot="1" x14ac:dyDescent="0.3">
      <c r="A917" s="76"/>
      <c r="B917" s="6">
        <v>43655</v>
      </c>
      <c r="C917" s="6"/>
      <c r="D917" s="7">
        <v>2965.52</v>
      </c>
      <c r="E917" s="7">
        <v>2981.9</v>
      </c>
      <c r="F917" s="7">
        <v>2963.44</v>
      </c>
      <c r="G917" s="7">
        <v>2979.63</v>
      </c>
      <c r="H917" s="23">
        <f t="shared" si="28"/>
        <v>1.2365799156572829E-3</v>
      </c>
      <c r="I917" s="8">
        <v>3028210000</v>
      </c>
      <c r="J917" s="12">
        <f t="shared" si="29"/>
        <v>4.2574581260436214E-2</v>
      </c>
    </row>
    <row r="918" spans="1:10" ht="15.75" thickBot="1" x14ac:dyDescent="0.3">
      <c r="A918" s="76"/>
      <c r="B918" s="6">
        <v>43656</v>
      </c>
      <c r="C918" s="6"/>
      <c r="D918" s="7">
        <v>2989.3</v>
      </c>
      <c r="E918" s="7">
        <v>3002.98</v>
      </c>
      <c r="F918" s="7">
        <v>2984.62</v>
      </c>
      <c r="G918" s="7">
        <v>2993.07</v>
      </c>
      <c r="H918" s="23">
        <f t="shared" si="28"/>
        <v>4.5106271584055922E-3</v>
      </c>
      <c r="I918" s="8">
        <v>3154240000</v>
      </c>
      <c r="J918" s="12">
        <f t="shared" si="29"/>
        <v>4.1618645998791365E-2</v>
      </c>
    </row>
    <row r="919" spans="1:10" ht="15.75" thickBot="1" x14ac:dyDescent="0.3">
      <c r="A919" s="76"/>
      <c r="B919" s="6">
        <v>43657</v>
      </c>
      <c r="C919" s="6"/>
      <c r="D919" s="7">
        <v>2999.62</v>
      </c>
      <c r="E919" s="7">
        <v>3002.33</v>
      </c>
      <c r="F919" s="7">
        <v>2988.8</v>
      </c>
      <c r="G919" s="7">
        <v>2999.91</v>
      </c>
      <c r="H919" s="23">
        <f t="shared" si="28"/>
        <v>2.2852789944771391E-3</v>
      </c>
      <c r="I919" s="8">
        <v>3154620000</v>
      </c>
      <c r="J919" s="12">
        <f t="shared" si="29"/>
        <v>1.2047276047478949E-4</v>
      </c>
    </row>
    <row r="920" spans="1:10" ht="15.75" thickBot="1" x14ac:dyDescent="0.3">
      <c r="A920" s="76"/>
      <c r="B920" s="6">
        <v>43658</v>
      </c>
      <c r="C920" s="6"/>
      <c r="D920" s="7">
        <v>3003.36</v>
      </c>
      <c r="E920" s="7">
        <v>3013.92</v>
      </c>
      <c r="F920" s="7">
        <v>3001.87</v>
      </c>
      <c r="G920" s="7">
        <v>3013.77</v>
      </c>
      <c r="H920" s="23">
        <f t="shared" si="28"/>
        <v>4.6201386041581673E-3</v>
      </c>
      <c r="I920" s="8">
        <v>2974960000</v>
      </c>
      <c r="J920" s="12">
        <f t="shared" si="29"/>
        <v>-5.6951391926761387E-2</v>
      </c>
    </row>
    <row r="921" spans="1:10" ht="15.75" thickBot="1" x14ac:dyDescent="0.3">
      <c r="A921" s="76"/>
      <c r="B921" s="6">
        <v>43661</v>
      </c>
      <c r="C921" s="6"/>
      <c r="D921" s="7">
        <v>3017.8</v>
      </c>
      <c r="E921" s="7">
        <v>3017.8</v>
      </c>
      <c r="F921" s="7">
        <v>3008.77</v>
      </c>
      <c r="G921" s="7">
        <v>3014.3</v>
      </c>
      <c r="H921" s="23">
        <f t="shared" si="28"/>
        <v>1.7585947169166861E-4</v>
      </c>
      <c r="I921" s="8">
        <v>2874970000</v>
      </c>
      <c r="J921" s="12">
        <f t="shared" si="29"/>
        <v>-3.3610535939979022E-2</v>
      </c>
    </row>
    <row r="922" spans="1:10" ht="15.75" thickBot="1" x14ac:dyDescent="0.3">
      <c r="A922" s="76"/>
      <c r="B922" s="6">
        <v>43662</v>
      </c>
      <c r="C922" s="6"/>
      <c r="D922" s="7">
        <v>3012.13</v>
      </c>
      <c r="E922" s="7">
        <v>3015.02</v>
      </c>
      <c r="F922" s="7">
        <v>3001.15</v>
      </c>
      <c r="G922" s="7">
        <v>3004.04</v>
      </c>
      <c r="H922" s="23">
        <f t="shared" si="28"/>
        <v>-3.4037753375577139E-3</v>
      </c>
      <c r="I922" s="8">
        <v>3290650000</v>
      </c>
      <c r="J922" s="12">
        <f t="shared" si="29"/>
        <v>0.14458585654806833</v>
      </c>
    </row>
    <row r="923" spans="1:10" ht="15.75" thickBot="1" x14ac:dyDescent="0.3">
      <c r="A923" s="76"/>
      <c r="B923" s="6">
        <v>43663</v>
      </c>
      <c r="C923" s="6"/>
      <c r="D923" s="7">
        <v>3005.1</v>
      </c>
      <c r="E923" s="7">
        <v>3005.26</v>
      </c>
      <c r="F923" s="7">
        <v>2984.25</v>
      </c>
      <c r="G923" s="7">
        <v>2984.42</v>
      </c>
      <c r="H923" s="23">
        <f t="shared" si="28"/>
        <v>-6.5312046444121552E-3</v>
      </c>
      <c r="I923" s="8">
        <v>3181600000</v>
      </c>
      <c r="J923" s="12">
        <f t="shared" si="29"/>
        <v>-3.3139349368665763E-2</v>
      </c>
    </row>
    <row r="924" spans="1:10" ht="15.75" thickBot="1" x14ac:dyDescent="0.3">
      <c r="A924" s="76"/>
      <c r="B924" s="6">
        <v>43664</v>
      </c>
      <c r="C924" s="6"/>
      <c r="D924" s="7">
        <v>2978.87</v>
      </c>
      <c r="E924" s="7">
        <v>2998.28</v>
      </c>
      <c r="F924" s="7">
        <v>2973.09</v>
      </c>
      <c r="G924" s="7">
        <v>2995.11</v>
      </c>
      <c r="H924" s="23">
        <f t="shared" si="28"/>
        <v>3.5819355184592162E-3</v>
      </c>
      <c r="I924" s="8">
        <v>3296580000</v>
      </c>
      <c r="J924" s="12">
        <f t="shared" si="29"/>
        <v>3.6139049534825246E-2</v>
      </c>
    </row>
    <row r="925" spans="1:10" ht="15.75" thickBot="1" x14ac:dyDescent="0.3">
      <c r="A925" s="76"/>
      <c r="B925" s="6">
        <v>43665</v>
      </c>
      <c r="C925" s="6"/>
      <c r="D925" s="7">
        <v>3004.26</v>
      </c>
      <c r="E925" s="7">
        <v>3006.02</v>
      </c>
      <c r="F925" s="7">
        <v>2975.86</v>
      </c>
      <c r="G925" s="7">
        <v>2976.61</v>
      </c>
      <c r="H925" s="23">
        <f t="shared" si="28"/>
        <v>-6.1767347442998749E-3</v>
      </c>
      <c r="I925" s="8">
        <v>3260360000</v>
      </c>
      <c r="J925" s="12">
        <f t="shared" si="29"/>
        <v>-1.0987144252528377E-2</v>
      </c>
    </row>
    <row r="926" spans="1:10" ht="15.75" thickBot="1" x14ac:dyDescent="0.3">
      <c r="A926" s="76"/>
      <c r="B926" s="6">
        <v>43668</v>
      </c>
      <c r="C926" s="6"/>
      <c r="D926" s="7">
        <v>2981.93</v>
      </c>
      <c r="E926" s="7">
        <v>2990.71</v>
      </c>
      <c r="F926" s="7">
        <v>2976.65</v>
      </c>
      <c r="G926" s="7">
        <v>2985.03</v>
      </c>
      <c r="H926" s="23">
        <f t="shared" si="28"/>
        <v>2.8287212634507284E-3</v>
      </c>
      <c r="I926" s="8">
        <v>3003720000</v>
      </c>
      <c r="J926" s="12">
        <f t="shared" si="29"/>
        <v>-7.8715233900550866E-2</v>
      </c>
    </row>
    <row r="927" spans="1:10" ht="15.75" thickBot="1" x14ac:dyDescent="0.3">
      <c r="A927" s="76"/>
      <c r="B927" s="6">
        <v>43669</v>
      </c>
      <c r="C927" s="6"/>
      <c r="D927" s="7">
        <v>2994.74</v>
      </c>
      <c r="E927" s="7">
        <v>3005.9</v>
      </c>
      <c r="F927" s="7">
        <v>2988.56</v>
      </c>
      <c r="G927" s="7">
        <v>3005.47</v>
      </c>
      <c r="H927" s="23">
        <f t="shared" si="28"/>
        <v>6.8475023701602992E-3</v>
      </c>
      <c r="I927" s="8">
        <v>3313660000</v>
      </c>
      <c r="J927" s="12">
        <f t="shared" si="29"/>
        <v>0.1031853834578456</v>
      </c>
    </row>
    <row r="928" spans="1:10" ht="15.75" thickBot="1" x14ac:dyDescent="0.3">
      <c r="A928" s="76"/>
      <c r="B928" s="6">
        <v>43670</v>
      </c>
      <c r="C928" s="6"/>
      <c r="D928" s="7">
        <v>2998.77</v>
      </c>
      <c r="E928" s="7">
        <v>3019.59</v>
      </c>
      <c r="F928" s="7">
        <v>2996.82</v>
      </c>
      <c r="G928" s="7">
        <v>3019.56</v>
      </c>
      <c r="H928" s="23">
        <f t="shared" si="28"/>
        <v>4.6881186636366845E-3</v>
      </c>
      <c r="I928" s="8">
        <v>3428980000</v>
      </c>
      <c r="J928" s="12">
        <f t="shared" si="29"/>
        <v>3.4801397850111354E-2</v>
      </c>
    </row>
    <row r="929" spans="1:10" ht="15.75" thickBot="1" x14ac:dyDescent="0.3">
      <c r="A929" s="76"/>
      <c r="B929" s="6">
        <v>43671</v>
      </c>
      <c r="C929" s="6"/>
      <c r="D929" s="7">
        <v>3016.26</v>
      </c>
      <c r="E929" s="7">
        <v>3016.31</v>
      </c>
      <c r="F929" s="7">
        <v>2997.24</v>
      </c>
      <c r="G929" s="7">
        <v>3003.67</v>
      </c>
      <c r="H929" s="23">
        <f t="shared" si="28"/>
        <v>-5.262356104862918E-3</v>
      </c>
      <c r="I929" s="8">
        <v>3645270000</v>
      </c>
      <c r="J929" s="12">
        <f t="shared" si="29"/>
        <v>6.3077066649557589E-2</v>
      </c>
    </row>
    <row r="930" spans="1:10" ht="15.75" thickBot="1" x14ac:dyDescent="0.3">
      <c r="A930" s="76"/>
      <c r="B930" s="6">
        <v>43672</v>
      </c>
      <c r="C930" s="6"/>
      <c r="D930" s="7">
        <v>3013.25</v>
      </c>
      <c r="E930" s="7">
        <v>3027.98</v>
      </c>
      <c r="F930" s="7">
        <v>3012.59</v>
      </c>
      <c r="G930" s="7">
        <v>3025.86</v>
      </c>
      <c r="H930" s="23">
        <f t="shared" si="28"/>
        <v>7.3876291336931335E-3</v>
      </c>
      <c r="I930" s="8">
        <v>3257590000</v>
      </c>
      <c r="J930" s="12">
        <f t="shared" si="29"/>
        <v>-0.10635151854320805</v>
      </c>
    </row>
    <row r="931" spans="1:10" ht="15.75" thickBot="1" x14ac:dyDescent="0.3">
      <c r="A931" s="76"/>
      <c r="B931" s="6">
        <v>43675</v>
      </c>
      <c r="C931" s="6"/>
      <c r="D931" s="7">
        <v>3024.47</v>
      </c>
      <c r="E931" s="7">
        <v>3025.61</v>
      </c>
      <c r="F931" s="7">
        <v>3014.3</v>
      </c>
      <c r="G931" s="7">
        <v>3020.97</v>
      </c>
      <c r="H931" s="23">
        <f t="shared" si="28"/>
        <v>-1.6160694810732575E-3</v>
      </c>
      <c r="I931" s="8">
        <v>3203710000</v>
      </c>
      <c r="J931" s="12">
        <f t="shared" si="29"/>
        <v>-1.6539834663048449E-2</v>
      </c>
    </row>
    <row r="932" spans="1:10" ht="15.75" thickBot="1" x14ac:dyDescent="0.3">
      <c r="A932" s="76"/>
      <c r="B932" s="6">
        <v>43676</v>
      </c>
      <c r="C932" s="6"/>
      <c r="D932" s="7">
        <v>3007.66</v>
      </c>
      <c r="E932" s="7">
        <v>3017.19</v>
      </c>
      <c r="F932" s="7">
        <v>3000.94</v>
      </c>
      <c r="G932" s="7">
        <v>3013.18</v>
      </c>
      <c r="H932" s="23">
        <f t="shared" si="28"/>
        <v>-2.5786419593706537E-3</v>
      </c>
      <c r="I932" s="8">
        <v>3634330000</v>
      </c>
      <c r="J932" s="12">
        <f t="shared" si="29"/>
        <v>0.13441291502664099</v>
      </c>
    </row>
    <row r="933" spans="1:10" ht="15.75" thickBot="1" x14ac:dyDescent="0.3">
      <c r="A933" s="76"/>
      <c r="B933" s="6">
        <v>43677</v>
      </c>
      <c r="C933" s="6"/>
      <c r="D933" s="7">
        <v>3016.22</v>
      </c>
      <c r="E933" s="7">
        <v>3017.4</v>
      </c>
      <c r="F933" s="7">
        <v>2958.08</v>
      </c>
      <c r="G933" s="7">
        <v>2980.38</v>
      </c>
      <c r="H933" s="23">
        <f t="shared" si="28"/>
        <v>-1.0885509660889733E-2</v>
      </c>
      <c r="I933" s="8">
        <v>4623430000</v>
      </c>
      <c r="J933" s="12">
        <f t="shared" si="29"/>
        <v>0.27215470251738283</v>
      </c>
    </row>
    <row r="934" spans="1:10" ht="15.75" thickBot="1" x14ac:dyDescent="0.3">
      <c r="A934" s="76"/>
      <c r="B934" s="6">
        <v>43678</v>
      </c>
      <c r="C934" s="6"/>
      <c r="D934" s="7">
        <v>2980.32</v>
      </c>
      <c r="E934" s="7">
        <v>3013.59</v>
      </c>
      <c r="F934" s="7">
        <v>2945.23</v>
      </c>
      <c r="G934" s="7">
        <v>2953.56</v>
      </c>
      <c r="H934" s="23">
        <f t="shared" si="28"/>
        <v>-8.9988524953194433E-3</v>
      </c>
      <c r="I934" s="8">
        <v>4762300000</v>
      </c>
      <c r="J934" s="12">
        <f t="shared" si="29"/>
        <v>3.0036141998472994E-2</v>
      </c>
    </row>
    <row r="935" spans="1:10" ht="15.75" thickBot="1" x14ac:dyDescent="0.3">
      <c r="A935" s="76"/>
      <c r="B935" s="6">
        <v>43679</v>
      </c>
      <c r="C935" s="6"/>
      <c r="D935" s="7">
        <v>2943.9</v>
      </c>
      <c r="E935" s="7">
        <v>2945.5</v>
      </c>
      <c r="F935" s="7">
        <v>2914.11</v>
      </c>
      <c r="G935" s="7">
        <v>2932.05</v>
      </c>
      <c r="H935" s="23">
        <f t="shared" si="28"/>
        <v>-7.2827367651240411E-3</v>
      </c>
      <c r="I935" s="8">
        <v>3874660000</v>
      </c>
      <c r="J935" s="12">
        <f t="shared" si="29"/>
        <v>-0.18638892971883333</v>
      </c>
    </row>
    <row r="936" spans="1:10" ht="15.75" thickBot="1" x14ac:dyDescent="0.3">
      <c r="A936" s="76"/>
      <c r="B936" s="6">
        <v>43682</v>
      </c>
      <c r="C936" s="6"/>
      <c r="D936" s="7">
        <v>2898.07</v>
      </c>
      <c r="E936" s="7">
        <v>2898.07</v>
      </c>
      <c r="F936" s="7">
        <v>2822.12</v>
      </c>
      <c r="G936" s="7">
        <v>2844.74</v>
      </c>
      <c r="H936" s="23">
        <f t="shared" si="28"/>
        <v>-2.9777800514998173E-2</v>
      </c>
      <c r="I936" s="8">
        <v>4513730000</v>
      </c>
      <c r="J936" s="12">
        <f t="shared" si="29"/>
        <v>0.16493576210557831</v>
      </c>
    </row>
    <row r="937" spans="1:10" ht="15.75" thickBot="1" x14ac:dyDescent="0.3">
      <c r="A937" s="76"/>
      <c r="B937" s="6">
        <v>43683</v>
      </c>
      <c r="C937" s="6"/>
      <c r="D937" s="7">
        <v>2861.18</v>
      </c>
      <c r="E937" s="7">
        <v>2884.4</v>
      </c>
      <c r="F937" s="7">
        <v>2847.42</v>
      </c>
      <c r="G937" s="7">
        <v>2881.77</v>
      </c>
      <c r="H937" s="23">
        <f t="shared" si="28"/>
        <v>1.3017006826634491E-2</v>
      </c>
      <c r="I937" s="8">
        <v>4154240000</v>
      </c>
      <c r="J937" s="12">
        <f t="shared" si="29"/>
        <v>-7.9643664995469376E-2</v>
      </c>
    </row>
    <row r="938" spans="1:10" ht="15.75" thickBot="1" x14ac:dyDescent="0.3">
      <c r="A938" s="76"/>
      <c r="B938" s="6">
        <v>43684</v>
      </c>
      <c r="C938" s="6"/>
      <c r="D938" s="7">
        <v>2858.65</v>
      </c>
      <c r="E938" s="7">
        <v>2892.17</v>
      </c>
      <c r="F938" s="7">
        <v>2825.71</v>
      </c>
      <c r="G938" s="7">
        <v>2883.98</v>
      </c>
      <c r="H938" s="23">
        <f t="shared" si="28"/>
        <v>7.6688979342558097E-4</v>
      </c>
      <c r="I938" s="8">
        <v>4491750000</v>
      </c>
      <c r="J938" s="12">
        <f t="shared" si="29"/>
        <v>8.1244704205823443E-2</v>
      </c>
    </row>
    <row r="939" spans="1:10" ht="15.75" thickBot="1" x14ac:dyDescent="0.3">
      <c r="A939" s="76"/>
      <c r="B939" s="6">
        <v>43685</v>
      </c>
      <c r="C939" s="6"/>
      <c r="D939" s="7">
        <v>2896.21</v>
      </c>
      <c r="E939" s="7">
        <v>2938.72</v>
      </c>
      <c r="F939" s="7">
        <v>2894.47</v>
      </c>
      <c r="G939" s="7">
        <v>2938.09</v>
      </c>
      <c r="H939" s="23">
        <f t="shared" si="28"/>
        <v>1.876226603513205E-2</v>
      </c>
      <c r="I939" s="8">
        <v>4106370000</v>
      </c>
      <c r="J939" s="12">
        <f t="shared" si="29"/>
        <v>-8.5797295040908328E-2</v>
      </c>
    </row>
    <row r="940" spans="1:10" ht="15.75" thickBot="1" x14ac:dyDescent="0.3">
      <c r="A940" s="76"/>
      <c r="B940" s="6">
        <v>43686</v>
      </c>
      <c r="C940" s="6"/>
      <c r="D940" s="7">
        <v>2930.51</v>
      </c>
      <c r="E940" s="7">
        <v>2935.75</v>
      </c>
      <c r="F940" s="7">
        <v>2900.15</v>
      </c>
      <c r="G940" s="7">
        <v>2918.65</v>
      </c>
      <c r="H940" s="23">
        <f t="shared" si="28"/>
        <v>-6.6165434006446545E-3</v>
      </c>
      <c r="I940" s="8">
        <v>3350640000</v>
      </c>
      <c r="J940" s="12">
        <f t="shared" si="29"/>
        <v>-0.18403845732362159</v>
      </c>
    </row>
    <row r="941" spans="1:10" ht="15.75" thickBot="1" x14ac:dyDescent="0.3">
      <c r="A941" s="76"/>
      <c r="B941" s="6">
        <v>43689</v>
      </c>
      <c r="C941" s="6"/>
      <c r="D941" s="7">
        <v>2907.07</v>
      </c>
      <c r="E941" s="7">
        <v>2907.58</v>
      </c>
      <c r="F941" s="7">
        <v>2873.14</v>
      </c>
      <c r="G941" s="7">
        <v>2882.7</v>
      </c>
      <c r="H941" s="23">
        <f t="shared" si="28"/>
        <v>-1.2317338495537414E-2</v>
      </c>
      <c r="I941" s="8">
        <v>2851630000</v>
      </c>
      <c r="J941" s="12">
        <f t="shared" si="29"/>
        <v>-0.148929756703197</v>
      </c>
    </row>
    <row r="942" spans="1:10" ht="15.75" thickBot="1" x14ac:dyDescent="0.3">
      <c r="A942" s="76"/>
      <c r="B942" s="6">
        <v>43690</v>
      </c>
      <c r="C942" s="6"/>
      <c r="D942" s="7">
        <v>2880.72</v>
      </c>
      <c r="E942" s="7">
        <v>2943.31</v>
      </c>
      <c r="F942" s="7">
        <v>2877.05</v>
      </c>
      <c r="G942" s="7">
        <v>2926.32</v>
      </c>
      <c r="H942" s="23">
        <f t="shared" si="28"/>
        <v>1.513164741388294E-2</v>
      </c>
      <c r="I942" s="8">
        <v>3853600000</v>
      </c>
      <c r="J942" s="12">
        <f t="shared" si="29"/>
        <v>0.35136746352086351</v>
      </c>
    </row>
    <row r="943" spans="1:10" ht="15.75" thickBot="1" x14ac:dyDescent="0.3">
      <c r="A943" s="76"/>
      <c r="B943" s="6">
        <v>43691</v>
      </c>
      <c r="C943" s="6"/>
      <c r="D943" s="7">
        <v>2894.15</v>
      </c>
      <c r="E943" s="7">
        <v>2894.15</v>
      </c>
      <c r="F943" s="7">
        <v>2839.64</v>
      </c>
      <c r="G943" s="7">
        <v>2840.6</v>
      </c>
      <c r="H943" s="23">
        <f t="shared" si="28"/>
        <v>-2.9292763607534463E-2</v>
      </c>
      <c r="I943" s="8">
        <v>4312530000</v>
      </c>
      <c r="J943" s="12">
        <f t="shared" si="29"/>
        <v>0.11909123936059789</v>
      </c>
    </row>
    <row r="944" spans="1:10" ht="15.75" thickBot="1" x14ac:dyDescent="0.3">
      <c r="A944" s="76"/>
      <c r="B944" s="6">
        <v>43692</v>
      </c>
      <c r="C944" s="6"/>
      <c r="D944" s="7">
        <v>2846.2</v>
      </c>
      <c r="E944" s="7">
        <v>2856.67</v>
      </c>
      <c r="F944" s="7">
        <v>2825.51</v>
      </c>
      <c r="G944" s="7">
        <v>2847.6</v>
      </c>
      <c r="H944" s="23">
        <f t="shared" si="28"/>
        <v>2.4642681123706262E-3</v>
      </c>
      <c r="I944" s="8">
        <v>4038000000</v>
      </c>
      <c r="J944" s="12">
        <f t="shared" si="29"/>
        <v>-6.3658687591738497E-2</v>
      </c>
    </row>
    <row r="945" spans="1:10" ht="15.75" thickBot="1" x14ac:dyDescent="0.3">
      <c r="A945" s="76"/>
      <c r="B945" s="6">
        <v>43693</v>
      </c>
      <c r="C945" s="6"/>
      <c r="D945" s="7">
        <v>2864.74</v>
      </c>
      <c r="E945" s="7">
        <v>2893.63</v>
      </c>
      <c r="F945" s="7">
        <v>2864.74</v>
      </c>
      <c r="G945" s="7">
        <v>2888.68</v>
      </c>
      <c r="H945" s="23">
        <f t="shared" si="28"/>
        <v>1.44261834527321E-2</v>
      </c>
      <c r="I945" s="8">
        <v>3498150000</v>
      </c>
      <c r="J945" s="12">
        <f t="shared" si="29"/>
        <v>-0.13369242199108469</v>
      </c>
    </row>
    <row r="946" spans="1:10" ht="15.75" thickBot="1" x14ac:dyDescent="0.3">
      <c r="A946" s="76"/>
      <c r="B946" s="6">
        <v>43696</v>
      </c>
      <c r="C946" s="6"/>
      <c r="D946" s="7">
        <v>2913.48</v>
      </c>
      <c r="E946" s="7">
        <v>2931</v>
      </c>
      <c r="F946" s="7">
        <v>2913.48</v>
      </c>
      <c r="G946" s="7">
        <v>2923.65</v>
      </c>
      <c r="H946" s="23">
        <f t="shared" si="28"/>
        <v>1.2105875347909861E-2</v>
      </c>
      <c r="I946" s="8">
        <v>3212880000</v>
      </c>
      <c r="J946" s="12">
        <f t="shared" si="29"/>
        <v>-8.1548818661292391E-2</v>
      </c>
    </row>
    <row r="947" spans="1:10" ht="15.75" thickBot="1" x14ac:dyDescent="0.3">
      <c r="A947" s="76"/>
      <c r="B947" s="6">
        <v>43697</v>
      </c>
      <c r="C947" s="6"/>
      <c r="D947" s="7">
        <v>2919.01</v>
      </c>
      <c r="E947" s="7">
        <v>2923.63</v>
      </c>
      <c r="F947" s="7">
        <v>2899.6</v>
      </c>
      <c r="G947" s="7">
        <v>2900.51</v>
      </c>
      <c r="H947" s="23">
        <f t="shared" si="28"/>
        <v>-7.9147640791475977E-3</v>
      </c>
      <c r="I947" s="8">
        <v>3066300000</v>
      </c>
      <c r="J947" s="12">
        <f t="shared" si="29"/>
        <v>-4.5622618958691269E-2</v>
      </c>
    </row>
    <row r="948" spans="1:10" ht="15.75" thickBot="1" x14ac:dyDescent="0.3">
      <c r="A948" s="76"/>
      <c r="B948" s="6">
        <v>43698</v>
      </c>
      <c r="C948" s="6"/>
      <c r="D948" s="7">
        <v>2922.04</v>
      </c>
      <c r="E948" s="7">
        <v>2928.73</v>
      </c>
      <c r="F948" s="7">
        <v>2917.91</v>
      </c>
      <c r="G948" s="7">
        <v>2924.43</v>
      </c>
      <c r="H948" s="23">
        <f t="shared" si="28"/>
        <v>8.2468255582637592E-3</v>
      </c>
      <c r="I948" s="8">
        <v>3011190000</v>
      </c>
      <c r="J948" s="12">
        <f t="shared" si="29"/>
        <v>-1.797280109578319E-2</v>
      </c>
    </row>
    <row r="949" spans="1:10" ht="15.75" thickBot="1" x14ac:dyDescent="0.3">
      <c r="A949" s="76"/>
      <c r="B949" s="6">
        <v>43699</v>
      </c>
      <c r="C949" s="6"/>
      <c r="D949" s="7">
        <v>2930.94</v>
      </c>
      <c r="E949" s="7">
        <v>2939.08</v>
      </c>
      <c r="F949" s="7">
        <v>2904.51</v>
      </c>
      <c r="G949" s="7">
        <v>2922.95</v>
      </c>
      <c r="H949" s="23">
        <f t="shared" si="28"/>
        <v>-5.0608152699842983E-4</v>
      </c>
      <c r="I949" s="8">
        <v>2890880000</v>
      </c>
      <c r="J949" s="12">
        <f t="shared" si="29"/>
        <v>-3.9954303780233062E-2</v>
      </c>
    </row>
    <row r="950" spans="1:10" ht="15.75" thickBot="1" x14ac:dyDescent="0.3">
      <c r="A950" s="76"/>
      <c r="B950" s="6">
        <v>43700</v>
      </c>
      <c r="C950" s="6"/>
      <c r="D950" s="7">
        <v>2911.07</v>
      </c>
      <c r="E950" s="7">
        <v>2927.01</v>
      </c>
      <c r="F950" s="7">
        <v>2834.97</v>
      </c>
      <c r="G950" s="7">
        <v>2847.11</v>
      </c>
      <c r="H950" s="23">
        <f t="shared" si="28"/>
        <v>-2.594638977745076E-2</v>
      </c>
      <c r="I950" s="8">
        <v>3937300000</v>
      </c>
      <c r="J950" s="12">
        <f t="shared" si="29"/>
        <v>0.36197282488377241</v>
      </c>
    </row>
    <row r="951" spans="1:10" ht="15.75" thickBot="1" x14ac:dyDescent="0.3">
      <c r="A951" s="76"/>
      <c r="B951" s="6">
        <v>43703</v>
      </c>
      <c r="C951" s="6"/>
      <c r="D951" s="7">
        <v>2866.7</v>
      </c>
      <c r="E951" s="7">
        <v>2879.27</v>
      </c>
      <c r="F951" s="7">
        <v>2856</v>
      </c>
      <c r="G951" s="7">
        <v>2878.38</v>
      </c>
      <c r="H951" s="23">
        <f t="shared" si="28"/>
        <v>1.098306703991064E-2</v>
      </c>
      <c r="I951" s="8">
        <v>2857600000</v>
      </c>
      <c r="J951" s="12">
        <f t="shared" si="29"/>
        <v>-0.27422345261981562</v>
      </c>
    </row>
    <row r="952" spans="1:10" ht="15.75" thickBot="1" x14ac:dyDescent="0.3">
      <c r="A952" s="76"/>
      <c r="B952" s="6">
        <v>43704</v>
      </c>
      <c r="C952" s="6"/>
      <c r="D952" s="7">
        <v>2893.14</v>
      </c>
      <c r="E952" s="7">
        <v>2898.79</v>
      </c>
      <c r="F952" s="7">
        <v>2860.59</v>
      </c>
      <c r="G952" s="7">
        <v>2869.16</v>
      </c>
      <c r="H952" s="23">
        <f t="shared" si="28"/>
        <v>-3.2031906836485296E-3</v>
      </c>
      <c r="I952" s="8">
        <v>3533630000</v>
      </c>
      <c r="J952" s="12">
        <f t="shared" si="29"/>
        <v>0.2365726483762598</v>
      </c>
    </row>
    <row r="953" spans="1:10" ht="15.75" thickBot="1" x14ac:dyDescent="0.3">
      <c r="A953" s="76"/>
      <c r="B953" s="6">
        <v>43705</v>
      </c>
      <c r="C953" s="6"/>
      <c r="D953" s="7">
        <v>2861.28</v>
      </c>
      <c r="E953" s="7">
        <v>2890.03</v>
      </c>
      <c r="F953" s="7">
        <v>2853.05</v>
      </c>
      <c r="G953" s="7">
        <v>2887.94</v>
      </c>
      <c r="H953" s="23">
        <f t="shared" si="28"/>
        <v>6.5454697542138467E-3</v>
      </c>
      <c r="I953" s="8">
        <v>3097420000</v>
      </c>
      <c r="J953" s="12">
        <f t="shared" si="29"/>
        <v>-0.12344529563083854</v>
      </c>
    </row>
    <row r="954" spans="1:10" ht="15.75" thickBot="1" x14ac:dyDescent="0.3">
      <c r="A954" s="76"/>
      <c r="B954" s="6">
        <v>43706</v>
      </c>
      <c r="C954" s="6"/>
      <c r="D954" s="7">
        <v>2910.37</v>
      </c>
      <c r="E954" s="7">
        <v>2930.5</v>
      </c>
      <c r="F954" s="7">
        <v>2905.67</v>
      </c>
      <c r="G954" s="7">
        <v>2924.58</v>
      </c>
      <c r="H954" s="23">
        <f t="shared" si="28"/>
        <v>1.2687244194823947E-2</v>
      </c>
      <c r="I954" s="8">
        <v>3176190000</v>
      </c>
      <c r="J954" s="12">
        <f t="shared" si="29"/>
        <v>2.543084244306552E-2</v>
      </c>
    </row>
    <row r="955" spans="1:10" ht="15.75" thickBot="1" x14ac:dyDescent="0.3">
      <c r="A955" s="76"/>
      <c r="B955" s="6">
        <v>43707</v>
      </c>
      <c r="C955" s="6"/>
      <c r="D955" s="7">
        <v>2937.09</v>
      </c>
      <c r="E955" s="7">
        <v>2940.43</v>
      </c>
      <c r="F955" s="7">
        <v>2913.32</v>
      </c>
      <c r="G955" s="7">
        <v>2926.46</v>
      </c>
      <c r="H955" s="23">
        <f t="shared" si="28"/>
        <v>6.4282734614888603E-4</v>
      </c>
      <c r="I955" s="8">
        <v>3008450000</v>
      </c>
      <c r="J955" s="12">
        <f t="shared" si="29"/>
        <v>-5.2811702070719953E-2</v>
      </c>
    </row>
    <row r="956" spans="1:10" ht="15.75" thickBot="1" x14ac:dyDescent="0.3">
      <c r="A956" s="76"/>
      <c r="B956" s="6">
        <v>43711</v>
      </c>
      <c r="C956" s="6"/>
      <c r="D956" s="7">
        <v>2909.01</v>
      </c>
      <c r="E956" s="7">
        <v>2914.39</v>
      </c>
      <c r="F956" s="7">
        <v>2891.85</v>
      </c>
      <c r="G956" s="7">
        <v>2906.27</v>
      </c>
      <c r="H956" s="23">
        <f t="shared" si="28"/>
        <v>-6.899120439028743E-3</v>
      </c>
      <c r="I956" s="8">
        <v>3426790000</v>
      </c>
      <c r="J956" s="12">
        <f t="shared" si="29"/>
        <v>0.13905499509714306</v>
      </c>
    </row>
    <row r="957" spans="1:10" ht="15.75" thickBot="1" x14ac:dyDescent="0.3">
      <c r="A957" s="76"/>
      <c r="B957" s="6">
        <v>43712</v>
      </c>
      <c r="C957" s="6"/>
      <c r="D957" s="7">
        <v>2924.67</v>
      </c>
      <c r="E957" s="7">
        <v>2938.84</v>
      </c>
      <c r="F957" s="7">
        <v>2921.86</v>
      </c>
      <c r="G957" s="7">
        <v>2937.78</v>
      </c>
      <c r="H957" s="23">
        <f t="shared" si="28"/>
        <v>1.0842075925499083E-2</v>
      </c>
      <c r="I957" s="8">
        <v>3163260000</v>
      </c>
      <c r="J957" s="12">
        <f t="shared" si="29"/>
        <v>-7.6902874118343983E-2</v>
      </c>
    </row>
    <row r="958" spans="1:10" ht="15.75" thickBot="1" x14ac:dyDescent="0.3">
      <c r="A958" s="76"/>
      <c r="B958" s="6">
        <v>43713</v>
      </c>
      <c r="C958" s="6"/>
      <c r="D958" s="7">
        <v>2960.6</v>
      </c>
      <c r="E958" s="7">
        <v>2985.86</v>
      </c>
      <c r="F958" s="7">
        <v>2960.6</v>
      </c>
      <c r="G958" s="7">
        <v>2976</v>
      </c>
      <c r="H958" s="23">
        <f t="shared" si="28"/>
        <v>1.3009823744460034E-2</v>
      </c>
      <c r="I958" s="8">
        <v>3890700000</v>
      </c>
      <c r="J958" s="12">
        <f t="shared" si="29"/>
        <v>0.22996528897403312</v>
      </c>
    </row>
    <row r="959" spans="1:10" ht="15.75" thickBot="1" x14ac:dyDescent="0.3">
      <c r="A959" s="76"/>
      <c r="B959" s="6">
        <v>43714</v>
      </c>
      <c r="C959" s="6"/>
      <c r="D959" s="7">
        <v>2980.33</v>
      </c>
      <c r="E959" s="7">
        <v>2985.03</v>
      </c>
      <c r="F959" s="7">
        <v>2972.51</v>
      </c>
      <c r="G959" s="7">
        <v>2978.71</v>
      </c>
      <c r="H959" s="23">
        <f t="shared" si="28"/>
        <v>9.1061827956990474E-4</v>
      </c>
      <c r="I959" s="8">
        <v>3208280000</v>
      </c>
      <c r="J959" s="12">
        <f t="shared" si="29"/>
        <v>-0.17539774333667463</v>
      </c>
    </row>
    <row r="960" spans="1:10" ht="15.75" thickBot="1" x14ac:dyDescent="0.3">
      <c r="A960" s="76"/>
      <c r="B960" s="6">
        <v>43717</v>
      </c>
      <c r="C960" s="6"/>
      <c r="D960" s="7">
        <v>2988.43</v>
      </c>
      <c r="E960" s="7">
        <v>2989.43</v>
      </c>
      <c r="F960" s="7">
        <v>2969.39</v>
      </c>
      <c r="G960" s="7">
        <v>2978.43</v>
      </c>
      <c r="H960" s="23">
        <f t="shared" si="28"/>
        <v>-9.4000423001970685E-5</v>
      </c>
      <c r="I960" s="8">
        <v>4002890000</v>
      </c>
      <c r="J960" s="12">
        <f t="shared" si="29"/>
        <v>0.24767476654157367</v>
      </c>
    </row>
    <row r="961" spans="1:10" ht="15.75" thickBot="1" x14ac:dyDescent="0.3">
      <c r="A961" s="76"/>
      <c r="B961" s="6">
        <v>43718</v>
      </c>
      <c r="C961" s="6"/>
      <c r="D961" s="7">
        <v>2971.01</v>
      </c>
      <c r="E961" s="7">
        <v>2979.39</v>
      </c>
      <c r="F961" s="7">
        <v>2957.01</v>
      </c>
      <c r="G961" s="7">
        <v>2979.39</v>
      </c>
      <c r="H961" s="23">
        <f t="shared" si="28"/>
        <v>3.2231746255578824E-4</v>
      </c>
      <c r="I961" s="8">
        <v>4390770000</v>
      </c>
      <c r="J961" s="12">
        <f t="shared" si="29"/>
        <v>9.6899989757400273E-2</v>
      </c>
    </row>
    <row r="962" spans="1:10" ht="15.75" thickBot="1" x14ac:dyDescent="0.3">
      <c r="A962" s="76"/>
      <c r="B962" s="6">
        <v>43719</v>
      </c>
      <c r="C962" s="6"/>
      <c r="D962" s="7">
        <v>2981.41</v>
      </c>
      <c r="E962" s="7">
        <v>3000.93</v>
      </c>
      <c r="F962" s="7">
        <v>2975.31</v>
      </c>
      <c r="G962" s="7">
        <v>3000.93</v>
      </c>
      <c r="H962" s="23">
        <f t="shared" si="28"/>
        <v>7.229667817909023E-3</v>
      </c>
      <c r="I962" s="8">
        <v>3927550000</v>
      </c>
      <c r="J962" s="12">
        <f t="shared" si="29"/>
        <v>-0.1054985799757218</v>
      </c>
    </row>
    <row r="963" spans="1:10" ht="15.75" thickBot="1" x14ac:dyDescent="0.3">
      <c r="A963" s="76"/>
      <c r="B963" s="6">
        <v>43720</v>
      </c>
      <c r="C963" s="6"/>
      <c r="D963" s="7">
        <v>3009.08</v>
      </c>
      <c r="E963" s="7">
        <v>3020.74</v>
      </c>
      <c r="F963" s="7">
        <v>3000.92</v>
      </c>
      <c r="G963" s="7">
        <v>3009.57</v>
      </c>
      <c r="H963" s="23">
        <f t="shared" si="28"/>
        <v>2.8791074766823378E-3</v>
      </c>
      <c r="I963" s="8">
        <v>3791860000</v>
      </c>
      <c r="J963" s="12">
        <f t="shared" si="29"/>
        <v>-3.4548255273643871E-2</v>
      </c>
    </row>
    <row r="964" spans="1:10" ht="15.75" thickBot="1" x14ac:dyDescent="0.3">
      <c r="A964" s="76"/>
      <c r="B964" s="6">
        <v>43721</v>
      </c>
      <c r="C964" s="6"/>
      <c r="D964" s="7">
        <v>3012.21</v>
      </c>
      <c r="E964" s="7">
        <v>3017.33</v>
      </c>
      <c r="F964" s="7">
        <v>3002.9</v>
      </c>
      <c r="G964" s="7">
        <v>3007.39</v>
      </c>
      <c r="H964" s="23">
        <f t="shared" si="28"/>
        <v>-7.2435597111889438E-4</v>
      </c>
      <c r="I964" s="8">
        <v>3520060000</v>
      </c>
      <c r="J964" s="12">
        <f t="shared" si="29"/>
        <v>-7.1679861598265754E-2</v>
      </c>
    </row>
    <row r="965" spans="1:10" ht="15.75" thickBot="1" x14ac:dyDescent="0.3">
      <c r="A965" s="76"/>
      <c r="B965" s="6">
        <v>43724</v>
      </c>
      <c r="C965" s="6"/>
      <c r="D965" s="7">
        <v>2996.41</v>
      </c>
      <c r="E965" s="7">
        <v>3002.19</v>
      </c>
      <c r="F965" s="7">
        <v>2990.67</v>
      </c>
      <c r="G965" s="7">
        <v>2997.96</v>
      </c>
      <c r="H965" s="23">
        <f t="shared" si="28"/>
        <v>-3.1356092824674675E-3</v>
      </c>
      <c r="I965" s="8">
        <v>4274640000</v>
      </c>
      <c r="J965" s="12">
        <f t="shared" si="29"/>
        <v>0.21436566422163258</v>
      </c>
    </row>
    <row r="966" spans="1:10" ht="15.75" thickBot="1" x14ac:dyDescent="0.3">
      <c r="A966" s="76"/>
      <c r="B966" s="6">
        <v>43725</v>
      </c>
      <c r="C966" s="6"/>
      <c r="D966" s="7">
        <v>2995.67</v>
      </c>
      <c r="E966" s="7">
        <v>3006.21</v>
      </c>
      <c r="F966" s="7">
        <v>2993.73</v>
      </c>
      <c r="G966" s="7">
        <v>3005.7</v>
      </c>
      <c r="H966" s="23">
        <f t="shared" si="28"/>
        <v>2.5817555938037139E-3</v>
      </c>
      <c r="I966" s="8">
        <v>3671840000</v>
      </c>
      <c r="J966" s="12">
        <f t="shared" si="29"/>
        <v>-0.14101772312990099</v>
      </c>
    </row>
    <row r="967" spans="1:10" ht="15.75" thickBot="1" x14ac:dyDescent="0.3">
      <c r="A967" s="76"/>
      <c r="B967" s="6">
        <v>43726</v>
      </c>
      <c r="C967" s="6"/>
      <c r="D967" s="7">
        <v>3001.5</v>
      </c>
      <c r="E967" s="7">
        <v>3007.83</v>
      </c>
      <c r="F967" s="7">
        <v>2978.57</v>
      </c>
      <c r="G967" s="7">
        <v>3006.73</v>
      </c>
      <c r="H967" s="23">
        <f t="shared" ref="H967:H1030" si="30">(G967-G966)/G966</f>
        <v>3.4268223708294244E-4</v>
      </c>
      <c r="I967" s="8">
        <v>3435540000</v>
      </c>
      <c r="J967" s="12">
        <f t="shared" ref="J967:J1030" si="31">(I967-I966)/I966</f>
        <v>-6.4354655976295264E-2</v>
      </c>
    </row>
    <row r="968" spans="1:10" ht="15.75" thickBot="1" x14ac:dyDescent="0.3">
      <c r="A968" s="76"/>
      <c r="B968" s="6">
        <v>43727</v>
      </c>
      <c r="C968" s="6"/>
      <c r="D968" s="7">
        <v>3010.36</v>
      </c>
      <c r="E968" s="7">
        <v>3021.99</v>
      </c>
      <c r="F968" s="7">
        <v>3003.16</v>
      </c>
      <c r="G968" s="7">
        <v>3006.79</v>
      </c>
      <c r="H968" s="23">
        <f t="shared" si="30"/>
        <v>1.9955233758915976E-5</v>
      </c>
      <c r="I968" s="8">
        <v>3251290000</v>
      </c>
      <c r="J968" s="12">
        <f t="shared" si="31"/>
        <v>-5.363057918114765E-2</v>
      </c>
    </row>
    <row r="969" spans="1:10" ht="15.75" thickBot="1" x14ac:dyDescent="0.3">
      <c r="A969" s="76"/>
      <c r="B969" s="6">
        <v>43728</v>
      </c>
      <c r="C969" s="6"/>
      <c r="D969" s="7">
        <v>3008.42</v>
      </c>
      <c r="E969" s="7">
        <v>3016.37</v>
      </c>
      <c r="F969" s="7">
        <v>2984.68</v>
      </c>
      <c r="G969" s="7">
        <v>2992.07</v>
      </c>
      <c r="H969" s="23">
        <f t="shared" si="30"/>
        <v>-4.8955863229556435E-3</v>
      </c>
      <c r="I969" s="8">
        <v>6094740000</v>
      </c>
      <c r="J969" s="12">
        <f t="shared" si="31"/>
        <v>0.87456055903964269</v>
      </c>
    </row>
    <row r="970" spans="1:10" ht="15.75" thickBot="1" x14ac:dyDescent="0.3">
      <c r="A970" s="76"/>
      <c r="B970" s="6">
        <v>43731</v>
      </c>
      <c r="C970" s="6"/>
      <c r="D970" s="7">
        <v>2983.5</v>
      </c>
      <c r="E970" s="7">
        <v>2999.15</v>
      </c>
      <c r="F970" s="7">
        <v>2982.23</v>
      </c>
      <c r="G970" s="7">
        <v>2991.78</v>
      </c>
      <c r="H970" s="23">
        <f t="shared" si="30"/>
        <v>-9.6922866109403724E-5</v>
      </c>
      <c r="I970" s="8">
        <v>3186590000</v>
      </c>
      <c r="J970" s="12">
        <f t="shared" si="31"/>
        <v>-0.47715735207736509</v>
      </c>
    </row>
    <row r="971" spans="1:10" ht="15.75" thickBot="1" x14ac:dyDescent="0.3">
      <c r="A971" s="76"/>
      <c r="B971" s="6">
        <v>43732</v>
      </c>
      <c r="C971" s="6"/>
      <c r="D971" s="7">
        <v>3002.43</v>
      </c>
      <c r="E971" s="7">
        <v>3007.98</v>
      </c>
      <c r="F971" s="7">
        <v>2957.73</v>
      </c>
      <c r="G971" s="7">
        <v>2966.6</v>
      </c>
      <c r="H971" s="23">
        <f t="shared" si="30"/>
        <v>-8.4163942535882622E-3</v>
      </c>
      <c r="I971" s="8">
        <v>3868160000</v>
      </c>
      <c r="J971" s="12">
        <f t="shared" si="31"/>
        <v>0.21388694497880179</v>
      </c>
    </row>
    <row r="972" spans="1:10" ht="15.75" thickBot="1" x14ac:dyDescent="0.3">
      <c r="A972" s="76"/>
      <c r="B972" s="6">
        <v>43733</v>
      </c>
      <c r="C972" s="6"/>
      <c r="D972" s="7">
        <v>2968.35</v>
      </c>
      <c r="E972" s="7">
        <v>2989.82</v>
      </c>
      <c r="F972" s="7">
        <v>2952.86</v>
      </c>
      <c r="G972" s="7">
        <v>2984.87</v>
      </c>
      <c r="H972" s="23">
        <f t="shared" si="30"/>
        <v>6.1585653610193424E-3</v>
      </c>
      <c r="I972" s="8">
        <v>3318870000</v>
      </c>
      <c r="J972" s="12">
        <f t="shared" si="31"/>
        <v>-0.14200291611515553</v>
      </c>
    </row>
    <row r="973" spans="1:10" ht="15.75" thickBot="1" x14ac:dyDescent="0.3">
      <c r="A973" s="76"/>
      <c r="B973" s="6">
        <v>43734</v>
      </c>
      <c r="C973" s="6"/>
      <c r="D973" s="7">
        <v>2985.73</v>
      </c>
      <c r="E973" s="7">
        <v>2987.28</v>
      </c>
      <c r="F973" s="7">
        <v>2963.71</v>
      </c>
      <c r="G973" s="7">
        <v>2977.62</v>
      </c>
      <c r="H973" s="23">
        <f t="shared" si="30"/>
        <v>-2.4289165022262278E-3</v>
      </c>
      <c r="I973" s="8">
        <v>3077240000</v>
      </c>
      <c r="J973" s="12">
        <f t="shared" si="31"/>
        <v>-7.2804900463109432E-2</v>
      </c>
    </row>
    <row r="974" spans="1:10" ht="15.75" thickBot="1" x14ac:dyDescent="0.3">
      <c r="A974" s="76"/>
      <c r="B974" s="6">
        <v>43735</v>
      </c>
      <c r="C974" s="6"/>
      <c r="D974" s="7">
        <v>2985.47</v>
      </c>
      <c r="E974" s="7">
        <v>2987.31</v>
      </c>
      <c r="F974" s="7">
        <v>2945.53</v>
      </c>
      <c r="G974" s="7">
        <v>2961.79</v>
      </c>
      <c r="H974" s="23">
        <f t="shared" si="30"/>
        <v>-5.3163264620737123E-3</v>
      </c>
      <c r="I974" s="8">
        <v>3243650000</v>
      </c>
      <c r="J974" s="12">
        <f t="shared" si="31"/>
        <v>5.4077679998960106E-2</v>
      </c>
    </row>
    <row r="975" spans="1:10" ht="15.75" thickBot="1" x14ac:dyDescent="0.3">
      <c r="A975" s="76"/>
      <c r="B975" s="6">
        <v>43738</v>
      </c>
      <c r="C975" s="6">
        <f>B975</f>
        <v>43738</v>
      </c>
      <c r="D975" s="7">
        <v>2967.07</v>
      </c>
      <c r="E975" s="7">
        <v>2983.85</v>
      </c>
      <c r="F975" s="7">
        <v>2967.07</v>
      </c>
      <c r="G975" s="7">
        <v>2976.74</v>
      </c>
      <c r="H975" s="23">
        <f t="shared" si="30"/>
        <v>5.047623227845262E-3</v>
      </c>
      <c r="I975" s="8">
        <v>3247610000</v>
      </c>
      <c r="J975" s="12">
        <f t="shared" si="31"/>
        <v>1.220846885453116E-3</v>
      </c>
    </row>
    <row r="976" spans="1:10" ht="15.75" thickBot="1" x14ac:dyDescent="0.3">
      <c r="A976" s="76"/>
      <c r="B976" s="6">
        <v>43739</v>
      </c>
      <c r="C976" s="6"/>
      <c r="D976" s="7">
        <v>2983.69</v>
      </c>
      <c r="E976" s="7">
        <v>2992.53</v>
      </c>
      <c r="F976" s="7">
        <v>2938.7</v>
      </c>
      <c r="G976" s="7">
        <v>2940.25</v>
      </c>
      <c r="H976" s="23">
        <f t="shared" si="30"/>
        <v>-1.225837661334204E-2</v>
      </c>
      <c r="I976" s="8">
        <v>3558040000</v>
      </c>
      <c r="J976" s="12">
        <f t="shared" si="31"/>
        <v>9.5587216445324405E-2</v>
      </c>
    </row>
    <row r="977" spans="1:10" ht="15.75" thickBot="1" x14ac:dyDescent="0.3">
      <c r="A977" s="76"/>
      <c r="B977" s="6">
        <v>43740</v>
      </c>
      <c r="C977" s="6"/>
      <c r="D977" s="7">
        <v>2924.78</v>
      </c>
      <c r="E977" s="7">
        <v>2924.78</v>
      </c>
      <c r="F977" s="7">
        <v>2874.93</v>
      </c>
      <c r="G977" s="7">
        <v>2887.61</v>
      </c>
      <c r="H977" s="23">
        <f t="shared" si="30"/>
        <v>-1.7903239520448897E-2</v>
      </c>
      <c r="I977" s="8">
        <v>3912520000</v>
      </c>
      <c r="J977" s="12">
        <f t="shared" si="31"/>
        <v>9.962788501534553E-2</v>
      </c>
    </row>
    <row r="978" spans="1:10" ht="15.75" thickBot="1" x14ac:dyDescent="0.3">
      <c r="A978" s="76"/>
      <c r="B978" s="6">
        <v>43741</v>
      </c>
      <c r="C978" s="6"/>
      <c r="D978" s="7">
        <v>2885.38</v>
      </c>
      <c r="E978" s="7">
        <v>2911.13</v>
      </c>
      <c r="F978" s="7">
        <v>2855.94</v>
      </c>
      <c r="G978" s="7">
        <v>2910.63</v>
      </c>
      <c r="H978" s="23">
        <f t="shared" si="30"/>
        <v>7.9719906774114169E-3</v>
      </c>
      <c r="I978" s="8">
        <v>3503640000</v>
      </c>
      <c r="J978" s="12">
        <f t="shared" si="31"/>
        <v>-0.10450553607393701</v>
      </c>
    </row>
    <row r="979" spans="1:10" ht="15.75" thickBot="1" x14ac:dyDescent="0.3">
      <c r="A979" s="76"/>
      <c r="B979" s="6">
        <v>43742</v>
      </c>
      <c r="C979" s="6"/>
      <c r="D979" s="7">
        <v>2918.56</v>
      </c>
      <c r="E979" s="7">
        <v>2953.74</v>
      </c>
      <c r="F979" s="7">
        <v>2918.56</v>
      </c>
      <c r="G979" s="7">
        <v>2952.01</v>
      </c>
      <c r="H979" s="23">
        <f t="shared" si="30"/>
        <v>1.4216853396000215E-2</v>
      </c>
      <c r="I979" s="8">
        <v>2990830000</v>
      </c>
      <c r="J979" s="12">
        <f t="shared" si="31"/>
        <v>-0.14636492333687251</v>
      </c>
    </row>
    <row r="980" spans="1:10" ht="15.75" thickBot="1" x14ac:dyDescent="0.3">
      <c r="A980" s="76"/>
      <c r="B980" s="6">
        <v>43745</v>
      </c>
      <c r="C980" s="6"/>
      <c r="D980" s="7">
        <v>2944.23</v>
      </c>
      <c r="E980" s="7">
        <v>2959.75</v>
      </c>
      <c r="F980" s="7">
        <v>2935.68</v>
      </c>
      <c r="G980" s="7">
        <v>2938.79</v>
      </c>
      <c r="H980" s="23">
        <f t="shared" si="30"/>
        <v>-4.4783046127893382E-3</v>
      </c>
      <c r="I980" s="8">
        <v>2940140000</v>
      </c>
      <c r="J980" s="12">
        <f t="shared" si="31"/>
        <v>-1.6948472497601001E-2</v>
      </c>
    </row>
    <row r="981" spans="1:10" ht="15.75" thickBot="1" x14ac:dyDescent="0.3">
      <c r="A981" s="76"/>
      <c r="B981" s="6">
        <v>43746</v>
      </c>
      <c r="C981" s="6"/>
      <c r="D981" s="7">
        <v>2920.4</v>
      </c>
      <c r="E981" s="7">
        <v>2925.47</v>
      </c>
      <c r="F981" s="7">
        <v>2892.66</v>
      </c>
      <c r="G981" s="7">
        <v>2893.06</v>
      </c>
      <c r="H981" s="23">
        <f t="shared" si="30"/>
        <v>-1.5560826054260433E-2</v>
      </c>
      <c r="I981" s="8">
        <v>3356450000</v>
      </c>
      <c r="J981" s="12">
        <f t="shared" si="31"/>
        <v>0.14159529818307973</v>
      </c>
    </row>
    <row r="982" spans="1:10" ht="15.75" thickBot="1" x14ac:dyDescent="0.3">
      <c r="A982" s="76"/>
      <c r="B982" s="6">
        <v>43747</v>
      </c>
      <c r="C982" s="6"/>
      <c r="D982" s="7">
        <v>2911.1</v>
      </c>
      <c r="E982" s="7">
        <v>2929.32</v>
      </c>
      <c r="F982" s="7">
        <v>2907.41</v>
      </c>
      <c r="G982" s="7">
        <v>2919.4</v>
      </c>
      <c r="H982" s="23">
        <f t="shared" si="30"/>
        <v>9.1045467428951168E-3</v>
      </c>
      <c r="I982" s="8">
        <v>2726820000</v>
      </c>
      <c r="J982" s="12">
        <f t="shared" si="31"/>
        <v>-0.18758807668816757</v>
      </c>
    </row>
    <row r="983" spans="1:10" ht="15.75" thickBot="1" x14ac:dyDescent="0.3">
      <c r="A983" s="76"/>
      <c r="B983" s="6">
        <v>43748</v>
      </c>
      <c r="C983" s="6"/>
      <c r="D983" s="7">
        <v>2918.55</v>
      </c>
      <c r="E983" s="7">
        <v>2948.46</v>
      </c>
      <c r="F983" s="7">
        <v>2917.12</v>
      </c>
      <c r="G983" s="7">
        <v>2938.13</v>
      </c>
      <c r="H983" s="23">
        <f t="shared" si="30"/>
        <v>6.4157018565458718E-3</v>
      </c>
      <c r="I983" s="8">
        <v>3217250000</v>
      </c>
      <c r="J983" s="12">
        <f t="shared" si="31"/>
        <v>0.17985418912872869</v>
      </c>
    </row>
    <row r="984" spans="1:10" ht="15.75" thickBot="1" x14ac:dyDescent="0.3">
      <c r="A984" s="76"/>
      <c r="B984" s="6">
        <v>43749</v>
      </c>
      <c r="C984" s="6"/>
      <c r="D984" s="7">
        <v>2963.07</v>
      </c>
      <c r="E984" s="7">
        <v>2993.28</v>
      </c>
      <c r="F984" s="7">
        <v>2963.07</v>
      </c>
      <c r="G984" s="7">
        <v>2970.27</v>
      </c>
      <c r="H984" s="23">
        <f t="shared" si="30"/>
        <v>1.0938930544257699E-2</v>
      </c>
      <c r="I984" s="8">
        <v>3580460000</v>
      </c>
      <c r="J984" s="12">
        <f t="shared" si="31"/>
        <v>0.11289455280130546</v>
      </c>
    </row>
    <row r="985" spans="1:10" ht="15.75" thickBot="1" x14ac:dyDescent="0.3">
      <c r="A985" s="76"/>
      <c r="B985" s="6">
        <v>43752</v>
      </c>
      <c r="C985" s="6"/>
      <c r="D985" s="7">
        <v>2965.81</v>
      </c>
      <c r="E985" s="7">
        <v>2972.84</v>
      </c>
      <c r="F985" s="7">
        <v>2962.94</v>
      </c>
      <c r="G985" s="7">
        <v>2966.15</v>
      </c>
      <c r="H985" s="23">
        <f t="shared" si="30"/>
        <v>-1.3870792890881606E-3</v>
      </c>
      <c r="I985" s="8">
        <v>2557020000</v>
      </c>
      <c r="J985" s="12">
        <f t="shared" si="31"/>
        <v>-0.28584036688023329</v>
      </c>
    </row>
    <row r="986" spans="1:10" ht="15.75" thickBot="1" x14ac:dyDescent="0.3">
      <c r="A986" s="76"/>
      <c r="B986" s="6">
        <v>43753</v>
      </c>
      <c r="C986" s="6"/>
      <c r="D986" s="7">
        <v>2973.61</v>
      </c>
      <c r="E986" s="7">
        <v>3003.28</v>
      </c>
      <c r="F986" s="7">
        <v>2973.61</v>
      </c>
      <c r="G986" s="7">
        <v>2995.68</v>
      </c>
      <c r="H986" s="23">
        <f t="shared" si="30"/>
        <v>9.9556664362893798E-3</v>
      </c>
      <c r="I986" s="8">
        <v>3340740000</v>
      </c>
      <c r="J986" s="12">
        <f t="shared" si="31"/>
        <v>0.30649740713799656</v>
      </c>
    </row>
    <row r="987" spans="1:10" ht="15.75" thickBot="1" x14ac:dyDescent="0.3">
      <c r="A987" s="76"/>
      <c r="B987" s="6">
        <v>43754</v>
      </c>
      <c r="C987" s="6"/>
      <c r="D987" s="7">
        <v>2989.68</v>
      </c>
      <c r="E987" s="7">
        <v>2997.54</v>
      </c>
      <c r="F987" s="7">
        <v>2985.2</v>
      </c>
      <c r="G987" s="7">
        <v>2989.69</v>
      </c>
      <c r="H987" s="23">
        <f t="shared" si="30"/>
        <v>-1.9995460129252065E-3</v>
      </c>
      <c r="I987" s="8">
        <v>3222570000</v>
      </c>
      <c r="J987" s="12">
        <f t="shared" si="31"/>
        <v>-3.5372402521597013E-2</v>
      </c>
    </row>
    <row r="988" spans="1:10" ht="15.75" thickBot="1" x14ac:dyDescent="0.3">
      <c r="A988" s="76"/>
      <c r="B988" s="6">
        <v>43755</v>
      </c>
      <c r="C988" s="6"/>
      <c r="D988" s="7">
        <v>3000.77</v>
      </c>
      <c r="E988" s="7">
        <v>3008.29</v>
      </c>
      <c r="F988" s="7">
        <v>2991.79</v>
      </c>
      <c r="G988" s="7">
        <v>2997.95</v>
      </c>
      <c r="H988" s="23">
        <f t="shared" si="30"/>
        <v>2.7628282530963956E-3</v>
      </c>
      <c r="I988" s="8">
        <v>3115960000</v>
      </c>
      <c r="J988" s="12">
        <f t="shared" si="31"/>
        <v>-3.3082291463024854E-2</v>
      </c>
    </row>
    <row r="989" spans="1:10" ht="15.75" thickBot="1" x14ac:dyDescent="0.3">
      <c r="A989" s="76"/>
      <c r="B989" s="6">
        <v>43756</v>
      </c>
      <c r="C989" s="6"/>
      <c r="D989" s="7">
        <v>2996.84</v>
      </c>
      <c r="E989" s="7">
        <v>3000</v>
      </c>
      <c r="F989" s="7">
        <v>2976.31</v>
      </c>
      <c r="G989" s="7">
        <v>2986.2</v>
      </c>
      <c r="H989" s="23">
        <f t="shared" si="30"/>
        <v>-3.9193448856718761E-3</v>
      </c>
      <c r="I989" s="8">
        <v>3264290000</v>
      </c>
      <c r="J989" s="12">
        <f t="shared" si="31"/>
        <v>4.760330684604424E-2</v>
      </c>
    </row>
    <row r="990" spans="1:10" ht="15.75" thickBot="1" x14ac:dyDescent="0.3">
      <c r="A990" s="76"/>
      <c r="B990" s="6">
        <v>43759</v>
      </c>
      <c r="C990" s="6"/>
      <c r="D990" s="7">
        <v>2996.48</v>
      </c>
      <c r="E990" s="7">
        <v>3007.33</v>
      </c>
      <c r="F990" s="7">
        <v>2995.35</v>
      </c>
      <c r="G990" s="7">
        <v>3006.72</v>
      </c>
      <c r="H990" s="23">
        <f t="shared" si="30"/>
        <v>6.8716094032549675E-3</v>
      </c>
      <c r="I990" s="8">
        <v>3271620000</v>
      </c>
      <c r="J990" s="12">
        <f t="shared" si="31"/>
        <v>2.2455112750399014E-3</v>
      </c>
    </row>
    <row r="991" spans="1:10" ht="15.75" thickBot="1" x14ac:dyDescent="0.3">
      <c r="A991" s="76"/>
      <c r="B991" s="6">
        <v>43760</v>
      </c>
      <c r="C991" s="6"/>
      <c r="D991" s="7">
        <v>3010.73</v>
      </c>
      <c r="E991" s="7">
        <v>3014.57</v>
      </c>
      <c r="F991" s="7">
        <v>2995.04</v>
      </c>
      <c r="G991" s="7">
        <v>2995.99</v>
      </c>
      <c r="H991" s="23">
        <f t="shared" si="30"/>
        <v>-3.5686728395061791E-3</v>
      </c>
      <c r="I991" s="8">
        <v>3523890000</v>
      </c>
      <c r="J991" s="12">
        <f t="shared" si="31"/>
        <v>7.7108588405743944E-2</v>
      </c>
    </row>
    <row r="992" spans="1:10" ht="15.75" thickBot="1" x14ac:dyDescent="0.3">
      <c r="A992" s="76"/>
      <c r="B992" s="6">
        <v>43761</v>
      </c>
      <c r="C992" s="6"/>
      <c r="D992" s="7">
        <v>2994.01</v>
      </c>
      <c r="E992" s="7">
        <v>3004.78</v>
      </c>
      <c r="F992" s="7">
        <v>2991.21</v>
      </c>
      <c r="G992" s="7">
        <v>3004.52</v>
      </c>
      <c r="H992" s="23">
        <f t="shared" si="30"/>
        <v>2.847139009142287E-3</v>
      </c>
      <c r="I992" s="8">
        <v>3392870000</v>
      </c>
      <c r="J992" s="12">
        <f t="shared" si="31"/>
        <v>-3.7180502229070711E-2</v>
      </c>
    </row>
    <row r="993" spans="1:10" ht="15.75" thickBot="1" x14ac:dyDescent="0.3">
      <c r="A993" s="76"/>
      <c r="B993" s="6">
        <v>43762</v>
      </c>
      <c r="C993" s="6"/>
      <c r="D993" s="7">
        <v>3014.78</v>
      </c>
      <c r="E993" s="7">
        <v>3016.07</v>
      </c>
      <c r="F993" s="7">
        <v>3000.42</v>
      </c>
      <c r="G993" s="7">
        <v>3010.29</v>
      </c>
      <c r="H993" s="23">
        <f t="shared" si="30"/>
        <v>1.9204398705949643E-3</v>
      </c>
      <c r="I993" s="8">
        <v>3692600000</v>
      </c>
      <c r="J993" s="12">
        <f t="shared" si="31"/>
        <v>8.8341138917789358E-2</v>
      </c>
    </row>
    <row r="994" spans="1:10" ht="15.75" thickBot="1" x14ac:dyDescent="0.3">
      <c r="A994" s="76"/>
      <c r="B994" s="6">
        <v>43763</v>
      </c>
      <c r="C994" s="6"/>
      <c r="D994" s="7">
        <v>3003.32</v>
      </c>
      <c r="E994" s="7">
        <v>3027.39</v>
      </c>
      <c r="F994" s="7">
        <v>3001.94</v>
      </c>
      <c r="G994" s="7">
        <v>3022.55</v>
      </c>
      <c r="H994" s="23">
        <f t="shared" si="30"/>
        <v>4.0726973148767125E-3</v>
      </c>
      <c r="I994" s="8">
        <v>3370370000</v>
      </c>
      <c r="J994" s="12">
        <f t="shared" si="31"/>
        <v>-8.7263716622434054E-2</v>
      </c>
    </row>
    <row r="995" spans="1:10" ht="15.75" thickBot="1" x14ac:dyDescent="0.3">
      <c r="A995" s="76"/>
      <c r="B995" s="6">
        <v>43766</v>
      </c>
      <c r="C995" s="6"/>
      <c r="D995" s="7">
        <v>3032.12</v>
      </c>
      <c r="E995" s="7">
        <v>3044.08</v>
      </c>
      <c r="F995" s="7">
        <v>3032.12</v>
      </c>
      <c r="G995" s="7">
        <v>3039.42</v>
      </c>
      <c r="H995" s="23">
        <f t="shared" si="30"/>
        <v>5.5813799606292333E-3</v>
      </c>
      <c r="I995" s="8">
        <v>3521230000</v>
      </c>
      <c r="J995" s="12">
        <f t="shared" si="31"/>
        <v>4.4760664259413656E-2</v>
      </c>
    </row>
    <row r="996" spans="1:10" ht="15.75" thickBot="1" x14ac:dyDescent="0.3">
      <c r="A996" s="76"/>
      <c r="B996" s="6">
        <v>43767</v>
      </c>
      <c r="C996" s="6"/>
      <c r="D996" s="7">
        <v>3035.39</v>
      </c>
      <c r="E996" s="7">
        <v>3047.87</v>
      </c>
      <c r="F996" s="7">
        <v>3034.81</v>
      </c>
      <c r="G996" s="7">
        <v>3036.89</v>
      </c>
      <c r="H996" s="23">
        <f t="shared" si="30"/>
        <v>-8.3239565443413545E-4</v>
      </c>
      <c r="I996" s="8">
        <v>3589930000</v>
      </c>
      <c r="J996" s="12">
        <f t="shared" si="31"/>
        <v>1.951022796011621E-2</v>
      </c>
    </row>
    <row r="997" spans="1:10" ht="15.75" thickBot="1" x14ac:dyDescent="0.3">
      <c r="A997" s="76"/>
      <c r="B997" s="6">
        <v>43768</v>
      </c>
      <c r="C997" s="6"/>
      <c r="D997" s="7">
        <v>3039.74</v>
      </c>
      <c r="E997" s="7">
        <v>3050.1</v>
      </c>
      <c r="F997" s="7">
        <v>3025.96</v>
      </c>
      <c r="G997" s="7">
        <v>3046.77</v>
      </c>
      <c r="H997" s="23">
        <f t="shared" si="30"/>
        <v>3.2533282404038702E-3</v>
      </c>
      <c r="I997" s="8">
        <v>3776030000</v>
      </c>
      <c r="J997" s="12">
        <f t="shared" si="31"/>
        <v>5.1839450908513537E-2</v>
      </c>
    </row>
    <row r="998" spans="1:10" ht="15.75" thickBot="1" x14ac:dyDescent="0.3">
      <c r="A998" s="76"/>
      <c r="B998" s="6">
        <v>43769</v>
      </c>
      <c r="C998" s="6"/>
      <c r="D998" s="7">
        <v>3046.9</v>
      </c>
      <c r="E998" s="7">
        <v>3046.9</v>
      </c>
      <c r="F998" s="7">
        <v>3023.19</v>
      </c>
      <c r="G998" s="7">
        <v>3037.56</v>
      </c>
      <c r="H998" s="23">
        <f t="shared" si="30"/>
        <v>-3.0228734036373064E-3</v>
      </c>
      <c r="I998" s="8">
        <v>4139280000</v>
      </c>
      <c r="J998" s="12">
        <f t="shared" si="31"/>
        <v>9.6198917911139478E-2</v>
      </c>
    </row>
    <row r="999" spans="1:10" ht="15.75" thickBot="1" x14ac:dyDescent="0.3">
      <c r="A999" s="76"/>
      <c r="B999" s="6">
        <v>43770</v>
      </c>
      <c r="C999" s="6"/>
      <c r="D999" s="7">
        <v>3050.72</v>
      </c>
      <c r="E999" s="7">
        <v>3066.95</v>
      </c>
      <c r="F999" s="7">
        <v>3050.72</v>
      </c>
      <c r="G999" s="7">
        <v>3066.91</v>
      </c>
      <c r="H999" s="23">
        <f t="shared" si="30"/>
        <v>9.6623605788856547E-3</v>
      </c>
      <c r="I999" s="8">
        <v>3930200000</v>
      </c>
      <c r="J999" s="12">
        <f t="shared" si="31"/>
        <v>-5.0511200015461624E-2</v>
      </c>
    </row>
    <row r="1000" spans="1:10" ht="15.75" thickBot="1" x14ac:dyDescent="0.3">
      <c r="A1000" s="76"/>
      <c r="B1000" s="6">
        <v>43773</v>
      </c>
      <c r="C1000" s="6"/>
      <c r="D1000" s="7">
        <v>3078.96</v>
      </c>
      <c r="E1000" s="7">
        <v>3085.2</v>
      </c>
      <c r="F1000" s="7">
        <v>3074.87</v>
      </c>
      <c r="G1000" s="7">
        <v>3078.27</v>
      </c>
      <c r="H1000" s="23">
        <f t="shared" si="30"/>
        <v>3.7040539174609389E-3</v>
      </c>
      <c r="I1000" s="8">
        <v>4146850000</v>
      </c>
      <c r="J1000" s="12">
        <f t="shared" si="31"/>
        <v>5.5124421149050938E-2</v>
      </c>
    </row>
    <row r="1001" spans="1:10" ht="15.75" thickBot="1" x14ac:dyDescent="0.3">
      <c r="A1001" s="76"/>
      <c r="B1001" s="6">
        <v>43774</v>
      </c>
      <c r="C1001" s="6"/>
      <c r="D1001" s="7">
        <v>3080.8</v>
      </c>
      <c r="E1001" s="7">
        <v>3083.95</v>
      </c>
      <c r="F1001" s="7">
        <v>3072.15</v>
      </c>
      <c r="G1001" s="7">
        <v>3074.62</v>
      </c>
      <c r="H1001" s="23">
        <f t="shared" si="30"/>
        <v>-1.1857309462782962E-3</v>
      </c>
      <c r="I1001" s="8">
        <v>4486130000</v>
      </c>
      <c r="J1001" s="12">
        <f t="shared" si="31"/>
        <v>8.1816318410359676E-2</v>
      </c>
    </row>
    <row r="1002" spans="1:10" ht="15.75" thickBot="1" x14ac:dyDescent="0.3">
      <c r="A1002" s="76"/>
      <c r="B1002" s="6">
        <v>43775</v>
      </c>
      <c r="C1002" s="6"/>
      <c r="D1002" s="7">
        <v>3075.1</v>
      </c>
      <c r="E1002" s="7">
        <v>3078.34</v>
      </c>
      <c r="F1002" s="7">
        <v>3065.89</v>
      </c>
      <c r="G1002" s="7">
        <v>3076.78</v>
      </c>
      <c r="H1002" s="23">
        <f t="shared" si="30"/>
        <v>7.0252584059178342E-4</v>
      </c>
      <c r="I1002" s="8">
        <v>4458190000</v>
      </c>
      <c r="J1002" s="12">
        <f t="shared" si="31"/>
        <v>-6.2280852315915944E-3</v>
      </c>
    </row>
    <row r="1003" spans="1:10" ht="15.75" thickBot="1" x14ac:dyDescent="0.3">
      <c r="A1003" s="76"/>
      <c r="B1003" s="6">
        <v>43776</v>
      </c>
      <c r="C1003" s="6"/>
      <c r="D1003" s="7">
        <v>3087.02</v>
      </c>
      <c r="E1003" s="7">
        <v>3097.77</v>
      </c>
      <c r="F1003" s="7">
        <v>3080.23</v>
      </c>
      <c r="G1003" s="7">
        <v>3085.18</v>
      </c>
      <c r="H1003" s="23">
        <f t="shared" si="30"/>
        <v>2.7301269509030987E-3</v>
      </c>
      <c r="I1003" s="8">
        <v>4144640000</v>
      </c>
      <c r="J1003" s="12">
        <f t="shared" si="31"/>
        <v>-7.0331233078895244E-2</v>
      </c>
    </row>
    <row r="1004" spans="1:10" ht="15.75" thickBot="1" x14ac:dyDescent="0.3">
      <c r="A1004" s="76"/>
      <c r="B1004" s="6">
        <v>43777</v>
      </c>
      <c r="C1004" s="6"/>
      <c r="D1004" s="7">
        <v>3081.25</v>
      </c>
      <c r="E1004" s="7">
        <v>3093.09</v>
      </c>
      <c r="F1004" s="7">
        <v>3073.58</v>
      </c>
      <c r="G1004" s="7">
        <v>3093.08</v>
      </c>
      <c r="H1004" s="23">
        <f t="shared" si="30"/>
        <v>2.5606285532773099E-3</v>
      </c>
      <c r="I1004" s="8">
        <v>3499150000</v>
      </c>
      <c r="J1004" s="12">
        <f t="shared" si="31"/>
        <v>-0.15574090873996294</v>
      </c>
    </row>
    <row r="1005" spans="1:10" ht="15.75" thickBot="1" x14ac:dyDescent="0.3">
      <c r="A1005" s="76"/>
      <c r="B1005" s="6">
        <v>43780</v>
      </c>
      <c r="C1005" s="6"/>
      <c r="D1005" s="7">
        <v>3080.33</v>
      </c>
      <c r="E1005" s="7">
        <v>3088.33</v>
      </c>
      <c r="F1005" s="7">
        <v>3075.82</v>
      </c>
      <c r="G1005" s="7">
        <v>3087.01</v>
      </c>
      <c r="H1005" s="23">
        <f t="shared" si="30"/>
        <v>-1.9624452002533748E-3</v>
      </c>
      <c r="I1005" s="8">
        <v>3035530000</v>
      </c>
      <c r="J1005" s="12">
        <f t="shared" si="31"/>
        <v>-0.1324950345083806</v>
      </c>
    </row>
    <row r="1006" spans="1:10" ht="15.75" thickBot="1" x14ac:dyDescent="0.3">
      <c r="A1006" s="76"/>
      <c r="B1006" s="6">
        <v>43781</v>
      </c>
      <c r="C1006" s="6"/>
      <c r="D1006" s="7">
        <v>3089.28</v>
      </c>
      <c r="E1006" s="7">
        <v>3102.61</v>
      </c>
      <c r="F1006" s="7">
        <v>3084.73</v>
      </c>
      <c r="G1006" s="7">
        <v>3091.84</v>
      </c>
      <c r="H1006" s="23">
        <f t="shared" si="30"/>
        <v>1.5646207819216417E-3</v>
      </c>
      <c r="I1006" s="8">
        <v>3466010000</v>
      </c>
      <c r="J1006" s="12">
        <f t="shared" si="31"/>
        <v>0.14181378540156084</v>
      </c>
    </row>
    <row r="1007" spans="1:10" ht="15.75" thickBot="1" x14ac:dyDescent="0.3">
      <c r="A1007" s="76"/>
      <c r="B1007" s="6">
        <v>43782</v>
      </c>
      <c r="C1007" s="6"/>
      <c r="D1007" s="7">
        <v>3084.18</v>
      </c>
      <c r="E1007" s="7">
        <v>3098.06</v>
      </c>
      <c r="F1007" s="7">
        <v>3078.8</v>
      </c>
      <c r="G1007" s="7">
        <v>3094.04</v>
      </c>
      <c r="H1007" s="23">
        <f t="shared" si="30"/>
        <v>7.1155040364307917E-4</v>
      </c>
      <c r="I1007" s="8">
        <v>3509280000</v>
      </c>
      <c r="J1007" s="12">
        <f t="shared" si="31"/>
        <v>1.2484095545021509E-2</v>
      </c>
    </row>
    <row r="1008" spans="1:10" ht="15.75" thickBot="1" x14ac:dyDescent="0.3">
      <c r="A1008" s="76"/>
      <c r="B1008" s="6">
        <v>43783</v>
      </c>
      <c r="C1008" s="6"/>
      <c r="D1008" s="7">
        <v>3090.75</v>
      </c>
      <c r="E1008" s="7">
        <v>3098.2</v>
      </c>
      <c r="F1008" s="7">
        <v>3083.26</v>
      </c>
      <c r="G1008" s="7">
        <v>3096.63</v>
      </c>
      <c r="H1008" s="23">
        <f t="shared" si="30"/>
        <v>8.3709325024891265E-4</v>
      </c>
      <c r="I1008" s="8">
        <v>3276070000</v>
      </c>
      <c r="J1008" s="12">
        <f t="shared" si="31"/>
        <v>-6.6455227283089405E-2</v>
      </c>
    </row>
    <row r="1009" spans="1:10" ht="15.75" thickBot="1" x14ac:dyDescent="0.3">
      <c r="A1009" s="76"/>
      <c r="B1009" s="6">
        <v>43784</v>
      </c>
      <c r="C1009" s="6"/>
      <c r="D1009" s="7">
        <v>3107.92</v>
      </c>
      <c r="E1009" s="7">
        <v>3120.46</v>
      </c>
      <c r="F1009" s="7">
        <v>3104.6</v>
      </c>
      <c r="G1009" s="7">
        <v>3120.46</v>
      </c>
      <c r="H1009" s="23">
        <f t="shared" si="30"/>
        <v>7.6954624866386774E-3</v>
      </c>
      <c r="I1009" s="8">
        <v>3335650000</v>
      </c>
      <c r="J1009" s="12">
        <f t="shared" si="31"/>
        <v>1.8186424587997203E-2</v>
      </c>
    </row>
    <row r="1010" spans="1:10" ht="15.75" thickBot="1" x14ac:dyDescent="0.3">
      <c r="A1010" s="76"/>
      <c r="B1010" s="6">
        <v>43787</v>
      </c>
      <c r="C1010" s="6"/>
      <c r="D1010" s="7">
        <v>3117.91</v>
      </c>
      <c r="E1010" s="7">
        <v>3124.17</v>
      </c>
      <c r="F1010" s="7">
        <v>3112.06</v>
      </c>
      <c r="G1010" s="7">
        <v>3122.03</v>
      </c>
      <c r="H1010" s="23">
        <f t="shared" si="30"/>
        <v>5.0313094864223981E-4</v>
      </c>
      <c r="I1010" s="8">
        <v>3436690000</v>
      </c>
      <c r="J1010" s="12">
        <f t="shared" si="31"/>
        <v>3.0290947791285057E-2</v>
      </c>
    </row>
    <row r="1011" spans="1:10" ht="15.75" thickBot="1" x14ac:dyDescent="0.3">
      <c r="A1011" s="76"/>
      <c r="B1011" s="6">
        <v>43788</v>
      </c>
      <c r="C1011" s="6"/>
      <c r="D1011" s="7">
        <v>3127.45</v>
      </c>
      <c r="E1011" s="7">
        <v>3127.64</v>
      </c>
      <c r="F1011" s="7">
        <v>3113.47</v>
      </c>
      <c r="G1011" s="7">
        <v>3120.18</v>
      </c>
      <c r="H1011" s="23">
        <f t="shared" si="30"/>
        <v>-5.9256317203882204E-4</v>
      </c>
      <c r="I1011" s="8">
        <v>3590070000</v>
      </c>
      <c r="J1011" s="12">
        <f t="shared" si="31"/>
        <v>4.4630152850562606E-2</v>
      </c>
    </row>
    <row r="1012" spans="1:10" ht="15.75" thickBot="1" x14ac:dyDescent="0.3">
      <c r="A1012" s="76"/>
      <c r="B1012" s="6">
        <v>43789</v>
      </c>
      <c r="C1012" s="6"/>
      <c r="D1012" s="7">
        <v>3114.66</v>
      </c>
      <c r="E1012" s="7">
        <v>3118.97</v>
      </c>
      <c r="F1012" s="7">
        <v>3091.41</v>
      </c>
      <c r="G1012" s="7">
        <v>3108.46</v>
      </c>
      <c r="H1012" s="23">
        <f t="shared" si="30"/>
        <v>-3.7561935529359844E-3</v>
      </c>
      <c r="I1012" s="8">
        <v>4034890000</v>
      </c>
      <c r="J1012" s="12">
        <f t="shared" si="31"/>
        <v>0.12390287654558267</v>
      </c>
    </row>
    <row r="1013" spans="1:10" ht="15.75" thickBot="1" x14ac:dyDescent="0.3">
      <c r="A1013" s="76"/>
      <c r="B1013" s="6">
        <v>43790</v>
      </c>
      <c r="C1013" s="6"/>
      <c r="D1013" s="7">
        <v>3108.49</v>
      </c>
      <c r="E1013" s="7">
        <v>3110.11</v>
      </c>
      <c r="F1013" s="7">
        <v>3094.55</v>
      </c>
      <c r="G1013" s="7">
        <v>3103.54</v>
      </c>
      <c r="H1013" s="23">
        <f t="shared" si="30"/>
        <v>-1.5827773238195353E-3</v>
      </c>
      <c r="I1013" s="8">
        <v>3720560000</v>
      </c>
      <c r="J1013" s="12">
        <f t="shared" si="31"/>
        <v>-7.7902991159610302E-2</v>
      </c>
    </row>
    <row r="1014" spans="1:10" ht="15.75" thickBot="1" x14ac:dyDescent="0.3">
      <c r="A1014" s="76"/>
      <c r="B1014" s="6">
        <v>43791</v>
      </c>
      <c r="C1014" s="6"/>
      <c r="D1014" s="7">
        <v>3111.41</v>
      </c>
      <c r="E1014" s="7">
        <v>3112.87</v>
      </c>
      <c r="F1014" s="7">
        <v>3099.26</v>
      </c>
      <c r="G1014" s="7">
        <v>3110.29</v>
      </c>
      <c r="H1014" s="23">
        <f t="shared" si="30"/>
        <v>2.1749357185665403E-3</v>
      </c>
      <c r="I1014" s="8">
        <v>3226780000</v>
      </c>
      <c r="J1014" s="12">
        <f t="shared" si="31"/>
        <v>-0.13271658029973982</v>
      </c>
    </row>
    <row r="1015" spans="1:10" ht="15.75" thickBot="1" x14ac:dyDescent="0.3">
      <c r="A1015" s="76"/>
      <c r="B1015" s="6">
        <v>43794</v>
      </c>
      <c r="C1015" s="6"/>
      <c r="D1015" s="7">
        <v>3117.44</v>
      </c>
      <c r="E1015" s="7">
        <v>3133.83</v>
      </c>
      <c r="F1015" s="7">
        <v>3117.44</v>
      </c>
      <c r="G1015" s="7">
        <v>3133.64</v>
      </c>
      <c r="H1015" s="23">
        <f t="shared" si="30"/>
        <v>7.5073385439942608E-3</v>
      </c>
      <c r="I1015" s="8">
        <v>3511530000</v>
      </c>
      <c r="J1015" s="12">
        <f t="shared" si="31"/>
        <v>8.8245867397219513E-2</v>
      </c>
    </row>
    <row r="1016" spans="1:10" ht="15.75" thickBot="1" x14ac:dyDescent="0.3">
      <c r="A1016" s="76"/>
      <c r="B1016" s="6">
        <v>43795</v>
      </c>
      <c r="C1016" s="6"/>
      <c r="D1016" s="7">
        <v>3134.85</v>
      </c>
      <c r="E1016" s="7">
        <v>3142.69</v>
      </c>
      <c r="F1016" s="7">
        <v>3131</v>
      </c>
      <c r="G1016" s="7">
        <v>3140.52</v>
      </c>
      <c r="H1016" s="23">
        <f t="shared" si="30"/>
        <v>2.1955297992111759E-3</v>
      </c>
      <c r="I1016" s="8">
        <v>4595590000</v>
      </c>
      <c r="J1016" s="12">
        <f t="shared" si="31"/>
        <v>0.30871443501835383</v>
      </c>
    </row>
    <row r="1017" spans="1:10" ht="15.75" thickBot="1" x14ac:dyDescent="0.3">
      <c r="A1017" s="76"/>
      <c r="B1017" s="6">
        <v>43796</v>
      </c>
      <c r="C1017" s="6"/>
      <c r="D1017" s="7">
        <v>3145.49</v>
      </c>
      <c r="E1017" s="7">
        <v>3154.26</v>
      </c>
      <c r="F1017" s="7">
        <v>3143.41</v>
      </c>
      <c r="G1017" s="7">
        <v>3153.63</v>
      </c>
      <c r="H1017" s="23">
        <f t="shared" si="30"/>
        <v>4.1744679225096887E-3</v>
      </c>
      <c r="I1017" s="8">
        <v>3033090000</v>
      </c>
      <c r="J1017" s="12">
        <f t="shared" si="31"/>
        <v>-0.33999986944005012</v>
      </c>
    </row>
    <row r="1018" spans="1:10" ht="15.75" thickBot="1" x14ac:dyDescent="0.3">
      <c r="A1018" s="76"/>
      <c r="B1018" s="6">
        <v>43798</v>
      </c>
      <c r="C1018" s="6"/>
      <c r="D1018" s="7">
        <v>3147.18</v>
      </c>
      <c r="E1018" s="7">
        <v>3150.3</v>
      </c>
      <c r="F1018" s="7">
        <v>3139.34</v>
      </c>
      <c r="G1018" s="7">
        <v>3140.98</v>
      </c>
      <c r="H1018" s="23">
        <f t="shared" si="30"/>
        <v>-4.0112505271703057E-3</v>
      </c>
      <c r="I1018" s="8">
        <v>1743020000</v>
      </c>
      <c r="J1018" s="12">
        <f t="shared" si="31"/>
        <v>-0.42533192223112404</v>
      </c>
    </row>
    <row r="1019" spans="1:10" ht="15.75" thickBot="1" x14ac:dyDescent="0.3">
      <c r="A1019" s="76"/>
      <c r="B1019" s="6">
        <v>43801</v>
      </c>
      <c r="C1019" s="6"/>
      <c r="D1019" s="7">
        <v>3143.85</v>
      </c>
      <c r="E1019" s="7">
        <v>3144.31</v>
      </c>
      <c r="F1019" s="7">
        <v>3110.78</v>
      </c>
      <c r="G1019" s="7">
        <v>3113.87</v>
      </c>
      <c r="H1019" s="23">
        <f t="shared" si="30"/>
        <v>-8.6310641901572518E-3</v>
      </c>
      <c r="I1019" s="8">
        <v>3268740000</v>
      </c>
      <c r="J1019" s="12">
        <f t="shared" si="31"/>
        <v>0.87533132149946646</v>
      </c>
    </row>
    <row r="1020" spans="1:10" ht="15.75" thickBot="1" x14ac:dyDescent="0.3">
      <c r="A1020" s="76"/>
      <c r="B1020" s="6">
        <v>43802</v>
      </c>
      <c r="C1020" s="6"/>
      <c r="D1020" s="7">
        <v>3087.41</v>
      </c>
      <c r="E1020" s="7">
        <v>3094.97</v>
      </c>
      <c r="F1020" s="7">
        <v>3070.33</v>
      </c>
      <c r="G1020" s="7">
        <v>3093.2</v>
      </c>
      <c r="H1020" s="23">
        <f t="shared" si="30"/>
        <v>-6.638042050567324E-3</v>
      </c>
      <c r="I1020" s="8">
        <v>3653390000</v>
      </c>
      <c r="J1020" s="12">
        <f t="shared" si="31"/>
        <v>0.11767531219980788</v>
      </c>
    </row>
    <row r="1021" spans="1:10" ht="15.75" thickBot="1" x14ac:dyDescent="0.3">
      <c r="A1021" s="76"/>
      <c r="B1021" s="6">
        <v>43803</v>
      </c>
      <c r="C1021" s="6"/>
      <c r="D1021" s="7">
        <v>3103.5</v>
      </c>
      <c r="E1021" s="7">
        <v>3119.38</v>
      </c>
      <c r="F1021" s="7">
        <v>3102.53</v>
      </c>
      <c r="G1021" s="7">
        <v>3112.76</v>
      </c>
      <c r="H1021" s="23">
        <f t="shared" si="30"/>
        <v>6.3235484288117162E-3</v>
      </c>
      <c r="I1021" s="8">
        <v>3695030000</v>
      </c>
      <c r="J1021" s="12">
        <f t="shared" si="31"/>
        <v>1.1397633430868317E-2</v>
      </c>
    </row>
    <row r="1022" spans="1:10" ht="15.75" thickBot="1" x14ac:dyDescent="0.3">
      <c r="A1022" s="76"/>
      <c r="B1022" s="6">
        <v>43804</v>
      </c>
      <c r="C1022" s="6"/>
      <c r="D1022" s="7">
        <v>3119.21</v>
      </c>
      <c r="E1022" s="7">
        <v>3119.45</v>
      </c>
      <c r="F1022" s="7">
        <v>3103.76</v>
      </c>
      <c r="G1022" s="7">
        <v>3117.43</v>
      </c>
      <c r="H1022" s="23">
        <f t="shared" si="30"/>
        <v>1.5002762821417705E-3</v>
      </c>
      <c r="I1022" s="8">
        <v>3355750000</v>
      </c>
      <c r="J1022" s="12">
        <f t="shared" si="31"/>
        <v>-9.1820634744508162E-2</v>
      </c>
    </row>
    <row r="1023" spans="1:10" ht="15.75" thickBot="1" x14ac:dyDescent="0.3">
      <c r="A1023" s="76"/>
      <c r="B1023" s="6">
        <v>43805</v>
      </c>
      <c r="C1023" s="6"/>
      <c r="D1023" s="7">
        <v>3134.62</v>
      </c>
      <c r="E1023" s="7">
        <v>3150.6</v>
      </c>
      <c r="F1023" s="7">
        <v>3134.62</v>
      </c>
      <c r="G1023" s="7">
        <v>3145.91</v>
      </c>
      <c r="H1023" s="23">
        <f t="shared" si="30"/>
        <v>9.135730393304748E-3</v>
      </c>
      <c r="I1023" s="8">
        <v>3479480000</v>
      </c>
      <c r="J1023" s="12">
        <f t="shared" si="31"/>
        <v>3.6871042240929748E-2</v>
      </c>
    </row>
    <row r="1024" spans="1:10" ht="15.75" thickBot="1" x14ac:dyDescent="0.3">
      <c r="A1024" s="76"/>
      <c r="B1024" s="6">
        <v>43808</v>
      </c>
      <c r="C1024" s="6"/>
      <c r="D1024" s="7">
        <v>3141.86</v>
      </c>
      <c r="E1024" s="7">
        <v>3148.87</v>
      </c>
      <c r="F1024" s="7">
        <v>3135.46</v>
      </c>
      <c r="G1024" s="7">
        <v>3135.96</v>
      </c>
      <c r="H1024" s="23">
        <f t="shared" si="30"/>
        <v>-3.1628368262282833E-3</v>
      </c>
      <c r="I1024" s="8">
        <v>3345990000</v>
      </c>
      <c r="J1024" s="12">
        <f t="shared" si="31"/>
        <v>-3.8364928092703504E-2</v>
      </c>
    </row>
    <row r="1025" spans="1:10" ht="15.75" thickBot="1" x14ac:dyDescent="0.3">
      <c r="A1025" s="76"/>
      <c r="B1025" s="6">
        <v>43809</v>
      </c>
      <c r="C1025" s="6"/>
      <c r="D1025" s="7">
        <v>3135.36</v>
      </c>
      <c r="E1025" s="7">
        <v>3142.12</v>
      </c>
      <c r="F1025" s="7">
        <v>3126.09</v>
      </c>
      <c r="G1025" s="7">
        <v>3132.52</v>
      </c>
      <c r="H1025" s="23">
        <f t="shared" si="30"/>
        <v>-1.0969527672547018E-3</v>
      </c>
      <c r="I1025" s="8">
        <v>3343790000</v>
      </c>
      <c r="J1025" s="12">
        <f t="shared" si="31"/>
        <v>-6.575034593647919E-4</v>
      </c>
    </row>
    <row r="1026" spans="1:10" ht="15.75" thickBot="1" x14ac:dyDescent="0.3">
      <c r="A1026" s="76"/>
      <c r="B1026" s="6">
        <v>43810</v>
      </c>
      <c r="C1026" s="6"/>
      <c r="D1026" s="7">
        <v>3135.75</v>
      </c>
      <c r="E1026" s="7">
        <v>3143.98</v>
      </c>
      <c r="F1026" s="7">
        <v>3133.21</v>
      </c>
      <c r="G1026" s="7">
        <v>3141.63</v>
      </c>
      <c r="H1026" s="23">
        <f t="shared" si="30"/>
        <v>2.9082017034209287E-3</v>
      </c>
      <c r="I1026" s="8">
        <v>3252540000</v>
      </c>
      <c r="J1026" s="12">
        <f t="shared" si="31"/>
        <v>-2.7289393173614371E-2</v>
      </c>
    </row>
    <row r="1027" spans="1:10" ht="15.75" thickBot="1" x14ac:dyDescent="0.3">
      <c r="A1027" s="76"/>
      <c r="B1027" s="6">
        <v>43811</v>
      </c>
      <c r="C1027" s="6"/>
      <c r="D1027" s="7">
        <v>3141.23</v>
      </c>
      <c r="E1027" s="7">
        <v>3176.28</v>
      </c>
      <c r="F1027" s="7">
        <v>3138.47</v>
      </c>
      <c r="G1027" s="7">
        <v>3168.57</v>
      </c>
      <c r="H1027" s="23">
        <f t="shared" si="30"/>
        <v>8.5751663945149662E-3</v>
      </c>
      <c r="I1027" s="8">
        <v>3990690000</v>
      </c>
      <c r="J1027" s="12">
        <f t="shared" si="31"/>
        <v>0.22694571012193548</v>
      </c>
    </row>
    <row r="1028" spans="1:10" ht="15.75" thickBot="1" x14ac:dyDescent="0.3">
      <c r="A1028" s="76"/>
      <c r="B1028" s="6">
        <v>43812</v>
      </c>
      <c r="C1028" s="6"/>
      <c r="D1028" s="7">
        <v>3166.65</v>
      </c>
      <c r="E1028" s="7">
        <v>3182.68</v>
      </c>
      <c r="F1028" s="7">
        <v>3156.51</v>
      </c>
      <c r="G1028" s="7">
        <v>3168.8</v>
      </c>
      <c r="H1028" s="23">
        <f t="shared" si="30"/>
        <v>7.2587949769144491E-5</v>
      </c>
      <c r="I1028" s="8">
        <v>3736870000</v>
      </c>
      <c r="J1028" s="12">
        <f t="shared" si="31"/>
        <v>-6.3603036066444643E-2</v>
      </c>
    </row>
    <row r="1029" spans="1:10" ht="15.75" thickBot="1" x14ac:dyDescent="0.3">
      <c r="A1029" s="76"/>
      <c r="B1029" s="6">
        <v>43815</v>
      </c>
      <c r="C1029" s="6"/>
      <c r="D1029" s="7">
        <v>3183.63</v>
      </c>
      <c r="E1029" s="7">
        <v>3197.71</v>
      </c>
      <c r="F1029" s="7">
        <v>3183.63</v>
      </c>
      <c r="G1029" s="7">
        <v>3191.45</v>
      </c>
      <c r="H1029" s="23">
        <f t="shared" si="30"/>
        <v>7.1478162080281602E-3</v>
      </c>
      <c r="I1029" s="8">
        <v>4051790000</v>
      </c>
      <c r="J1029" s="12">
        <f t="shared" si="31"/>
        <v>8.4273737111539876E-2</v>
      </c>
    </row>
    <row r="1030" spans="1:10" ht="15.75" thickBot="1" x14ac:dyDescent="0.3">
      <c r="A1030" s="76"/>
      <c r="B1030" s="6">
        <v>43816</v>
      </c>
      <c r="C1030" s="6"/>
      <c r="D1030" s="7">
        <v>3195.4</v>
      </c>
      <c r="E1030" s="7">
        <v>3198.22</v>
      </c>
      <c r="F1030" s="7">
        <v>3191.03</v>
      </c>
      <c r="G1030" s="7">
        <v>3192.52</v>
      </c>
      <c r="H1030" s="23">
        <f t="shared" si="30"/>
        <v>3.3527080167327196E-4</v>
      </c>
      <c r="I1030" s="8">
        <v>3837540000</v>
      </c>
      <c r="J1030" s="12">
        <f t="shared" si="31"/>
        <v>-5.2877863857702399E-2</v>
      </c>
    </row>
    <row r="1031" spans="1:10" ht="15.75" thickBot="1" x14ac:dyDescent="0.3">
      <c r="A1031" s="76"/>
      <c r="B1031" s="6">
        <v>43817</v>
      </c>
      <c r="C1031" s="6"/>
      <c r="D1031" s="7">
        <v>3195.21</v>
      </c>
      <c r="E1031" s="7">
        <v>3198.48</v>
      </c>
      <c r="F1031" s="7">
        <v>3191.14</v>
      </c>
      <c r="G1031" s="7">
        <v>3191.14</v>
      </c>
      <c r="H1031" s="23">
        <f t="shared" ref="H1031:H1094" si="32">(G1031-G1030)/G1030</f>
        <v>-4.3226040870538292E-4</v>
      </c>
      <c r="I1031" s="8">
        <v>4014080000</v>
      </c>
      <c r="J1031" s="12">
        <f t="shared" ref="J1031:J1094" si="33">(I1031-I1030)/I1030</f>
        <v>4.6003429280215974E-2</v>
      </c>
    </row>
    <row r="1032" spans="1:10" ht="15.75" thickBot="1" x14ac:dyDescent="0.3">
      <c r="A1032" s="76"/>
      <c r="B1032" s="6">
        <v>43818</v>
      </c>
      <c r="C1032" s="6"/>
      <c r="D1032" s="7">
        <v>3192.32</v>
      </c>
      <c r="E1032" s="7">
        <v>3205.48</v>
      </c>
      <c r="F1032" s="7">
        <v>3192.32</v>
      </c>
      <c r="G1032" s="7">
        <v>3205.37</v>
      </c>
      <c r="H1032" s="23">
        <f t="shared" si="32"/>
        <v>4.4592214694435276E-3</v>
      </c>
      <c r="I1032" s="8">
        <v>3720450000</v>
      </c>
      <c r="J1032" s="12">
        <f t="shared" si="33"/>
        <v>-7.3150011957908156E-2</v>
      </c>
    </row>
    <row r="1033" spans="1:10" ht="15.75" thickBot="1" x14ac:dyDescent="0.3">
      <c r="A1033" s="76"/>
      <c r="B1033" s="6">
        <v>43819</v>
      </c>
      <c r="C1033" s="6"/>
      <c r="D1033" s="7">
        <v>3223.33</v>
      </c>
      <c r="E1033" s="7">
        <v>3225.65</v>
      </c>
      <c r="F1033" s="7">
        <v>3216.03</v>
      </c>
      <c r="G1033" s="7">
        <v>3221.22</v>
      </c>
      <c r="H1033" s="23">
        <f t="shared" si="32"/>
        <v>4.9448269622539391E-3</v>
      </c>
      <c r="I1033" s="8">
        <v>6454270000</v>
      </c>
      <c r="J1033" s="12">
        <f t="shared" si="33"/>
        <v>0.73480896128156536</v>
      </c>
    </row>
    <row r="1034" spans="1:10" ht="15.75" thickBot="1" x14ac:dyDescent="0.3">
      <c r="A1034" s="76"/>
      <c r="B1034" s="6">
        <v>43822</v>
      </c>
      <c r="C1034" s="6"/>
      <c r="D1034" s="7">
        <v>3226.05</v>
      </c>
      <c r="E1034" s="7">
        <v>3227.78</v>
      </c>
      <c r="F1034" s="7">
        <v>3222.3</v>
      </c>
      <c r="G1034" s="7">
        <v>3224.01</v>
      </c>
      <c r="H1034" s="23">
        <f t="shared" si="32"/>
        <v>8.661314657180877E-4</v>
      </c>
      <c r="I1034" s="8">
        <v>3060610000</v>
      </c>
      <c r="J1034" s="12">
        <f t="shared" si="33"/>
        <v>-0.52580074896154017</v>
      </c>
    </row>
    <row r="1035" spans="1:10" ht="15.75" thickBot="1" x14ac:dyDescent="0.3">
      <c r="A1035" s="76"/>
      <c r="B1035" s="6">
        <v>43823</v>
      </c>
      <c r="C1035" s="6"/>
      <c r="D1035" s="7">
        <v>3225.45</v>
      </c>
      <c r="E1035" s="7">
        <v>3226.43</v>
      </c>
      <c r="F1035" s="7">
        <v>3220.51</v>
      </c>
      <c r="G1035" s="7">
        <v>3223.38</v>
      </c>
      <c r="H1035" s="23">
        <f t="shared" si="32"/>
        <v>-1.9540882317365922E-4</v>
      </c>
      <c r="I1035" s="8">
        <v>1296540000</v>
      </c>
      <c r="J1035" s="12">
        <f t="shared" si="33"/>
        <v>-0.57637856505729246</v>
      </c>
    </row>
    <row r="1036" spans="1:10" ht="15.75" thickBot="1" x14ac:dyDescent="0.3">
      <c r="A1036" s="76"/>
      <c r="B1036" s="6">
        <v>43825</v>
      </c>
      <c r="C1036" s="6"/>
      <c r="D1036" s="7">
        <v>3227.2</v>
      </c>
      <c r="E1036" s="7">
        <v>3240.08</v>
      </c>
      <c r="F1036" s="7">
        <v>3227.2</v>
      </c>
      <c r="G1036" s="7">
        <v>3239.91</v>
      </c>
      <c r="H1036" s="23">
        <f t="shared" si="32"/>
        <v>5.128157399996198E-3</v>
      </c>
      <c r="I1036" s="8">
        <v>2160680000</v>
      </c>
      <c r="J1036" s="12">
        <f t="shared" si="33"/>
        <v>0.66649698428124082</v>
      </c>
    </row>
    <row r="1037" spans="1:10" ht="15.75" thickBot="1" x14ac:dyDescent="0.3">
      <c r="A1037" s="76"/>
      <c r="B1037" s="6">
        <v>43826</v>
      </c>
      <c r="C1037" s="6"/>
      <c r="D1037" s="7">
        <v>3247.23</v>
      </c>
      <c r="E1037" s="7">
        <v>3247.93</v>
      </c>
      <c r="F1037" s="7">
        <v>3234.37</v>
      </c>
      <c r="G1037" s="7">
        <v>3240.02</v>
      </c>
      <c r="H1037" s="23">
        <f t="shared" si="32"/>
        <v>3.3951560382889446E-5</v>
      </c>
      <c r="I1037" s="8">
        <v>2428670000</v>
      </c>
      <c r="J1037" s="12">
        <f t="shared" si="33"/>
        <v>0.12403039783771776</v>
      </c>
    </row>
    <row r="1038" spans="1:10" ht="15.75" thickBot="1" x14ac:dyDescent="0.3">
      <c r="A1038" s="76"/>
      <c r="B1038" s="6">
        <v>43829</v>
      </c>
      <c r="C1038" s="6">
        <f>B1038</f>
        <v>43829</v>
      </c>
      <c r="D1038" s="7">
        <v>3240.09</v>
      </c>
      <c r="E1038" s="7">
        <v>3240.92</v>
      </c>
      <c r="F1038" s="7">
        <v>3216.57</v>
      </c>
      <c r="G1038" s="7">
        <v>3221.29</v>
      </c>
      <c r="H1038" s="23">
        <f t="shared" si="32"/>
        <v>-5.7808285134042436E-3</v>
      </c>
      <c r="I1038" s="8">
        <v>3013290000</v>
      </c>
      <c r="J1038" s="12">
        <f t="shared" si="33"/>
        <v>0.24071611211074373</v>
      </c>
    </row>
    <row r="1039" spans="1:10" ht="15.75" thickBot="1" x14ac:dyDescent="0.3">
      <c r="A1039" s="76"/>
      <c r="B1039" s="6">
        <v>43830</v>
      </c>
      <c r="C1039" s="6"/>
      <c r="D1039" s="7">
        <v>3215.18</v>
      </c>
      <c r="E1039" s="7">
        <v>3231.72</v>
      </c>
      <c r="F1039" s="7">
        <v>3212.03</v>
      </c>
      <c r="G1039" s="7">
        <v>3230.78</v>
      </c>
      <c r="H1039" s="23">
        <f t="shared" si="32"/>
        <v>2.9460247292234592E-3</v>
      </c>
      <c r="I1039" s="8">
        <v>2893810000</v>
      </c>
      <c r="J1039" s="12">
        <f t="shared" si="33"/>
        <v>-3.9651012680492086E-2</v>
      </c>
    </row>
    <row r="1040" spans="1:10" ht="15.75" thickBot="1" x14ac:dyDescent="0.3">
      <c r="A1040" s="76"/>
      <c r="B1040" s="6">
        <v>43832</v>
      </c>
      <c r="C1040" s="6">
        <v>43832</v>
      </c>
      <c r="D1040" s="7">
        <v>3244.67</v>
      </c>
      <c r="E1040" s="7">
        <v>3258.14</v>
      </c>
      <c r="F1040" s="7">
        <v>3235.53</v>
      </c>
      <c r="G1040" s="7">
        <v>3257.85</v>
      </c>
      <c r="H1040" s="23">
        <f t="shared" si="32"/>
        <v>8.3787815945374506E-3</v>
      </c>
      <c r="I1040" s="8">
        <v>3458250000</v>
      </c>
      <c r="J1040" s="12">
        <f t="shared" si="33"/>
        <v>0.19505081536106378</v>
      </c>
    </row>
    <row r="1041" spans="1:10" ht="15.75" thickBot="1" x14ac:dyDescent="0.3">
      <c r="A1041" s="76"/>
      <c r="B1041" s="6">
        <v>43833</v>
      </c>
      <c r="C1041" s="6"/>
      <c r="D1041" s="7">
        <v>3226.36</v>
      </c>
      <c r="E1041" s="7">
        <v>3246.15</v>
      </c>
      <c r="F1041" s="7">
        <v>3222.34</v>
      </c>
      <c r="G1041" s="7">
        <v>3234.85</v>
      </c>
      <c r="H1041" s="23">
        <f t="shared" si="32"/>
        <v>-7.0598707736697517E-3</v>
      </c>
      <c r="I1041" s="8">
        <v>3461290000</v>
      </c>
      <c r="J1041" s="12">
        <f t="shared" si="33"/>
        <v>8.7905732668257068E-4</v>
      </c>
    </row>
    <row r="1042" spans="1:10" ht="15.75" thickBot="1" x14ac:dyDescent="0.3">
      <c r="A1042" s="76"/>
      <c r="B1042" s="6">
        <v>43836</v>
      </c>
      <c r="C1042" s="6"/>
      <c r="D1042" s="7">
        <v>3217.55</v>
      </c>
      <c r="E1042" s="7">
        <v>3246.84</v>
      </c>
      <c r="F1042" s="7">
        <v>3214.64</v>
      </c>
      <c r="G1042" s="7">
        <v>3246.28</v>
      </c>
      <c r="H1042" s="23">
        <f t="shared" si="32"/>
        <v>3.5333941295578749E-3</v>
      </c>
      <c r="I1042" s="8">
        <v>3674070000</v>
      </c>
      <c r="J1042" s="12">
        <f t="shared" si="33"/>
        <v>6.1474190258545225E-2</v>
      </c>
    </row>
    <row r="1043" spans="1:10" ht="15.75" thickBot="1" x14ac:dyDescent="0.3">
      <c r="A1043" s="76"/>
      <c r="B1043" s="6">
        <v>43837</v>
      </c>
      <c r="C1043" s="6"/>
      <c r="D1043" s="7">
        <v>3241.86</v>
      </c>
      <c r="E1043" s="7">
        <v>3244.91</v>
      </c>
      <c r="F1043" s="7">
        <v>3232.43</v>
      </c>
      <c r="G1043" s="7">
        <v>3237.18</v>
      </c>
      <c r="H1043" s="23">
        <f t="shared" si="32"/>
        <v>-2.8032085956850188E-3</v>
      </c>
      <c r="I1043" s="8">
        <v>3420380000</v>
      </c>
      <c r="J1043" s="12">
        <f t="shared" si="33"/>
        <v>-6.9048766082301094E-2</v>
      </c>
    </row>
    <row r="1044" spans="1:10" ht="15.75" thickBot="1" x14ac:dyDescent="0.3">
      <c r="A1044" s="76"/>
      <c r="B1044" s="6">
        <v>43838</v>
      </c>
      <c r="C1044" s="6"/>
      <c r="D1044" s="7">
        <v>3238.59</v>
      </c>
      <c r="E1044" s="7">
        <v>3267.07</v>
      </c>
      <c r="F1044" s="7">
        <v>3236.67</v>
      </c>
      <c r="G1044" s="7">
        <v>3253.05</v>
      </c>
      <c r="H1044" s="23">
        <f t="shared" si="32"/>
        <v>4.9024150649640569E-3</v>
      </c>
      <c r="I1044" s="8">
        <v>3720890000</v>
      </c>
      <c r="J1044" s="12">
        <f t="shared" si="33"/>
        <v>8.7858658979411641E-2</v>
      </c>
    </row>
    <row r="1045" spans="1:10" ht="15.75" thickBot="1" x14ac:dyDescent="0.3">
      <c r="A1045" s="76"/>
      <c r="B1045" s="6">
        <v>43839</v>
      </c>
      <c r="C1045" s="6"/>
      <c r="D1045" s="7">
        <v>3266.03</v>
      </c>
      <c r="E1045" s="7">
        <v>3275.58</v>
      </c>
      <c r="F1045" s="7">
        <v>3263.67</v>
      </c>
      <c r="G1045" s="7">
        <v>3274.7</v>
      </c>
      <c r="H1045" s="23">
        <f t="shared" si="32"/>
        <v>6.6552927252884631E-3</v>
      </c>
      <c r="I1045" s="8">
        <v>3638390000</v>
      </c>
      <c r="J1045" s="12">
        <f t="shared" si="33"/>
        <v>-2.2172114735990584E-2</v>
      </c>
    </row>
    <row r="1046" spans="1:10" ht="15.75" thickBot="1" x14ac:dyDescent="0.3">
      <c r="A1046" s="76"/>
      <c r="B1046" s="6">
        <v>43840</v>
      </c>
      <c r="C1046" s="6"/>
      <c r="D1046" s="7">
        <v>3281.81</v>
      </c>
      <c r="E1046" s="7">
        <v>3282.99</v>
      </c>
      <c r="F1046" s="7">
        <v>3260.86</v>
      </c>
      <c r="G1046" s="7">
        <v>3265.35</v>
      </c>
      <c r="H1046" s="23">
        <f t="shared" si="32"/>
        <v>-2.8552233792408189E-3</v>
      </c>
      <c r="I1046" s="8">
        <v>3212970000</v>
      </c>
      <c r="J1046" s="12">
        <f t="shared" si="33"/>
        <v>-0.11692534335241686</v>
      </c>
    </row>
    <row r="1047" spans="1:10" ht="15.75" thickBot="1" x14ac:dyDescent="0.3">
      <c r="A1047" s="76"/>
      <c r="B1047" s="6">
        <v>43843</v>
      </c>
      <c r="C1047" s="6"/>
      <c r="D1047" s="7">
        <v>3271.13</v>
      </c>
      <c r="E1047" s="7">
        <v>3288.13</v>
      </c>
      <c r="F1047" s="7">
        <v>3268.43</v>
      </c>
      <c r="G1047" s="7">
        <v>3288.13</v>
      </c>
      <c r="H1047" s="23">
        <f t="shared" si="32"/>
        <v>6.9762812562206809E-3</v>
      </c>
      <c r="I1047" s="8">
        <v>3456380000</v>
      </c>
      <c r="J1047" s="12">
        <f t="shared" si="33"/>
        <v>7.5758566061930238E-2</v>
      </c>
    </row>
    <row r="1048" spans="1:10" ht="15.75" thickBot="1" x14ac:dyDescent="0.3">
      <c r="A1048" s="76"/>
      <c r="B1048" s="6">
        <v>43844</v>
      </c>
      <c r="C1048" s="6"/>
      <c r="D1048" s="7">
        <v>3285.35</v>
      </c>
      <c r="E1048" s="7">
        <v>3294.25</v>
      </c>
      <c r="F1048" s="7">
        <v>3277.19</v>
      </c>
      <c r="G1048" s="7">
        <v>3283.15</v>
      </c>
      <c r="H1048" s="23">
        <f t="shared" si="32"/>
        <v>-1.5145386587513323E-3</v>
      </c>
      <c r="I1048" s="8">
        <v>3665130000</v>
      </c>
      <c r="J1048" s="12">
        <f t="shared" si="33"/>
        <v>6.0395558358745279E-2</v>
      </c>
    </row>
    <row r="1049" spans="1:10" ht="15.75" thickBot="1" x14ac:dyDescent="0.3">
      <c r="A1049" s="76"/>
      <c r="B1049" s="6">
        <v>43845</v>
      </c>
      <c r="C1049" s="6"/>
      <c r="D1049" s="7">
        <v>3282.27</v>
      </c>
      <c r="E1049" s="7">
        <v>3298.66</v>
      </c>
      <c r="F1049" s="7">
        <v>3280.69</v>
      </c>
      <c r="G1049" s="7">
        <v>3289.29</v>
      </c>
      <c r="H1049" s="23">
        <f t="shared" si="32"/>
        <v>1.8701551863301623E-3</v>
      </c>
      <c r="I1049" s="8">
        <v>3716840000</v>
      </c>
      <c r="J1049" s="12">
        <f t="shared" si="33"/>
        <v>1.4108640075522559E-2</v>
      </c>
    </row>
    <row r="1050" spans="1:10" ht="15.75" thickBot="1" x14ac:dyDescent="0.3">
      <c r="A1050" s="76"/>
      <c r="B1050" s="6">
        <v>43846</v>
      </c>
      <c r="C1050" s="6"/>
      <c r="D1050" s="7">
        <v>3302.97</v>
      </c>
      <c r="E1050" s="7">
        <v>3317.11</v>
      </c>
      <c r="F1050" s="7">
        <v>3302.82</v>
      </c>
      <c r="G1050" s="7">
        <v>3316.81</v>
      </c>
      <c r="H1050" s="23">
        <f t="shared" si="32"/>
        <v>8.3665471879949722E-3</v>
      </c>
      <c r="I1050" s="8">
        <v>3535080000</v>
      </c>
      <c r="J1050" s="12">
        <f t="shared" si="33"/>
        <v>-4.8901755254463469E-2</v>
      </c>
    </row>
    <row r="1051" spans="1:10" ht="15.75" thickBot="1" x14ac:dyDescent="0.3">
      <c r="A1051" s="76"/>
      <c r="B1051" s="6">
        <v>43847</v>
      </c>
      <c r="C1051" s="6"/>
      <c r="D1051" s="7">
        <v>3323.66</v>
      </c>
      <c r="E1051" s="7">
        <v>3329.88</v>
      </c>
      <c r="F1051" s="7">
        <v>3318.86</v>
      </c>
      <c r="G1051" s="7">
        <v>3329.62</v>
      </c>
      <c r="H1051" s="23">
        <f t="shared" si="32"/>
        <v>3.8621446510351651E-3</v>
      </c>
      <c r="I1051" s="8">
        <v>3698170000</v>
      </c>
      <c r="J1051" s="12">
        <f t="shared" si="33"/>
        <v>4.6134740939384682E-2</v>
      </c>
    </row>
    <row r="1052" spans="1:10" ht="15.75" thickBot="1" x14ac:dyDescent="0.3">
      <c r="A1052" s="76"/>
      <c r="B1052" s="6">
        <v>43851</v>
      </c>
      <c r="C1052" s="6"/>
      <c r="D1052" s="7">
        <v>3321.03</v>
      </c>
      <c r="E1052" s="7">
        <v>3329.79</v>
      </c>
      <c r="F1052" s="7">
        <v>3316.61</v>
      </c>
      <c r="G1052" s="7">
        <v>3320.79</v>
      </c>
      <c r="H1052" s="23">
        <f t="shared" si="32"/>
        <v>-2.6519542770646284E-3</v>
      </c>
      <c r="I1052" s="8">
        <v>4105340000</v>
      </c>
      <c r="J1052" s="12">
        <f t="shared" si="33"/>
        <v>0.11010040100914777</v>
      </c>
    </row>
    <row r="1053" spans="1:10" ht="15.75" thickBot="1" x14ac:dyDescent="0.3">
      <c r="A1053" s="76"/>
      <c r="B1053" s="6">
        <v>43852</v>
      </c>
      <c r="C1053" s="6"/>
      <c r="D1053" s="7">
        <v>3330.02</v>
      </c>
      <c r="E1053" s="7">
        <v>3337.77</v>
      </c>
      <c r="F1053" s="7">
        <v>3320.04</v>
      </c>
      <c r="G1053" s="7">
        <v>3321.75</v>
      </c>
      <c r="H1053" s="23">
        <f t="shared" si="32"/>
        <v>2.8908783753264626E-4</v>
      </c>
      <c r="I1053" s="8">
        <v>3619850000</v>
      </c>
      <c r="J1053" s="12">
        <f t="shared" si="33"/>
        <v>-0.11825817106500314</v>
      </c>
    </row>
    <row r="1054" spans="1:10" ht="15.75" thickBot="1" x14ac:dyDescent="0.3">
      <c r="A1054" s="76"/>
      <c r="B1054" s="6">
        <v>43853</v>
      </c>
      <c r="C1054" s="6"/>
      <c r="D1054" s="7">
        <v>3315.77</v>
      </c>
      <c r="E1054" s="7">
        <v>3326.88</v>
      </c>
      <c r="F1054" s="7">
        <v>3301.87</v>
      </c>
      <c r="G1054" s="7">
        <v>3325.54</v>
      </c>
      <c r="H1054" s="23">
        <f t="shared" si="32"/>
        <v>1.1409648528636904E-3</v>
      </c>
      <c r="I1054" s="8">
        <v>3764860000</v>
      </c>
      <c r="J1054" s="12">
        <f t="shared" si="33"/>
        <v>4.0059670980841747E-2</v>
      </c>
    </row>
    <row r="1055" spans="1:10" ht="15.75" thickBot="1" x14ac:dyDescent="0.3">
      <c r="A1055" s="76"/>
      <c r="B1055" s="6">
        <v>43854</v>
      </c>
      <c r="C1055" s="6"/>
      <c r="D1055" s="7">
        <v>3333.1</v>
      </c>
      <c r="E1055" s="7">
        <v>3333.18</v>
      </c>
      <c r="F1055" s="7">
        <v>3281.53</v>
      </c>
      <c r="G1055" s="7">
        <v>3295.47</v>
      </c>
      <c r="H1055" s="23">
        <f t="shared" si="32"/>
        <v>-9.0421405245464381E-3</v>
      </c>
      <c r="I1055" s="8">
        <v>3707130000</v>
      </c>
      <c r="J1055" s="12">
        <f t="shared" si="33"/>
        <v>-1.5333903518324719E-2</v>
      </c>
    </row>
    <row r="1056" spans="1:10" ht="15.75" thickBot="1" x14ac:dyDescent="0.3">
      <c r="A1056" s="76"/>
      <c r="B1056" s="6">
        <v>43857</v>
      </c>
      <c r="C1056" s="6"/>
      <c r="D1056" s="7">
        <v>3247.16</v>
      </c>
      <c r="E1056" s="7">
        <v>3258.85</v>
      </c>
      <c r="F1056" s="7">
        <v>3234.5</v>
      </c>
      <c r="G1056" s="7">
        <v>3243.63</v>
      </c>
      <c r="H1056" s="23">
        <f t="shared" si="32"/>
        <v>-1.5730684849201995E-2</v>
      </c>
      <c r="I1056" s="8">
        <v>3823100000</v>
      </c>
      <c r="J1056" s="12">
        <f t="shared" si="33"/>
        <v>3.1282960133580423E-2</v>
      </c>
    </row>
    <row r="1057" spans="1:10" ht="15.75" thickBot="1" x14ac:dyDescent="0.3">
      <c r="A1057" s="76"/>
      <c r="B1057" s="6">
        <v>43858</v>
      </c>
      <c r="C1057" s="6"/>
      <c r="D1057" s="7">
        <v>3255.35</v>
      </c>
      <c r="E1057" s="7">
        <v>3285.78</v>
      </c>
      <c r="F1057" s="7">
        <v>3253.22</v>
      </c>
      <c r="G1057" s="7">
        <v>3276.24</v>
      </c>
      <c r="H1057" s="23">
        <f t="shared" si="32"/>
        <v>1.0053551114029551E-2</v>
      </c>
      <c r="I1057" s="8">
        <v>3526720000</v>
      </c>
      <c r="J1057" s="12">
        <f t="shared" si="33"/>
        <v>-7.7523475713426271E-2</v>
      </c>
    </row>
    <row r="1058" spans="1:10" ht="15.75" thickBot="1" x14ac:dyDescent="0.3">
      <c r="A1058" s="76"/>
      <c r="B1058" s="6">
        <v>43859</v>
      </c>
      <c r="C1058" s="6"/>
      <c r="D1058" s="7">
        <v>3289.46</v>
      </c>
      <c r="E1058" s="7">
        <v>3293.47</v>
      </c>
      <c r="F1058" s="7">
        <v>3271.89</v>
      </c>
      <c r="G1058" s="7">
        <v>3273.4</v>
      </c>
      <c r="H1058" s="23">
        <f t="shared" si="32"/>
        <v>-8.6684736160955579E-4</v>
      </c>
      <c r="I1058" s="8">
        <v>3584500000</v>
      </c>
      <c r="J1058" s="12">
        <f t="shared" si="33"/>
        <v>1.6383495145631068E-2</v>
      </c>
    </row>
    <row r="1059" spans="1:10" ht="15.75" thickBot="1" x14ac:dyDescent="0.3">
      <c r="A1059" s="76"/>
      <c r="B1059" s="6">
        <v>43860</v>
      </c>
      <c r="C1059" s="6"/>
      <c r="D1059" s="7">
        <v>3256.45</v>
      </c>
      <c r="E1059" s="7">
        <v>3285.91</v>
      </c>
      <c r="F1059" s="7">
        <v>3242.8</v>
      </c>
      <c r="G1059" s="7">
        <v>3283.66</v>
      </c>
      <c r="H1059" s="23">
        <f t="shared" si="32"/>
        <v>3.1343557157694638E-3</v>
      </c>
      <c r="I1059" s="8">
        <v>3787250000</v>
      </c>
      <c r="J1059" s="12">
        <f t="shared" si="33"/>
        <v>5.6562979495048127E-2</v>
      </c>
    </row>
    <row r="1060" spans="1:10" ht="15.75" thickBot="1" x14ac:dyDescent="0.3">
      <c r="A1060" s="76"/>
      <c r="B1060" s="6">
        <v>43861</v>
      </c>
      <c r="C1060" s="6"/>
      <c r="D1060" s="7">
        <v>3282.33</v>
      </c>
      <c r="E1060" s="7">
        <v>3282.33</v>
      </c>
      <c r="F1060" s="7">
        <v>3214.68</v>
      </c>
      <c r="G1060" s="7">
        <v>3225.52</v>
      </c>
      <c r="H1060" s="23">
        <f t="shared" si="32"/>
        <v>-1.7705852615678808E-2</v>
      </c>
      <c r="I1060" s="8">
        <v>4527830000</v>
      </c>
      <c r="J1060" s="12">
        <f t="shared" si="33"/>
        <v>0.19554558056637403</v>
      </c>
    </row>
    <row r="1061" spans="1:10" ht="15.75" thickBot="1" x14ac:dyDescent="0.3">
      <c r="A1061" s="76"/>
      <c r="B1061" s="6">
        <v>43864</v>
      </c>
      <c r="C1061" s="6">
        <v>43864</v>
      </c>
      <c r="D1061" s="7">
        <v>3235.66</v>
      </c>
      <c r="E1061" s="7">
        <v>3268.44</v>
      </c>
      <c r="F1061" s="7">
        <v>3235.66</v>
      </c>
      <c r="G1061" s="7">
        <v>3248.92</v>
      </c>
      <c r="H1061" s="23">
        <f t="shared" si="32"/>
        <v>7.2546442124060903E-3</v>
      </c>
      <c r="I1061" s="8">
        <v>3757910000</v>
      </c>
      <c r="J1061" s="12">
        <f t="shared" si="33"/>
        <v>-0.17004171976421376</v>
      </c>
    </row>
    <row r="1062" spans="1:10" ht="15.75" thickBot="1" x14ac:dyDescent="0.3">
      <c r="A1062" s="76"/>
      <c r="B1062" s="6">
        <v>43865</v>
      </c>
      <c r="C1062" s="6"/>
      <c r="D1062" s="7">
        <v>3280.61</v>
      </c>
      <c r="E1062" s="7">
        <v>3306.92</v>
      </c>
      <c r="F1062" s="7">
        <v>3280.61</v>
      </c>
      <c r="G1062" s="7">
        <v>3297.59</v>
      </c>
      <c r="H1062" s="23">
        <f t="shared" si="32"/>
        <v>1.4980362705145116E-2</v>
      </c>
      <c r="I1062" s="8">
        <v>3995320000</v>
      </c>
      <c r="J1062" s="12">
        <f t="shared" si="33"/>
        <v>6.3176073934713708E-2</v>
      </c>
    </row>
    <row r="1063" spans="1:10" ht="15.75" thickBot="1" x14ac:dyDescent="0.3">
      <c r="A1063" s="76"/>
      <c r="B1063" s="6">
        <v>43866</v>
      </c>
      <c r="C1063" s="6"/>
      <c r="D1063" s="7">
        <v>3324.91</v>
      </c>
      <c r="E1063" s="7">
        <v>3337.58</v>
      </c>
      <c r="F1063" s="7">
        <v>3313.75</v>
      </c>
      <c r="G1063" s="7">
        <v>3334.69</v>
      </c>
      <c r="H1063" s="23">
        <f t="shared" si="32"/>
        <v>1.1250640619361384E-2</v>
      </c>
      <c r="I1063" s="8">
        <v>4117730000</v>
      </c>
      <c r="J1063" s="12">
        <f t="shared" si="33"/>
        <v>3.0638346865833024E-2</v>
      </c>
    </row>
    <row r="1064" spans="1:10" ht="15.75" thickBot="1" x14ac:dyDescent="0.3">
      <c r="A1064" s="76"/>
      <c r="B1064" s="6">
        <v>43867</v>
      </c>
      <c r="C1064" s="6"/>
      <c r="D1064" s="7">
        <v>3344.92</v>
      </c>
      <c r="E1064" s="7">
        <v>3347.96</v>
      </c>
      <c r="F1064" s="7">
        <v>3334.39</v>
      </c>
      <c r="G1064" s="7">
        <v>3345.78</v>
      </c>
      <c r="H1064" s="23">
        <f t="shared" si="32"/>
        <v>3.3256464618900542E-3</v>
      </c>
      <c r="I1064" s="8">
        <v>3868370000</v>
      </c>
      <c r="J1064" s="12">
        <f t="shared" si="33"/>
        <v>-6.0557637339019317E-2</v>
      </c>
    </row>
    <row r="1065" spans="1:10" ht="15.75" thickBot="1" x14ac:dyDescent="0.3">
      <c r="A1065" s="76"/>
      <c r="B1065" s="6">
        <v>43868</v>
      </c>
      <c r="C1065" s="6"/>
      <c r="D1065" s="7">
        <v>3335.54</v>
      </c>
      <c r="E1065" s="7">
        <v>3341.42</v>
      </c>
      <c r="F1065" s="7">
        <v>3322.12</v>
      </c>
      <c r="G1065" s="7">
        <v>3327.71</v>
      </c>
      <c r="H1065" s="23">
        <f t="shared" si="32"/>
        <v>-5.4008332885007865E-3</v>
      </c>
      <c r="I1065" s="8">
        <v>3730650000</v>
      </c>
      <c r="J1065" s="12">
        <f t="shared" si="33"/>
        <v>-3.5601558279068447E-2</v>
      </c>
    </row>
    <row r="1066" spans="1:10" ht="15.75" thickBot="1" x14ac:dyDescent="0.3">
      <c r="A1066" s="76"/>
      <c r="B1066" s="6">
        <v>43871</v>
      </c>
      <c r="C1066" s="6"/>
      <c r="D1066" s="7">
        <v>3318.28</v>
      </c>
      <c r="E1066" s="7">
        <v>3352.26</v>
      </c>
      <c r="F1066" s="7">
        <v>3317.77</v>
      </c>
      <c r="G1066" s="7">
        <v>3352.09</v>
      </c>
      <c r="H1066" s="23">
        <f t="shared" si="32"/>
        <v>7.3263595685922481E-3</v>
      </c>
      <c r="I1066" s="8">
        <v>3450350000</v>
      </c>
      <c r="J1066" s="12">
        <f t="shared" si="33"/>
        <v>-7.5134359964081326E-2</v>
      </c>
    </row>
    <row r="1067" spans="1:10" ht="15.75" thickBot="1" x14ac:dyDescent="0.3">
      <c r="A1067" s="76"/>
      <c r="B1067" s="6">
        <v>43872</v>
      </c>
      <c r="C1067" s="6"/>
      <c r="D1067" s="7">
        <v>3365.87</v>
      </c>
      <c r="E1067" s="7">
        <v>3375.63</v>
      </c>
      <c r="F1067" s="7">
        <v>3352.72</v>
      </c>
      <c r="G1067" s="7">
        <v>3357.75</v>
      </c>
      <c r="H1067" s="23">
        <f t="shared" si="32"/>
        <v>1.6884988171558205E-3</v>
      </c>
      <c r="I1067" s="8">
        <v>3760550000</v>
      </c>
      <c r="J1067" s="12">
        <f t="shared" si="33"/>
        <v>8.9903922790441543E-2</v>
      </c>
    </row>
    <row r="1068" spans="1:10" ht="15.75" thickBot="1" x14ac:dyDescent="0.3">
      <c r="A1068" s="76"/>
      <c r="B1068" s="6">
        <v>43873</v>
      </c>
      <c r="C1068" s="6"/>
      <c r="D1068" s="7">
        <v>3370.5</v>
      </c>
      <c r="E1068" s="7">
        <v>3381.47</v>
      </c>
      <c r="F1068" s="7">
        <v>3369.72</v>
      </c>
      <c r="G1068" s="7">
        <v>3379.45</v>
      </c>
      <c r="H1068" s="23">
        <f t="shared" si="32"/>
        <v>6.4626610081154993E-3</v>
      </c>
      <c r="I1068" s="8">
        <v>3926380000</v>
      </c>
      <c r="J1068" s="12">
        <f t="shared" si="33"/>
        <v>4.4097273005278485E-2</v>
      </c>
    </row>
    <row r="1069" spans="1:10" ht="15.75" thickBot="1" x14ac:dyDescent="0.3">
      <c r="A1069" s="76"/>
      <c r="B1069" s="6">
        <v>43874</v>
      </c>
      <c r="C1069" s="6"/>
      <c r="D1069" s="7">
        <v>3365.9</v>
      </c>
      <c r="E1069" s="7">
        <v>3385.09</v>
      </c>
      <c r="F1069" s="7">
        <v>3360.52</v>
      </c>
      <c r="G1069" s="7">
        <v>3373.94</v>
      </c>
      <c r="H1069" s="23">
        <f t="shared" si="32"/>
        <v>-1.6304428235363044E-3</v>
      </c>
      <c r="I1069" s="8">
        <v>3498240000</v>
      </c>
      <c r="J1069" s="12">
        <f t="shared" si="33"/>
        <v>-0.10904191647267968</v>
      </c>
    </row>
    <row r="1070" spans="1:10" ht="15.75" thickBot="1" x14ac:dyDescent="0.3">
      <c r="A1070" s="76"/>
      <c r="B1070" s="6">
        <v>43875</v>
      </c>
      <c r="C1070" s="6"/>
      <c r="D1070" s="7">
        <v>3378.08</v>
      </c>
      <c r="E1070" s="7">
        <v>3380.69</v>
      </c>
      <c r="F1070" s="7">
        <v>3366.15</v>
      </c>
      <c r="G1070" s="7">
        <v>3380.16</v>
      </c>
      <c r="H1070" s="23">
        <f t="shared" si="32"/>
        <v>1.8435419717006821E-3</v>
      </c>
      <c r="I1070" s="8">
        <v>3398040000</v>
      </c>
      <c r="J1070" s="12">
        <f t="shared" si="33"/>
        <v>-2.8642974753018659E-2</v>
      </c>
    </row>
    <row r="1071" spans="1:10" ht="15.75" thickBot="1" x14ac:dyDescent="0.3">
      <c r="A1071" s="76"/>
      <c r="B1071" s="6">
        <v>43879</v>
      </c>
      <c r="C1071" s="6"/>
      <c r="D1071" s="7">
        <v>3369.04</v>
      </c>
      <c r="E1071" s="7">
        <v>3375.01</v>
      </c>
      <c r="F1071" s="7">
        <v>3355.61</v>
      </c>
      <c r="G1071" s="7">
        <v>3370.29</v>
      </c>
      <c r="H1071" s="23">
        <f t="shared" si="32"/>
        <v>-2.9199801192842621E-3</v>
      </c>
      <c r="I1071" s="8">
        <v>3746720000</v>
      </c>
      <c r="J1071" s="12">
        <f t="shared" si="33"/>
        <v>0.1026120940306765</v>
      </c>
    </row>
    <row r="1072" spans="1:10" ht="15.75" thickBot="1" x14ac:dyDescent="0.3">
      <c r="A1072" s="76"/>
      <c r="B1072" s="6">
        <v>43880</v>
      </c>
      <c r="C1072" s="6"/>
      <c r="D1072" s="7">
        <v>3380.39</v>
      </c>
      <c r="E1072" s="7">
        <v>3393.52</v>
      </c>
      <c r="F1072" s="7">
        <v>3378.83</v>
      </c>
      <c r="G1072" s="7">
        <v>3386.15</v>
      </c>
      <c r="H1072" s="23">
        <f t="shared" si="32"/>
        <v>4.7058265015770531E-3</v>
      </c>
      <c r="I1072" s="8">
        <v>3600150000</v>
      </c>
      <c r="J1072" s="12">
        <f t="shared" si="33"/>
        <v>-3.9119549899645556E-2</v>
      </c>
    </row>
    <row r="1073" spans="1:10" ht="15.75" thickBot="1" x14ac:dyDescent="0.3">
      <c r="A1073" s="76"/>
      <c r="B1073" s="6">
        <v>43881</v>
      </c>
      <c r="C1073" s="6"/>
      <c r="D1073" s="7">
        <v>3380.45</v>
      </c>
      <c r="E1073" s="7">
        <v>3389.15</v>
      </c>
      <c r="F1073" s="7">
        <v>3341.02</v>
      </c>
      <c r="G1073" s="7">
        <v>3373.23</v>
      </c>
      <c r="H1073" s="23">
        <f t="shared" si="32"/>
        <v>-3.8155427255142484E-3</v>
      </c>
      <c r="I1073" s="8">
        <v>4007320000</v>
      </c>
      <c r="J1073" s="12">
        <f t="shared" si="33"/>
        <v>0.11309806535838784</v>
      </c>
    </row>
    <row r="1074" spans="1:10" ht="15.75" thickBot="1" x14ac:dyDescent="0.3">
      <c r="A1074" s="76"/>
      <c r="B1074" s="6">
        <v>43882</v>
      </c>
      <c r="C1074" s="6"/>
      <c r="D1074" s="7">
        <v>3360.5</v>
      </c>
      <c r="E1074" s="7">
        <v>3360.76</v>
      </c>
      <c r="F1074" s="7">
        <v>3328.45</v>
      </c>
      <c r="G1074" s="7">
        <v>3337.75</v>
      </c>
      <c r="H1074" s="23">
        <f t="shared" si="32"/>
        <v>-1.0518108756295899E-2</v>
      </c>
      <c r="I1074" s="8">
        <v>3899270000</v>
      </c>
      <c r="J1074" s="12">
        <f t="shared" si="33"/>
        <v>-2.6963157421917891E-2</v>
      </c>
    </row>
    <row r="1075" spans="1:10" ht="15.75" thickBot="1" x14ac:dyDescent="0.3">
      <c r="A1075" s="76"/>
      <c r="B1075" s="6">
        <v>43885</v>
      </c>
      <c r="C1075" s="6">
        <v>43885</v>
      </c>
      <c r="D1075" s="7">
        <v>3257.61</v>
      </c>
      <c r="E1075" s="7">
        <v>3259.81</v>
      </c>
      <c r="F1075" s="7">
        <v>3214.65</v>
      </c>
      <c r="G1075" s="7">
        <v>3225.89</v>
      </c>
      <c r="H1075" s="23">
        <f t="shared" si="32"/>
        <v>-3.3513594487304357E-2</v>
      </c>
      <c r="I1075" s="8">
        <v>4842960000</v>
      </c>
      <c r="J1075" s="12">
        <f t="shared" si="33"/>
        <v>0.24201709550762066</v>
      </c>
    </row>
    <row r="1076" spans="1:10" ht="15.75" thickBot="1" x14ac:dyDescent="0.3">
      <c r="A1076" s="76"/>
      <c r="B1076" s="6">
        <v>43886</v>
      </c>
      <c r="C1076" s="6">
        <v>43886</v>
      </c>
      <c r="D1076" s="7">
        <v>3238.94</v>
      </c>
      <c r="E1076" s="7">
        <v>3246.99</v>
      </c>
      <c r="F1076" s="7">
        <v>3118.77</v>
      </c>
      <c r="G1076" s="7">
        <v>3128.21</v>
      </c>
      <c r="H1076" s="23">
        <f t="shared" si="32"/>
        <v>-3.0280015747592089E-2</v>
      </c>
      <c r="I1076" s="8">
        <v>5591510000</v>
      </c>
      <c r="J1076" s="12">
        <f t="shared" si="33"/>
        <v>0.15456456382047343</v>
      </c>
    </row>
    <row r="1077" spans="1:10" ht="15.75" thickBot="1" x14ac:dyDescent="0.3">
      <c r="A1077" s="76"/>
      <c r="B1077" s="6">
        <v>43887</v>
      </c>
      <c r="C1077" s="6">
        <v>43887</v>
      </c>
      <c r="D1077" s="7">
        <v>3139.9</v>
      </c>
      <c r="E1077" s="7">
        <v>3182.51</v>
      </c>
      <c r="F1077" s="7">
        <v>3108.99</v>
      </c>
      <c r="G1077" s="7">
        <v>3116.39</v>
      </c>
      <c r="H1077" s="23">
        <f t="shared" si="32"/>
        <v>-3.7785187055856748E-3</v>
      </c>
      <c r="I1077" s="8">
        <v>5478110000</v>
      </c>
      <c r="J1077" s="12">
        <f t="shared" si="33"/>
        <v>-2.0280747061169523E-2</v>
      </c>
    </row>
    <row r="1078" spans="1:10" ht="15.75" thickBot="1" x14ac:dyDescent="0.3">
      <c r="A1078" s="76"/>
      <c r="B1078" s="6">
        <v>43888</v>
      </c>
      <c r="C1078" s="6">
        <v>43888</v>
      </c>
      <c r="D1078" s="7">
        <v>3062.54</v>
      </c>
      <c r="E1078" s="7">
        <v>3097.07</v>
      </c>
      <c r="F1078" s="7">
        <v>2977.39</v>
      </c>
      <c r="G1078" s="7">
        <v>2978.76</v>
      </c>
      <c r="H1078" s="23">
        <f t="shared" si="32"/>
        <v>-4.4163278665378745E-2</v>
      </c>
      <c r="I1078" s="8">
        <v>7058840000</v>
      </c>
      <c r="J1078" s="12">
        <f t="shared" si="33"/>
        <v>0.28855389906372819</v>
      </c>
    </row>
    <row r="1079" spans="1:10" ht="15.75" thickBot="1" x14ac:dyDescent="0.3">
      <c r="A1079" s="76"/>
      <c r="B1079" s="6">
        <v>43889</v>
      </c>
      <c r="C1079" s="6">
        <v>43889</v>
      </c>
      <c r="D1079" s="7">
        <v>2916.9</v>
      </c>
      <c r="E1079" s="7">
        <v>2959.72</v>
      </c>
      <c r="F1079" s="7">
        <v>2855.84</v>
      </c>
      <c r="G1079" s="7">
        <v>2954.22</v>
      </c>
      <c r="H1079" s="23">
        <f t="shared" si="32"/>
        <v>-8.2383273576926031E-3</v>
      </c>
      <c r="I1079" s="8">
        <v>8563850000</v>
      </c>
      <c r="J1079" s="12">
        <f t="shared" si="33"/>
        <v>0.21320925251174414</v>
      </c>
    </row>
    <row r="1080" spans="1:10" ht="15.75" thickBot="1" x14ac:dyDescent="0.3">
      <c r="A1080" s="76"/>
      <c r="B1080" s="6">
        <v>43892</v>
      </c>
      <c r="C1080" s="6">
        <v>43892</v>
      </c>
      <c r="D1080" s="7">
        <v>2974.28</v>
      </c>
      <c r="E1080" s="7">
        <v>3090.96</v>
      </c>
      <c r="F1080" s="7">
        <v>2945.19</v>
      </c>
      <c r="G1080" s="7">
        <v>3090.23</v>
      </c>
      <c r="H1080" s="23">
        <f t="shared" si="32"/>
        <v>4.6039225243888482E-2</v>
      </c>
      <c r="I1080" s="8">
        <v>6376400000</v>
      </c>
      <c r="J1080" s="12">
        <f t="shared" si="33"/>
        <v>-0.25542834122503311</v>
      </c>
    </row>
    <row r="1081" spans="1:10" ht="15.75" thickBot="1" x14ac:dyDescent="0.3">
      <c r="A1081" s="76"/>
      <c r="B1081" s="6">
        <v>43893</v>
      </c>
      <c r="C1081" s="6">
        <v>43893</v>
      </c>
      <c r="D1081" s="7">
        <v>3096.46</v>
      </c>
      <c r="E1081" s="7">
        <v>3136.72</v>
      </c>
      <c r="F1081" s="7">
        <v>2976.63</v>
      </c>
      <c r="G1081" s="7">
        <v>3003.37</v>
      </c>
      <c r="H1081" s="23">
        <f t="shared" si="32"/>
        <v>-2.8107940185682013E-2</v>
      </c>
      <c r="I1081" s="8">
        <v>6355940000</v>
      </c>
      <c r="J1081" s="12">
        <f t="shared" si="33"/>
        <v>-3.208707107458754E-3</v>
      </c>
    </row>
    <row r="1082" spans="1:10" ht="15.75" thickBot="1" x14ac:dyDescent="0.3">
      <c r="A1082" s="76"/>
      <c r="B1082" s="6">
        <v>43894</v>
      </c>
      <c r="C1082" s="6">
        <v>43894</v>
      </c>
      <c r="D1082" s="7">
        <v>3045.75</v>
      </c>
      <c r="E1082" s="7">
        <v>3130.97</v>
      </c>
      <c r="F1082" s="7">
        <v>3034.38</v>
      </c>
      <c r="G1082" s="7">
        <v>3130.12</v>
      </c>
      <c r="H1082" s="23">
        <f t="shared" si="32"/>
        <v>4.2202592421180206E-2</v>
      </c>
      <c r="I1082" s="8">
        <v>5035480000</v>
      </c>
      <c r="J1082" s="12">
        <f t="shared" si="33"/>
        <v>-0.20775211849073466</v>
      </c>
    </row>
    <row r="1083" spans="1:10" ht="15.75" thickBot="1" x14ac:dyDescent="0.3">
      <c r="A1083" s="76"/>
      <c r="B1083" s="6">
        <v>43895</v>
      </c>
      <c r="C1083" s="6">
        <v>43895</v>
      </c>
      <c r="D1083" s="7">
        <v>3075.7</v>
      </c>
      <c r="E1083" s="7">
        <v>3083.04</v>
      </c>
      <c r="F1083" s="7">
        <v>2999.83</v>
      </c>
      <c r="G1083" s="7">
        <v>3023.94</v>
      </c>
      <c r="H1083" s="23">
        <f t="shared" si="32"/>
        <v>-3.3922022158894817E-2</v>
      </c>
      <c r="I1083" s="8">
        <v>5575550000</v>
      </c>
      <c r="J1083" s="12">
        <f t="shared" si="33"/>
        <v>0.10725293318611136</v>
      </c>
    </row>
    <row r="1084" spans="1:10" ht="15.75" thickBot="1" x14ac:dyDescent="0.3">
      <c r="A1084" s="76"/>
      <c r="B1084" s="6">
        <v>43896</v>
      </c>
      <c r="C1084" s="6">
        <v>43896</v>
      </c>
      <c r="D1084" s="7">
        <v>2954.2</v>
      </c>
      <c r="E1084" s="7">
        <v>2985.93</v>
      </c>
      <c r="F1084" s="7">
        <v>2901.54</v>
      </c>
      <c r="G1084" s="7">
        <v>2972.37</v>
      </c>
      <c r="H1084" s="23">
        <f t="shared" si="32"/>
        <v>-1.7053909799797668E-2</v>
      </c>
      <c r="I1084" s="8">
        <v>6552140000</v>
      </c>
      <c r="J1084" s="12">
        <f t="shared" si="33"/>
        <v>0.17515581422460563</v>
      </c>
    </row>
    <row r="1085" spans="1:10" ht="15.75" thickBot="1" x14ac:dyDescent="0.3">
      <c r="A1085" s="76"/>
      <c r="B1085" s="6">
        <v>43899</v>
      </c>
      <c r="C1085" s="6">
        <v>43899</v>
      </c>
      <c r="D1085" s="7">
        <v>2863.89</v>
      </c>
      <c r="E1085" s="7">
        <v>2863.89</v>
      </c>
      <c r="F1085" s="7">
        <v>2734.43</v>
      </c>
      <c r="G1085" s="7">
        <v>2746.56</v>
      </c>
      <c r="H1085" s="23">
        <f t="shared" si="32"/>
        <v>-7.5969680759797723E-2</v>
      </c>
      <c r="I1085" s="8">
        <v>8423050000</v>
      </c>
      <c r="J1085" s="12">
        <f t="shared" si="33"/>
        <v>0.28554182297692055</v>
      </c>
    </row>
    <row r="1086" spans="1:10" ht="15.75" thickBot="1" x14ac:dyDescent="0.3">
      <c r="A1086" s="76"/>
      <c r="B1086" s="6">
        <v>43900</v>
      </c>
      <c r="C1086" s="6">
        <v>43900</v>
      </c>
      <c r="D1086" s="7">
        <v>2813.48</v>
      </c>
      <c r="E1086" s="7">
        <v>2882.59</v>
      </c>
      <c r="F1086" s="7">
        <v>2734</v>
      </c>
      <c r="G1086" s="7">
        <v>2882.23</v>
      </c>
      <c r="H1086" s="23">
        <f t="shared" si="32"/>
        <v>4.9396335780030318E-2</v>
      </c>
      <c r="I1086" s="8">
        <v>7635960000</v>
      </c>
      <c r="J1086" s="12">
        <f t="shared" si="33"/>
        <v>-9.3444773567769396E-2</v>
      </c>
    </row>
    <row r="1087" spans="1:10" ht="15.75" thickBot="1" x14ac:dyDescent="0.3">
      <c r="A1087" s="76"/>
      <c r="B1087" s="6">
        <v>43901</v>
      </c>
      <c r="C1087" s="6">
        <v>43901</v>
      </c>
      <c r="D1087" s="7">
        <v>2825.6</v>
      </c>
      <c r="E1087" s="7">
        <v>2825.6</v>
      </c>
      <c r="F1087" s="7">
        <v>2707.22</v>
      </c>
      <c r="G1087" s="7">
        <v>2741.38</v>
      </c>
      <c r="H1087" s="23">
        <f t="shared" si="32"/>
        <v>-4.8868410917935041E-2</v>
      </c>
      <c r="I1087" s="8">
        <v>7374110000</v>
      </c>
      <c r="J1087" s="12">
        <f t="shared" si="33"/>
        <v>-3.4291693513323798E-2</v>
      </c>
    </row>
    <row r="1088" spans="1:10" ht="15.75" thickBot="1" x14ac:dyDescent="0.3">
      <c r="A1088" s="76"/>
      <c r="B1088" s="6">
        <v>43902</v>
      </c>
      <c r="C1088" s="6">
        <v>43902</v>
      </c>
      <c r="D1088" s="7">
        <v>2630.86</v>
      </c>
      <c r="E1088" s="7">
        <v>2660.95</v>
      </c>
      <c r="F1088" s="7">
        <v>2478.86</v>
      </c>
      <c r="G1088" s="7">
        <v>2480.64</v>
      </c>
      <c r="H1088" s="23">
        <f t="shared" si="32"/>
        <v>-9.5112680474797442E-2</v>
      </c>
      <c r="I1088" s="8">
        <v>8829380000</v>
      </c>
      <c r="J1088" s="12">
        <f t="shared" si="33"/>
        <v>0.19734856138571299</v>
      </c>
    </row>
    <row r="1089" spans="1:10" ht="15.75" thickBot="1" x14ac:dyDescent="0.3">
      <c r="A1089" s="76"/>
      <c r="B1089" s="6">
        <v>43903</v>
      </c>
      <c r="C1089" s="6">
        <v>43903</v>
      </c>
      <c r="D1089" s="7">
        <v>2569.9899999999998</v>
      </c>
      <c r="E1089" s="7">
        <v>2711.33</v>
      </c>
      <c r="F1089" s="7">
        <v>2492.37</v>
      </c>
      <c r="G1089" s="7">
        <v>2711.02</v>
      </c>
      <c r="H1089" s="23">
        <f t="shared" si="32"/>
        <v>9.2871194530443804E-2</v>
      </c>
      <c r="I1089" s="8">
        <v>8258670000</v>
      </c>
      <c r="J1089" s="12">
        <f t="shared" si="33"/>
        <v>-6.4637607623638349E-2</v>
      </c>
    </row>
    <row r="1090" spans="1:10" ht="15.75" thickBot="1" x14ac:dyDescent="0.3">
      <c r="A1090" s="76"/>
      <c r="B1090" s="6">
        <v>43906</v>
      </c>
      <c r="C1090" s="6">
        <v>43906</v>
      </c>
      <c r="D1090" s="7">
        <v>2508.59</v>
      </c>
      <c r="E1090" s="7">
        <v>2562.98</v>
      </c>
      <c r="F1090" s="7">
        <v>2380.94</v>
      </c>
      <c r="G1090" s="7">
        <v>2386.13</v>
      </c>
      <c r="H1090" s="23">
        <f t="shared" si="32"/>
        <v>-0.11984050283657069</v>
      </c>
      <c r="I1090" s="8">
        <v>7781540000</v>
      </c>
      <c r="J1090" s="12">
        <f t="shared" si="33"/>
        <v>-5.777322498658985E-2</v>
      </c>
    </row>
    <row r="1091" spans="1:10" ht="15.75" thickBot="1" x14ac:dyDescent="0.3">
      <c r="A1091" s="76"/>
      <c r="B1091" s="6">
        <v>43907</v>
      </c>
      <c r="C1091" s="6">
        <v>43907</v>
      </c>
      <c r="D1091" s="7">
        <v>2425.66</v>
      </c>
      <c r="E1091" s="7">
        <v>2553.9299999999998</v>
      </c>
      <c r="F1091" s="7">
        <v>2367.04</v>
      </c>
      <c r="G1091" s="7">
        <v>2529.19</v>
      </c>
      <c r="H1091" s="23">
        <f t="shared" si="32"/>
        <v>5.9954822243549151E-2</v>
      </c>
      <c r="I1091" s="8">
        <v>8358500000</v>
      </c>
      <c r="J1091" s="12">
        <f t="shared" si="33"/>
        <v>7.4144706574791108E-2</v>
      </c>
    </row>
    <row r="1092" spans="1:10" ht="15.75" thickBot="1" x14ac:dyDescent="0.3">
      <c r="A1092" s="76"/>
      <c r="B1092" s="6">
        <v>43908</v>
      </c>
      <c r="C1092" s="6">
        <v>43908</v>
      </c>
      <c r="D1092" s="7">
        <v>2436.5</v>
      </c>
      <c r="E1092" s="7">
        <v>2453.5700000000002</v>
      </c>
      <c r="F1092" s="7">
        <v>2280.52</v>
      </c>
      <c r="G1092" s="7">
        <v>2398.1</v>
      </c>
      <c r="H1092" s="23">
        <f t="shared" si="32"/>
        <v>-5.1830823307066745E-2</v>
      </c>
      <c r="I1092" s="8">
        <v>8755780000</v>
      </c>
      <c r="J1092" s="12">
        <f t="shared" si="33"/>
        <v>4.7530059221152124E-2</v>
      </c>
    </row>
    <row r="1093" spans="1:10" ht="15.75" thickBot="1" x14ac:dyDescent="0.3">
      <c r="A1093" s="76"/>
      <c r="B1093" s="6">
        <v>43909</v>
      </c>
      <c r="C1093" s="6">
        <v>43909</v>
      </c>
      <c r="D1093" s="7">
        <v>2393.48</v>
      </c>
      <c r="E1093" s="7">
        <v>2466.9699999999998</v>
      </c>
      <c r="F1093" s="7">
        <v>2319.7800000000002</v>
      </c>
      <c r="G1093" s="7">
        <v>2409.39</v>
      </c>
      <c r="H1093" s="23">
        <f t="shared" si="32"/>
        <v>4.7078937492181158E-3</v>
      </c>
      <c r="I1093" s="8">
        <v>7946710000</v>
      </c>
      <c r="J1093" s="12">
        <f t="shared" si="33"/>
        <v>-9.2404103346589342E-2</v>
      </c>
    </row>
    <row r="1094" spans="1:10" ht="15.75" thickBot="1" x14ac:dyDescent="0.3">
      <c r="A1094" s="76"/>
      <c r="B1094" s="6">
        <v>43910</v>
      </c>
      <c r="C1094" s="6">
        <v>43910</v>
      </c>
      <c r="D1094" s="7">
        <v>2431.94</v>
      </c>
      <c r="E1094" s="7">
        <v>2453.0100000000002</v>
      </c>
      <c r="F1094" s="7">
        <v>2295.56</v>
      </c>
      <c r="G1094" s="7">
        <v>2304.92</v>
      </c>
      <c r="H1094" s="23">
        <f t="shared" si="32"/>
        <v>-4.3359522534749381E-2</v>
      </c>
      <c r="I1094" s="8">
        <v>9044690000</v>
      </c>
      <c r="J1094" s="12">
        <f t="shared" si="33"/>
        <v>0.13816787072889283</v>
      </c>
    </row>
    <row r="1095" spans="1:10" ht="15.75" thickBot="1" x14ac:dyDescent="0.3">
      <c r="A1095" s="76"/>
      <c r="B1095" s="6">
        <v>43913</v>
      </c>
      <c r="C1095" s="6">
        <v>43913</v>
      </c>
      <c r="D1095" s="7">
        <v>2290.71</v>
      </c>
      <c r="E1095" s="7">
        <v>2300.73</v>
      </c>
      <c r="F1095" s="37">
        <v>2191.86</v>
      </c>
      <c r="G1095" s="7">
        <v>2237.4</v>
      </c>
      <c r="H1095" s="23">
        <f t="shared" ref="H1095:H1158" si="34">(G1095-G1094)/G1094</f>
        <v>-2.929385835517067E-2</v>
      </c>
      <c r="I1095" s="8">
        <v>7402180000</v>
      </c>
      <c r="J1095" s="12">
        <f t="shared" ref="J1095:J1158" si="35">(I1095-I1094)/I1094</f>
        <v>-0.1815993693537313</v>
      </c>
    </row>
    <row r="1096" spans="1:10" ht="15.75" thickBot="1" x14ac:dyDescent="0.3">
      <c r="A1096" s="76"/>
      <c r="B1096" s="6">
        <v>43914</v>
      </c>
      <c r="C1096" s="6">
        <v>43914</v>
      </c>
      <c r="D1096" s="7">
        <v>2344.44</v>
      </c>
      <c r="E1096" s="7">
        <v>2449.71</v>
      </c>
      <c r="F1096" s="7">
        <v>2344.44</v>
      </c>
      <c r="G1096" s="7">
        <v>2447.33</v>
      </c>
      <c r="H1096" s="23">
        <f t="shared" si="34"/>
        <v>9.3827657101993311E-2</v>
      </c>
      <c r="I1096" s="8">
        <v>7547350000</v>
      </c>
      <c r="J1096" s="12">
        <f t="shared" si="35"/>
        <v>1.9611790040231392E-2</v>
      </c>
    </row>
    <row r="1097" spans="1:10" ht="15.75" thickBot="1" x14ac:dyDescent="0.3">
      <c r="A1097" s="76"/>
      <c r="B1097" s="6">
        <v>43915</v>
      </c>
      <c r="C1097" s="6">
        <v>43915</v>
      </c>
      <c r="D1097" s="7">
        <v>2457.77</v>
      </c>
      <c r="E1097" s="7">
        <v>2571.42</v>
      </c>
      <c r="F1097" s="7">
        <v>2407.5300000000002</v>
      </c>
      <c r="G1097" s="7">
        <v>2475.56</v>
      </c>
      <c r="H1097" s="23">
        <f t="shared" si="34"/>
        <v>1.1535019797084994E-2</v>
      </c>
      <c r="I1097" s="8">
        <v>8285670000</v>
      </c>
      <c r="J1097" s="12">
        <f t="shared" si="35"/>
        <v>9.7825064426586811E-2</v>
      </c>
    </row>
    <row r="1098" spans="1:10" ht="15.75" thickBot="1" x14ac:dyDescent="0.3">
      <c r="A1098" s="76"/>
      <c r="B1098" s="6">
        <v>43916</v>
      </c>
      <c r="C1098" s="6">
        <v>43916</v>
      </c>
      <c r="D1098" s="7">
        <v>2501.29</v>
      </c>
      <c r="E1098" s="7">
        <v>2637.01</v>
      </c>
      <c r="F1098" s="7">
        <v>2500.7199999999998</v>
      </c>
      <c r="G1098" s="7">
        <v>2630.07</v>
      </c>
      <c r="H1098" s="23">
        <f t="shared" si="34"/>
        <v>6.2414160836336108E-2</v>
      </c>
      <c r="I1098" s="8">
        <v>7753160000</v>
      </c>
      <c r="J1098" s="12">
        <f t="shared" si="35"/>
        <v>-6.4268791781473308E-2</v>
      </c>
    </row>
    <row r="1099" spans="1:10" ht="15.75" thickBot="1" x14ac:dyDescent="0.3">
      <c r="A1099" s="76"/>
      <c r="B1099" s="6">
        <v>43917</v>
      </c>
      <c r="C1099" s="6">
        <v>43917</v>
      </c>
      <c r="D1099" s="7">
        <v>2555.87</v>
      </c>
      <c r="E1099" s="7">
        <v>2615.91</v>
      </c>
      <c r="F1099" s="7">
        <v>2520.02</v>
      </c>
      <c r="G1099" s="7">
        <v>2541.4699999999998</v>
      </c>
      <c r="H1099" s="23">
        <f t="shared" si="34"/>
        <v>-3.3687316307170666E-2</v>
      </c>
      <c r="I1099" s="8">
        <v>6194330000</v>
      </c>
      <c r="J1099" s="12">
        <f t="shared" si="35"/>
        <v>-0.20105737531535528</v>
      </c>
    </row>
    <row r="1100" spans="1:10" ht="15.75" thickBot="1" x14ac:dyDescent="0.3">
      <c r="A1100" s="76"/>
      <c r="B1100" s="6">
        <v>43920</v>
      </c>
      <c r="C1100" s="6">
        <v>43920</v>
      </c>
      <c r="D1100" s="7">
        <v>2558.98</v>
      </c>
      <c r="E1100" s="7">
        <v>2631.8</v>
      </c>
      <c r="F1100" s="7">
        <v>2545.2800000000002</v>
      </c>
      <c r="G1100" s="7">
        <v>2626.65</v>
      </c>
      <c r="H1100" s="23">
        <f t="shared" si="34"/>
        <v>3.3516035994916447E-2</v>
      </c>
      <c r="I1100" s="8">
        <v>5746220000</v>
      </c>
      <c r="J1100" s="12">
        <f t="shared" si="35"/>
        <v>-7.2341964344812104E-2</v>
      </c>
    </row>
    <row r="1101" spans="1:10" ht="15.75" thickBot="1" x14ac:dyDescent="0.3">
      <c r="A1101" s="76"/>
      <c r="B1101" s="6">
        <v>43921</v>
      </c>
      <c r="C1101" s="6">
        <v>43921</v>
      </c>
      <c r="D1101" s="7">
        <v>2614.69</v>
      </c>
      <c r="E1101" s="7">
        <v>2641.39</v>
      </c>
      <c r="F1101" s="7">
        <v>2571.15</v>
      </c>
      <c r="G1101" s="7">
        <v>2584.59</v>
      </c>
      <c r="H1101" s="23">
        <f t="shared" si="34"/>
        <v>-1.6012791959339821E-2</v>
      </c>
      <c r="I1101" s="8">
        <v>6568290000</v>
      </c>
      <c r="J1101" s="12">
        <f t="shared" si="35"/>
        <v>0.14306274385596096</v>
      </c>
    </row>
    <row r="1102" spans="1:10" ht="15.75" thickBot="1" x14ac:dyDescent="0.3">
      <c r="A1102" s="76"/>
      <c r="B1102" s="6">
        <v>43922</v>
      </c>
      <c r="C1102" s="6">
        <v>43922</v>
      </c>
      <c r="D1102" s="7">
        <v>2498.08</v>
      </c>
      <c r="E1102" s="7">
        <v>2522.75</v>
      </c>
      <c r="F1102" s="7">
        <v>2447.4899999999998</v>
      </c>
      <c r="G1102" s="7">
        <v>2470.5</v>
      </c>
      <c r="H1102" s="23">
        <f t="shared" si="34"/>
        <v>-4.4142397827121573E-2</v>
      </c>
      <c r="I1102" s="8">
        <v>5947900000</v>
      </c>
      <c r="J1102" s="12">
        <f t="shared" si="35"/>
        <v>-9.4452285145753309E-2</v>
      </c>
    </row>
    <row r="1103" spans="1:10" ht="15.75" thickBot="1" x14ac:dyDescent="0.3">
      <c r="A1103" s="76"/>
      <c r="B1103" s="6">
        <v>43923</v>
      </c>
      <c r="C1103" s="6">
        <v>43923</v>
      </c>
      <c r="D1103" s="7">
        <v>2458.54</v>
      </c>
      <c r="E1103" s="7">
        <v>2533.2199999999998</v>
      </c>
      <c r="F1103" s="7">
        <v>2455.79</v>
      </c>
      <c r="G1103" s="7">
        <v>2526.9</v>
      </c>
      <c r="H1103" s="23">
        <f t="shared" si="34"/>
        <v>2.282938676381303E-2</v>
      </c>
      <c r="I1103" s="8">
        <v>6454990000</v>
      </c>
      <c r="J1103" s="12">
        <f t="shared" si="35"/>
        <v>8.5255300189983022E-2</v>
      </c>
    </row>
    <row r="1104" spans="1:10" ht="15.75" thickBot="1" x14ac:dyDescent="0.3">
      <c r="A1104" s="76"/>
      <c r="B1104" s="6">
        <v>43924</v>
      </c>
      <c r="C1104" s="6">
        <v>43924</v>
      </c>
      <c r="D1104" s="7">
        <v>2514.92</v>
      </c>
      <c r="E1104" s="7">
        <v>2538.1799999999998</v>
      </c>
      <c r="F1104" s="7">
        <v>2459.96</v>
      </c>
      <c r="G1104" s="7">
        <v>2488.65</v>
      </c>
      <c r="H1104" s="23">
        <f t="shared" si="34"/>
        <v>-1.5137124539950137E-2</v>
      </c>
      <c r="I1104" s="8">
        <v>6087190000</v>
      </c>
      <c r="J1104" s="12">
        <f t="shared" si="35"/>
        <v>-5.697917425123819E-2</v>
      </c>
    </row>
    <row r="1105" spans="1:10" ht="15.75" thickBot="1" x14ac:dyDescent="0.3">
      <c r="A1105" s="76"/>
      <c r="B1105" s="6">
        <v>43927</v>
      </c>
      <c r="C1105" s="6">
        <v>43927</v>
      </c>
      <c r="D1105" s="7">
        <v>2578.2800000000002</v>
      </c>
      <c r="E1105" s="7">
        <v>2676.85</v>
      </c>
      <c r="F1105" s="7">
        <v>2574.5700000000002</v>
      </c>
      <c r="G1105" s="7">
        <v>2663.68</v>
      </c>
      <c r="H1105" s="23">
        <f t="shared" si="34"/>
        <v>7.0331304120707913E-2</v>
      </c>
      <c r="I1105" s="8">
        <v>6391860000</v>
      </c>
      <c r="J1105" s="12">
        <f t="shared" si="35"/>
        <v>5.0051008757735507E-2</v>
      </c>
    </row>
    <row r="1106" spans="1:10" ht="15.75" thickBot="1" x14ac:dyDescent="0.3">
      <c r="A1106" s="76"/>
      <c r="B1106" s="6">
        <v>43928</v>
      </c>
      <c r="C1106" s="6">
        <v>43928</v>
      </c>
      <c r="D1106" s="7">
        <v>2738.65</v>
      </c>
      <c r="E1106" s="7">
        <v>2756.89</v>
      </c>
      <c r="F1106" s="7">
        <v>2657.67</v>
      </c>
      <c r="G1106" s="7">
        <v>2659.41</v>
      </c>
      <c r="H1106" s="23">
        <f t="shared" si="34"/>
        <v>-1.6030454108601567E-3</v>
      </c>
      <c r="I1106" s="8">
        <v>7040720000</v>
      </c>
      <c r="J1106" s="12">
        <f t="shared" si="35"/>
        <v>0.10151348746687193</v>
      </c>
    </row>
    <row r="1107" spans="1:10" ht="15.75" thickBot="1" x14ac:dyDescent="0.3">
      <c r="A1107" s="76"/>
      <c r="B1107" s="6">
        <v>43929</v>
      </c>
      <c r="C1107" s="6">
        <v>43929</v>
      </c>
      <c r="D1107" s="7">
        <v>2685</v>
      </c>
      <c r="E1107" s="7">
        <v>2760.75</v>
      </c>
      <c r="F1107" s="7">
        <v>2663.3</v>
      </c>
      <c r="G1107" s="7">
        <v>2749.98</v>
      </c>
      <c r="H1107" s="23">
        <f t="shared" si="34"/>
        <v>3.4056426049386961E-2</v>
      </c>
      <c r="I1107" s="8">
        <v>5856370000</v>
      </c>
      <c r="J1107" s="12">
        <f t="shared" si="35"/>
        <v>-0.16821433035257757</v>
      </c>
    </row>
    <row r="1108" spans="1:10" ht="15.75" thickBot="1" x14ac:dyDescent="0.3">
      <c r="A1108" s="76"/>
      <c r="B1108" s="6">
        <v>43930</v>
      </c>
      <c r="C1108" s="6">
        <v>43930</v>
      </c>
      <c r="D1108" s="7">
        <v>2776.99</v>
      </c>
      <c r="E1108" s="7">
        <v>2818.57</v>
      </c>
      <c r="F1108" s="7">
        <v>2762.36</v>
      </c>
      <c r="G1108" s="7">
        <v>2789.82</v>
      </c>
      <c r="H1108" s="23">
        <f t="shared" si="34"/>
        <v>1.4487378090022526E-2</v>
      </c>
      <c r="I1108" s="8">
        <v>7880140000</v>
      </c>
      <c r="J1108" s="12">
        <f t="shared" si="35"/>
        <v>0.34556730534443691</v>
      </c>
    </row>
    <row r="1109" spans="1:10" ht="15.75" thickBot="1" x14ac:dyDescent="0.3">
      <c r="A1109" s="76"/>
      <c r="B1109" s="6">
        <v>43934</v>
      </c>
      <c r="C1109" s="6">
        <v>43934</v>
      </c>
      <c r="D1109" s="7">
        <v>2782.46</v>
      </c>
      <c r="E1109" s="7">
        <v>2782.46</v>
      </c>
      <c r="F1109" s="7">
        <v>2721.17</v>
      </c>
      <c r="G1109" s="7">
        <v>2761.63</v>
      </c>
      <c r="H1109" s="23">
        <f t="shared" si="34"/>
        <v>-1.0104594561656327E-2</v>
      </c>
      <c r="I1109" s="8">
        <v>5274310000</v>
      </c>
      <c r="J1109" s="12">
        <f t="shared" si="35"/>
        <v>-0.33068321121198352</v>
      </c>
    </row>
    <row r="1110" spans="1:10" ht="15.75" thickBot="1" x14ac:dyDescent="0.3">
      <c r="A1110" s="76"/>
      <c r="B1110" s="6">
        <v>43935</v>
      </c>
      <c r="C1110" s="6">
        <v>43935</v>
      </c>
      <c r="D1110" s="7">
        <v>2805.1</v>
      </c>
      <c r="E1110" s="7">
        <v>2851.85</v>
      </c>
      <c r="F1110" s="7">
        <v>2805.1</v>
      </c>
      <c r="G1110" s="7">
        <v>2846.06</v>
      </c>
      <c r="H1110" s="23">
        <f t="shared" si="34"/>
        <v>3.0572524197665811E-2</v>
      </c>
      <c r="I1110" s="8">
        <v>5567400000</v>
      </c>
      <c r="J1110" s="12">
        <f t="shared" si="35"/>
        <v>5.5569354095606815E-2</v>
      </c>
    </row>
    <row r="1111" spans="1:10" ht="15.75" thickBot="1" x14ac:dyDescent="0.3">
      <c r="A1111" s="76"/>
      <c r="B1111" s="6">
        <v>43936</v>
      </c>
      <c r="C1111" s="6">
        <v>43936</v>
      </c>
      <c r="D1111" s="7">
        <v>2795.64</v>
      </c>
      <c r="E1111" s="7">
        <v>2801.88</v>
      </c>
      <c r="F1111" s="7">
        <v>2761.54</v>
      </c>
      <c r="G1111" s="7">
        <v>2783.36</v>
      </c>
      <c r="H1111" s="23">
        <f t="shared" si="34"/>
        <v>-2.2030456139364531E-2</v>
      </c>
      <c r="I1111" s="8">
        <v>5203390000</v>
      </c>
      <c r="J1111" s="12">
        <f t="shared" si="35"/>
        <v>-6.5382404713151557E-2</v>
      </c>
    </row>
    <row r="1112" spans="1:10" ht="15.75" thickBot="1" x14ac:dyDescent="0.3">
      <c r="A1112" s="76"/>
      <c r="B1112" s="6">
        <v>43937</v>
      </c>
      <c r="C1112" s="6">
        <v>43937</v>
      </c>
      <c r="D1112" s="7">
        <v>2799.34</v>
      </c>
      <c r="E1112" s="7">
        <v>2806.51</v>
      </c>
      <c r="F1112" s="7">
        <v>2764.32</v>
      </c>
      <c r="G1112" s="7">
        <v>2799.55</v>
      </c>
      <c r="H1112" s="23">
        <f t="shared" si="34"/>
        <v>5.8167107381007326E-3</v>
      </c>
      <c r="I1112" s="8">
        <v>5179990000</v>
      </c>
      <c r="J1112" s="12">
        <f t="shared" si="35"/>
        <v>-4.497068257424487E-3</v>
      </c>
    </row>
    <row r="1113" spans="1:10" ht="15.75" thickBot="1" x14ac:dyDescent="0.3">
      <c r="A1113" s="76"/>
      <c r="B1113" s="6">
        <v>43938</v>
      </c>
      <c r="C1113" s="6">
        <v>43938</v>
      </c>
      <c r="D1113" s="7">
        <v>2842.43</v>
      </c>
      <c r="E1113" s="7">
        <v>2879.22</v>
      </c>
      <c r="F1113" s="7">
        <v>2830.88</v>
      </c>
      <c r="G1113" s="7">
        <v>2874.56</v>
      </c>
      <c r="H1113" s="23">
        <f t="shared" si="34"/>
        <v>2.6793591827257865E-2</v>
      </c>
      <c r="I1113" s="8">
        <v>5792140000</v>
      </c>
      <c r="J1113" s="12">
        <f t="shared" si="35"/>
        <v>0.11817590381448613</v>
      </c>
    </row>
    <row r="1114" spans="1:10" ht="15.75" thickBot="1" x14ac:dyDescent="0.3">
      <c r="A1114" s="76"/>
      <c r="B1114" s="6">
        <v>43941</v>
      </c>
      <c r="C1114" s="6">
        <v>43941</v>
      </c>
      <c r="D1114" s="7">
        <v>2845.62</v>
      </c>
      <c r="E1114" s="7">
        <v>2868.98</v>
      </c>
      <c r="F1114" s="7">
        <v>2820.43</v>
      </c>
      <c r="G1114" s="7">
        <v>2823.16</v>
      </c>
      <c r="H1114" s="23">
        <f t="shared" si="34"/>
        <v>-1.7880997439608182E-2</v>
      </c>
      <c r="I1114" s="8">
        <v>5220160000</v>
      </c>
      <c r="J1114" s="12">
        <f t="shared" si="35"/>
        <v>-9.8751066099921611E-2</v>
      </c>
    </row>
    <row r="1115" spans="1:10" ht="15.75" thickBot="1" x14ac:dyDescent="0.3">
      <c r="A1115" s="76"/>
      <c r="B1115" s="6">
        <v>43942</v>
      </c>
      <c r="C1115" s="6">
        <v>43942</v>
      </c>
      <c r="D1115" s="7">
        <v>2784.81</v>
      </c>
      <c r="E1115" s="7">
        <v>2785.54</v>
      </c>
      <c r="F1115" s="7">
        <v>2727.1</v>
      </c>
      <c r="G1115" s="7">
        <v>2736.56</v>
      </c>
      <c r="H1115" s="23">
        <f t="shared" si="34"/>
        <v>-3.067484662576684E-2</v>
      </c>
      <c r="I1115" s="8">
        <v>5075830000</v>
      </c>
      <c r="J1115" s="12">
        <f t="shared" si="35"/>
        <v>-2.7648577821369459E-2</v>
      </c>
    </row>
    <row r="1116" spans="1:10" ht="15.75" thickBot="1" x14ac:dyDescent="0.3">
      <c r="A1116" s="76"/>
      <c r="B1116" s="6">
        <v>43943</v>
      </c>
      <c r="C1116" s="6">
        <v>43943</v>
      </c>
      <c r="D1116" s="7">
        <v>2787.89</v>
      </c>
      <c r="E1116" s="7">
        <v>2815.1</v>
      </c>
      <c r="F1116" s="7">
        <v>2775.95</v>
      </c>
      <c r="G1116" s="7">
        <v>2799.31</v>
      </c>
      <c r="H1116" s="23">
        <f t="shared" si="34"/>
        <v>2.2930248194813926E-2</v>
      </c>
      <c r="I1116" s="8">
        <v>5049660000</v>
      </c>
      <c r="J1116" s="12">
        <f t="shared" si="35"/>
        <v>-5.1558070305743097E-3</v>
      </c>
    </row>
    <row r="1117" spans="1:10" ht="15.75" thickBot="1" x14ac:dyDescent="0.3">
      <c r="A1117" s="76"/>
      <c r="B1117" s="6">
        <v>43944</v>
      </c>
      <c r="C1117" s="6">
        <v>43944</v>
      </c>
      <c r="D1117" s="7">
        <v>2810.42</v>
      </c>
      <c r="E1117" s="7">
        <v>2844.9</v>
      </c>
      <c r="F1117" s="7">
        <v>2794.26</v>
      </c>
      <c r="G1117" s="7">
        <v>2797.8</v>
      </c>
      <c r="H1117" s="23">
        <f t="shared" si="34"/>
        <v>-5.3941864245109097E-4</v>
      </c>
      <c r="I1117" s="8">
        <v>5756520000</v>
      </c>
      <c r="J1117" s="12">
        <f t="shared" si="35"/>
        <v>0.13998170173833485</v>
      </c>
    </row>
    <row r="1118" spans="1:10" ht="15.75" thickBot="1" x14ac:dyDescent="0.3">
      <c r="A1118" s="76"/>
      <c r="B1118" s="6">
        <v>43945</v>
      </c>
      <c r="C1118" s="6">
        <v>43945</v>
      </c>
      <c r="D1118" s="7">
        <v>2812.64</v>
      </c>
      <c r="E1118" s="7">
        <v>2842.71</v>
      </c>
      <c r="F1118" s="7">
        <v>2791.76</v>
      </c>
      <c r="G1118" s="7">
        <v>2836.74</v>
      </c>
      <c r="H1118" s="23">
        <f t="shared" si="34"/>
        <v>1.3918078490242189E-2</v>
      </c>
      <c r="I1118" s="8">
        <v>5374480000</v>
      </c>
      <c r="J1118" s="12">
        <f t="shared" si="35"/>
        <v>-6.6366485307095255E-2</v>
      </c>
    </row>
    <row r="1119" spans="1:10" ht="15.75" thickBot="1" x14ac:dyDescent="0.3">
      <c r="A1119" s="76"/>
      <c r="B1119" s="6">
        <v>43948</v>
      </c>
      <c r="C1119" s="6">
        <v>43948</v>
      </c>
      <c r="D1119" s="7">
        <v>2854.65</v>
      </c>
      <c r="E1119" s="7">
        <v>2887.72</v>
      </c>
      <c r="F1119" s="7">
        <v>2852.89</v>
      </c>
      <c r="G1119" s="7">
        <v>2878.48</v>
      </c>
      <c r="H1119" s="23">
        <f t="shared" si="34"/>
        <v>1.4714073196697703E-2</v>
      </c>
      <c r="I1119" s="8">
        <v>5194260000</v>
      </c>
      <c r="J1119" s="12">
        <f t="shared" si="35"/>
        <v>-3.3532546404489362E-2</v>
      </c>
    </row>
    <row r="1120" spans="1:10" ht="15.75" thickBot="1" x14ac:dyDescent="0.3">
      <c r="A1120" s="76"/>
      <c r="B1120" s="6">
        <v>43949</v>
      </c>
      <c r="C1120" s="6">
        <v>43949</v>
      </c>
      <c r="D1120" s="7">
        <v>2909.96</v>
      </c>
      <c r="E1120" s="7">
        <v>2921.15</v>
      </c>
      <c r="F1120" s="7">
        <v>2860.71</v>
      </c>
      <c r="G1120" s="7">
        <v>2863.39</v>
      </c>
      <c r="H1120" s="23">
        <f t="shared" si="34"/>
        <v>-5.2423501292349246E-3</v>
      </c>
      <c r="I1120" s="8">
        <v>5672880000</v>
      </c>
      <c r="J1120" s="12">
        <f t="shared" si="35"/>
        <v>9.2144020514953046E-2</v>
      </c>
    </row>
    <row r="1121" spans="1:10" ht="15.75" thickBot="1" x14ac:dyDescent="0.3">
      <c r="A1121" s="76"/>
      <c r="B1121" s="6">
        <v>43950</v>
      </c>
      <c r="C1121" s="6">
        <v>43950</v>
      </c>
      <c r="D1121" s="7">
        <v>2918.46</v>
      </c>
      <c r="E1121" s="7">
        <v>2954.86</v>
      </c>
      <c r="F1121" s="7">
        <v>2912.16</v>
      </c>
      <c r="G1121" s="7">
        <v>2939.51</v>
      </c>
      <c r="H1121" s="23">
        <f t="shared" si="34"/>
        <v>2.6583874358714791E-2</v>
      </c>
      <c r="I1121" s="8">
        <v>6620140000</v>
      </c>
      <c r="J1121" s="12">
        <f t="shared" si="35"/>
        <v>0.16698044027019784</v>
      </c>
    </row>
    <row r="1122" spans="1:10" ht="15.75" thickBot="1" x14ac:dyDescent="0.3">
      <c r="A1122" s="76"/>
      <c r="B1122" s="6">
        <v>43951</v>
      </c>
      <c r="C1122" s="6">
        <v>43951</v>
      </c>
      <c r="D1122" s="7">
        <v>2930.91</v>
      </c>
      <c r="E1122" s="7">
        <v>2930.91</v>
      </c>
      <c r="F1122" s="7">
        <v>2892.47</v>
      </c>
      <c r="G1122" s="7">
        <v>2912.43</v>
      </c>
      <c r="H1122" s="23">
        <f t="shared" si="34"/>
        <v>-9.2124197570344641E-3</v>
      </c>
      <c r="I1122" s="8">
        <v>6523120000</v>
      </c>
      <c r="J1122" s="12">
        <f t="shared" si="35"/>
        <v>-1.4655279193491376E-2</v>
      </c>
    </row>
    <row r="1123" spans="1:10" ht="15.75" thickBot="1" x14ac:dyDescent="0.3">
      <c r="A1123" s="76"/>
      <c r="B1123" s="6">
        <v>43952</v>
      </c>
      <c r="C1123" s="6">
        <v>43952</v>
      </c>
      <c r="D1123" s="7">
        <v>2869.09</v>
      </c>
      <c r="E1123" s="7">
        <v>2869.09</v>
      </c>
      <c r="F1123" s="7">
        <v>2821.61</v>
      </c>
      <c r="G1123" s="7">
        <v>2830.71</v>
      </c>
      <c r="H1123" s="23">
        <f t="shared" si="34"/>
        <v>-2.8059043479156512E-2</v>
      </c>
      <c r="I1123" s="8">
        <v>4753160000</v>
      </c>
      <c r="J1123" s="12">
        <f t="shared" si="35"/>
        <v>-0.27133641570291517</v>
      </c>
    </row>
    <row r="1124" spans="1:10" ht="15.75" thickBot="1" x14ac:dyDescent="0.3">
      <c r="A1124" s="76"/>
      <c r="B1124" s="6">
        <v>43955</v>
      </c>
      <c r="C1124" s="6"/>
      <c r="D1124" s="7">
        <v>2815.01</v>
      </c>
      <c r="E1124" s="7">
        <v>2844.24</v>
      </c>
      <c r="F1124" s="7">
        <v>2797.85</v>
      </c>
      <c r="G1124" s="7">
        <v>2842.74</v>
      </c>
      <c r="H1124" s="23">
        <f t="shared" si="34"/>
        <v>4.2498171836746774E-3</v>
      </c>
      <c r="I1124" s="8">
        <v>4723140000</v>
      </c>
      <c r="J1124" s="12">
        <f t="shared" si="35"/>
        <v>-6.3157983320569896E-3</v>
      </c>
    </row>
    <row r="1125" spans="1:10" ht="15.75" thickBot="1" x14ac:dyDescent="0.3">
      <c r="A1125" s="76"/>
      <c r="B1125" s="6">
        <v>43956</v>
      </c>
      <c r="C1125" s="6"/>
      <c r="D1125" s="7">
        <v>2868.88</v>
      </c>
      <c r="E1125" s="7">
        <v>2898.23</v>
      </c>
      <c r="F1125" s="7">
        <v>2863.55</v>
      </c>
      <c r="G1125" s="7">
        <v>2868.44</v>
      </c>
      <c r="H1125" s="23">
        <f t="shared" si="34"/>
        <v>9.0405735311707286E-3</v>
      </c>
      <c r="I1125" s="8">
        <v>5129590000</v>
      </c>
      <c r="J1125" s="12">
        <f t="shared" si="35"/>
        <v>8.6055039655822188E-2</v>
      </c>
    </row>
    <row r="1126" spans="1:10" ht="15.75" thickBot="1" x14ac:dyDescent="0.3">
      <c r="A1126" s="76"/>
      <c r="B1126" s="6">
        <v>43957</v>
      </c>
      <c r="C1126" s="6"/>
      <c r="D1126" s="7">
        <v>2883.14</v>
      </c>
      <c r="E1126" s="7">
        <v>2891.11</v>
      </c>
      <c r="F1126" s="7">
        <v>2847.65</v>
      </c>
      <c r="G1126" s="7">
        <v>2848.42</v>
      </c>
      <c r="H1126" s="23">
        <f t="shared" si="34"/>
        <v>-6.9794034388029665E-3</v>
      </c>
      <c r="I1126" s="8">
        <v>4861920000</v>
      </c>
      <c r="J1126" s="12">
        <f t="shared" si="35"/>
        <v>-5.218155837016214E-2</v>
      </c>
    </row>
    <row r="1127" spans="1:10" ht="15.75" thickBot="1" x14ac:dyDescent="0.3">
      <c r="A1127" s="76"/>
      <c r="B1127" s="6">
        <v>43958</v>
      </c>
      <c r="C1127" s="6"/>
      <c r="D1127" s="7">
        <v>2878.26</v>
      </c>
      <c r="E1127" s="7">
        <v>2901.92</v>
      </c>
      <c r="F1127" s="7">
        <v>2876.48</v>
      </c>
      <c r="G1127" s="7">
        <v>2881.19</v>
      </c>
      <c r="H1127" s="23">
        <f t="shared" si="34"/>
        <v>1.1504623615899334E-2</v>
      </c>
      <c r="I1127" s="8">
        <v>5164640000</v>
      </c>
      <c r="J1127" s="12">
        <f t="shared" si="35"/>
        <v>6.2263467930364962E-2</v>
      </c>
    </row>
    <row r="1128" spans="1:10" ht="15.75" thickBot="1" x14ac:dyDescent="0.3">
      <c r="A1128" s="76"/>
      <c r="B1128" s="6">
        <v>43959</v>
      </c>
      <c r="C1128" s="6"/>
      <c r="D1128" s="7">
        <v>2908.83</v>
      </c>
      <c r="E1128" s="7">
        <v>2932.16</v>
      </c>
      <c r="F1128" s="7">
        <v>2902.88</v>
      </c>
      <c r="G1128" s="7">
        <v>2929.8</v>
      </c>
      <c r="H1128" s="23">
        <f t="shared" si="34"/>
        <v>1.6871501011734777E-2</v>
      </c>
      <c r="I1128" s="8">
        <v>4857160000</v>
      </c>
      <c r="J1128" s="12">
        <f t="shared" si="35"/>
        <v>-5.953561138820905E-2</v>
      </c>
    </row>
    <row r="1129" spans="1:10" ht="15.75" thickBot="1" x14ac:dyDescent="0.3">
      <c r="A1129" s="76"/>
      <c r="B1129" s="6">
        <v>43962</v>
      </c>
      <c r="C1129" s="6"/>
      <c r="D1129" s="7">
        <v>2915.46</v>
      </c>
      <c r="E1129" s="7">
        <v>2944.25</v>
      </c>
      <c r="F1129" s="7">
        <v>2903.44</v>
      </c>
      <c r="G1129" s="7">
        <v>2930.19</v>
      </c>
      <c r="H1129" s="23">
        <f t="shared" si="34"/>
        <v>1.3311488838824243E-4</v>
      </c>
      <c r="I1129" s="8">
        <v>4807320000</v>
      </c>
      <c r="J1129" s="12">
        <f t="shared" si="35"/>
        <v>-1.02611402547991E-2</v>
      </c>
    </row>
    <row r="1130" spans="1:10" ht="15.75" thickBot="1" x14ac:dyDescent="0.3">
      <c r="A1130" s="76"/>
      <c r="B1130" s="6">
        <v>43963</v>
      </c>
      <c r="C1130" s="6"/>
      <c r="D1130" s="7">
        <v>2939.5</v>
      </c>
      <c r="E1130" s="7">
        <v>2945.82</v>
      </c>
      <c r="F1130" s="7">
        <v>2869.59</v>
      </c>
      <c r="G1130" s="7">
        <v>2870.12</v>
      </c>
      <c r="H1130" s="23">
        <f t="shared" si="34"/>
        <v>-2.0500377108651713E-2</v>
      </c>
      <c r="I1130" s="8">
        <v>5107710000</v>
      </c>
      <c r="J1130" s="12">
        <f t="shared" si="35"/>
        <v>6.2485958912658193E-2</v>
      </c>
    </row>
    <row r="1131" spans="1:10" ht="15.75" thickBot="1" x14ac:dyDescent="0.3">
      <c r="A1131" s="76"/>
      <c r="B1131" s="6">
        <v>43964</v>
      </c>
      <c r="C1131" s="6"/>
      <c r="D1131" s="7">
        <v>2865.86</v>
      </c>
      <c r="E1131" s="7">
        <v>2874.14</v>
      </c>
      <c r="F1131" s="7">
        <v>2793.15</v>
      </c>
      <c r="G1131" s="7">
        <v>2820</v>
      </c>
      <c r="H1131" s="23">
        <f t="shared" si="34"/>
        <v>-1.7462684487059735E-2</v>
      </c>
      <c r="I1131" s="8">
        <v>6143130000</v>
      </c>
      <c r="J1131" s="12">
        <f t="shared" si="35"/>
        <v>0.20271706890171917</v>
      </c>
    </row>
    <row r="1132" spans="1:10" ht="15.75" thickBot="1" x14ac:dyDescent="0.3">
      <c r="A1132" s="76"/>
      <c r="B1132" s="6">
        <v>43965</v>
      </c>
      <c r="C1132" s="6"/>
      <c r="D1132" s="7">
        <v>2794.54</v>
      </c>
      <c r="E1132" s="7">
        <v>2852.8</v>
      </c>
      <c r="F1132" s="7">
        <v>2766.64</v>
      </c>
      <c r="G1132" s="7">
        <v>2852.5</v>
      </c>
      <c r="H1132" s="23">
        <f t="shared" si="34"/>
        <v>1.152482269503546E-2</v>
      </c>
      <c r="I1132" s="8">
        <v>5641920000</v>
      </c>
      <c r="J1132" s="12">
        <f t="shared" si="35"/>
        <v>-8.158870152511831E-2</v>
      </c>
    </row>
    <row r="1133" spans="1:10" ht="15.75" thickBot="1" x14ac:dyDescent="0.3">
      <c r="A1133" s="76"/>
      <c r="B1133" s="6">
        <v>43966</v>
      </c>
      <c r="C1133" s="6"/>
      <c r="D1133" s="7">
        <v>2829.95</v>
      </c>
      <c r="E1133" s="7">
        <v>2865.01</v>
      </c>
      <c r="F1133" s="7">
        <v>2816.78</v>
      </c>
      <c r="G1133" s="7">
        <v>2863.7</v>
      </c>
      <c r="H1133" s="23">
        <f t="shared" si="34"/>
        <v>3.9263803680980956E-3</v>
      </c>
      <c r="I1133" s="8">
        <v>5477040000</v>
      </c>
      <c r="J1133" s="12">
        <f t="shared" si="35"/>
        <v>-2.9224093925472181E-2</v>
      </c>
    </row>
    <row r="1134" spans="1:10" ht="15.75" thickBot="1" x14ac:dyDescent="0.3">
      <c r="A1134" s="76"/>
      <c r="B1134" s="6">
        <v>43969</v>
      </c>
      <c r="C1134" s="6"/>
      <c r="D1134" s="7">
        <v>2913.86</v>
      </c>
      <c r="E1134" s="7">
        <v>2968.09</v>
      </c>
      <c r="F1134" s="7">
        <v>2913.86</v>
      </c>
      <c r="G1134" s="7">
        <v>2953.91</v>
      </c>
      <c r="H1134" s="23">
        <f t="shared" si="34"/>
        <v>3.1501204735132883E-2</v>
      </c>
      <c r="I1134" s="8">
        <v>6364290000</v>
      </c>
      <c r="J1134" s="12">
        <f t="shared" si="35"/>
        <v>0.16199443495026511</v>
      </c>
    </row>
    <row r="1135" spans="1:10" ht="15.75" thickBot="1" x14ac:dyDescent="0.3">
      <c r="A1135" s="76"/>
      <c r="B1135" s="6">
        <v>43970</v>
      </c>
      <c r="C1135" s="6"/>
      <c r="D1135" s="7">
        <v>2948.59</v>
      </c>
      <c r="E1135" s="7">
        <v>2964.21</v>
      </c>
      <c r="F1135" s="7">
        <v>2922.35</v>
      </c>
      <c r="G1135" s="7">
        <v>2922.94</v>
      </c>
      <c r="H1135" s="23">
        <f t="shared" si="34"/>
        <v>-1.0484408800538879E-2</v>
      </c>
      <c r="I1135" s="8">
        <v>4969330000</v>
      </c>
      <c r="J1135" s="12">
        <f t="shared" si="35"/>
        <v>-0.21918548651931324</v>
      </c>
    </row>
    <row r="1136" spans="1:10" ht="15.75" thickBot="1" x14ac:dyDescent="0.3">
      <c r="A1136" s="76"/>
      <c r="B1136" s="6">
        <v>43971</v>
      </c>
      <c r="C1136" s="6"/>
      <c r="D1136" s="7">
        <v>2953.63</v>
      </c>
      <c r="E1136" s="7">
        <v>2980.29</v>
      </c>
      <c r="F1136" s="7">
        <v>2953.63</v>
      </c>
      <c r="G1136" s="7">
        <v>2971.61</v>
      </c>
      <c r="H1136" s="23">
        <f t="shared" si="34"/>
        <v>1.6651043127809694E-2</v>
      </c>
      <c r="I1136" s="8">
        <v>4992970000</v>
      </c>
      <c r="J1136" s="12">
        <f t="shared" si="35"/>
        <v>4.7571805454658875E-3</v>
      </c>
    </row>
    <row r="1137" spans="1:10" ht="15.75" thickBot="1" x14ac:dyDescent="0.3">
      <c r="A1137" s="76"/>
      <c r="B1137" s="6">
        <v>43972</v>
      </c>
      <c r="C1137" s="6"/>
      <c r="D1137" s="7">
        <v>2969.95</v>
      </c>
      <c r="E1137" s="7">
        <v>2978.5</v>
      </c>
      <c r="F1137" s="7">
        <v>2938.57</v>
      </c>
      <c r="G1137" s="7">
        <v>2948.51</v>
      </c>
      <c r="H1137" s="23">
        <f t="shared" si="34"/>
        <v>-7.7735638256702282E-3</v>
      </c>
      <c r="I1137" s="8">
        <v>4966940000</v>
      </c>
      <c r="J1137" s="12">
        <f t="shared" si="35"/>
        <v>-5.2133299418983094E-3</v>
      </c>
    </row>
    <row r="1138" spans="1:10" ht="15.75" thickBot="1" x14ac:dyDescent="0.3">
      <c r="A1138" s="76"/>
      <c r="B1138" s="6">
        <v>43973</v>
      </c>
      <c r="C1138" s="6"/>
      <c r="D1138" s="7">
        <v>2948.05</v>
      </c>
      <c r="E1138" s="7">
        <v>2956.76</v>
      </c>
      <c r="F1138" s="7">
        <v>2933.59</v>
      </c>
      <c r="G1138" s="7">
        <v>2955.45</v>
      </c>
      <c r="H1138" s="23">
        <f t="shared" si="34"/>
        <v>2.3537312066093043E-3</v>
      </c>
      <c r="I1138" s="8">
        <v>3952800000</v>
      </c>
      <c r="J1138" s="12">
        <f t="shared" si="35"/>
        <v>-0.20417802510197425</v>
      </c>
    </row>
    <row r="1139" spans="1:10" ht="15.75" thickBot="1" x14ac:dyDescent="0.3">
      <c r="A1139" s="76"/>
      <c r="B1139" s="6">
        <v>43977</v>
      </c>
      <c r="C1139" s="6"/>
      <c r="D1139" s="7">
        <v>3004.08</v>
      </c>
      <c r="E1139" s="7">
        <v>3021.72</v>
      </c>
      <c r="F1139" s="7">
        <v>2988.17</v>
      </c>
      <c r="G1139" s="7">
        <v>2991.77</v>
      </c>
      <c r="H1139" s="23">
        <f t="shared" si="34"/>
        <v>1.2289160703107874E-2</v>
      </c>
      <c r="I1139" s="8">
        <v>5837060000</v>
      </c>
      <c r="J1139" s="12">
        <f t="shared" si="35"/>
        <v>0.47668994130742764</v>
      </c>
    </row>
    <row r="1140" spans="1:10" ht="15.75" thickBot="1" x14ac:dyDescent="0.3">
      <c r="A1140" s="76"/>
      <c r="B1140" s="6">
        <v>43978</v>
      </c>
      <c r="C1140" s="6"/>
      <c r="D1140" s="7">
        <v>3015.65</v>
      </c>
      <c r="E1140" s="7">
        <v>3036.25</v>
      </c>
      <c r="F1140" s="7">
        <v>2969.75</v>
      </c>
      <c r="G1140" s="7">
        <v>3036.13</v>
      </c>
      <c r="H1140" s="23">
        <f t="shared" si="34"/>
        <v>1.4827343010993534E-2</v>
      </c>
      <c r="I1140" s="8">
        <v>6371230000</v>
      </c>
      <c r="J1140" s="12">
        <f t="shared" si="35"/>
        <v>9.1513535923906902E-2</v>
      </c>
    </row>
    <row r="1141" spans="1:10" ht="15.75" thickBot="1" x14ac:dyDescent="0.3">
      <c r="A1141" s="76"/>
      <c r="B1141" s="6">
        <v>43979</v>
      </c>
      <c r="C1141" s="6"/>
      <c r="D1141" s="7">
        <v>3046.61</v>
      </c>
      <c r="E1141" s="7">
        <v>3068.67</v>
      </c>
      <c r="F1141" s="7">
        <v>3023.4</v>
      </c>
      <c r="G1141" s="7">
        <v>3029.73</v>
      </c>
      <c r="H1141" s="23">
        <f t="shared" si="34"/>
        <v>-2.1079466294263061E-3</v>
      </c>
      <c r="I1141" s="8">
        <v>5402670000</v>
      </c>
      <c r="J1141" s="12">
        <f t="shared" si="35"/>
        <v>-0.15202088136827582</v>
      </c>
    </row>
    <row r="1142" spans="1:10" ht="15.75" thickBot="1" x14ac:dyDescent="0.3">
      <c r="A1142" s="76"/>
      <c r="B1142" s="6">
        <v>43980</v>
      </c>
      <c r="C1142" s="6"/>
      <c r="D1142" s="7">
        <v>3025.17</v>
      </c>
      <c r="E1142" s="7">
        <v>3049.17</v>
      </c>
      <c r="F1142" s="7">
        <v>2998.61</v>
      </c>
      <c r="G1142" s="7">
        <v>3044.31</v>
      </c>
      <c r="H1142" s="23">
        <f t="shared" si="34"/>
        <v>4.8123100078224556E-3</v>
      </c>
      <c r="I1142" s="8">
        <v>7275080000</v>
      </c>
      <c r="J1142" s="12">
        <f t="shared" si="35"/>
        <v>0.34657123237214194</v>
      </c>
    </row>
    <row r="1143" spans="1:10" ht="15.75" thickBot="1" x14ac:dyDescent="0.3">
      <c r="A1143" s="76"/>
      <c r="B1143" s="6">
        <v>43983</v>
      </c>
      <c r="C1143" s="6">
        <v>43983</v>
      </c>
      <c r="D1143" s="7">
        <v>3038.78</v>
      </c>
      <c r="E1143" s="7">
        <v>3062.18</v>
      </c>
      <c r="F1143" s="7">
        <v>3031.54</v>
      </c>
      <c r="G1143" s="7">
        <v>3055.73</v>
      </c>
      <c r="H1143" s="23">
        <f t="shared" si="34"/>
        <v>3.7512605483673057E-3</v>
      </c>
      <c r="I1143" s="8">
        <v>4673410000</v>
      </c>
      <c r="J1143" s="12">
        <f t="shared" si="35"/>
        <v>-0.35761393689141563</v>
      </c>
    </row>
    <row r="1144" spans="1:10" ht="15.75" thickBot="1" x14ac:dyDescent="0.3">
      <c r="A1144" s="76"/>
      <c r="B1144" s="6">
        <v>43984</v>
      </c>
      <c r="C1144" s="6"/>
      <c r="D1144" s="7">
        <v>3064.78</v>
      </c>
      <c r="E1144" s="7">
        <v>3081.07</v>
      </c>
      <c r="F1144" s="7">
        <v>3051.64</v>
      </c>
      <c r="G1144" s="7">
        <v>3080.82</v>
      </c>
      <c r="H1144" s="23">
        <f t="shared" si="34"/>
        <v>8.210803965010045E-3</v>
      </c>
      <c r="I1144" s="8">
        <v>5187230000</v>
      </c>
      <c r="J1144" s="12">
        <f t="shared" si="35"/>
        <v>0.10994541459020288</v>
      </c>
    </row>
    <row r="1145" spans="1:10" ht="15.75" thickBot="1" x14ac:dyDescent="0.3">
      <c r="A1145" s="76"/>
      <c r="B1145" s="6">
        <v>43985</v>
      </c>
      <c r="C1145" s="6"/>
      <c r="D1145" s="7">
        <v>3098.9</v>
      </c>
      <c r="E1145" s="7">
        <v>3130.94</v>
      </c>
      <c r="F1145" s="7">
        <v>3098.9</v>
      </c>
      <c r="G1145" s="7">
        <v>3122.87</v>
      </c>
      <c r="H1145" s="23">
        <f t="shared" si="34"/>
        <v>1.3648963587616195E-2</v>
      </c>
      <c r="I1145" s="8">
        <v>5989560000</v>
      </c>
      <c r="J1145" s="12">
        <f t="shared" si="35"/>
        <v>0.15467407460243715</v>
      </c>
    </row>
    <row r="1146" spans="1:10" ht="15.75" thickBot="1" x14ac:dyDescent="0.3">
      <c r="A1146" s="76"/>
      <c r="B1146" s="6">
        <v>43986</v>
      </c>
      <c r="C1146" s="6"/>
      <c r="D1146" s="7">
        <v>3111.56</v>
      </c>
      <c r="E1146" s="7">
        <v>3128.91</v>
      </c>
      <c r="F1146" s="7">
        <v>3090.41</v>
      </c>
      <c r="G1146" s="7">
        <v>3112.35</v>
      </c>
      <c r="H1146" s="23">
        <f t="shared" si="34"/>
        <v>-3.368696103263979E-3</v>
      </c>
      <c r="I1146" s="8">
        <v>6428130000</v>
      </c>
      <c r="J1146" s="12">
        <f t="shared" si="35"/>
        <v>7.3222406988159391E-2</v>
      </c>
    </row>
    <row r="1147" spans="1:10" ht="15.75" thickBot="1" x14ac:dyDescent="0.3">
      <c r="A1147" s="76"/>
      <c r="B1147" s="6">
        <v>43987</v>
      </c>
      <c r="C1147" s="6"/>
      <c r="D1147" s="7">
        <v>3163.84</v>
      </c>
      <c r="E1147" s="7">
        <v>3211.72</v>
      </c>
      <c r="F1147" s="7">
        <v>3163.84</v>
      </c>
      <c r="G1147" s="7">
        <v>3193.93</v>
      </c>
      <c r="H1147" s="23">
        <f t="shared" si="34"/>
        <v>2.6211704981766167E-2</v>
      </c>
      <c r="I1147" s="8">
        <v>8617590000</v>
      </c>
      <c r="J1147" s="12">
        <f t="shared" si="35"/>
        <v>0.34060605494910651</v>
      </c>
    </row>
    <row r="1148" spans="1:10" ht="15.75" thickBot="1" x14ac:dyDescent="0.3">
      <c r="A1148" s="76"/>
      <c r="B1148" s="6">
        <v>43990</v>
      </c>
      <c r="C1148" s="6"/>
      <c r="D1148" s="7">
        <v>3199.92</v>
      </c>
      <c r="E1148" s="7">
        <v>3233.13</v>
      </c>
      <c r="F1148" s="7">
        <v>3196</v>
      </c>
      <c r="G1148" s="7">
        <v>3232.39</v>
      </c>
      <c r="H1148" s="23">
        <f t="shared" si="34"/>
        <v>1.2041591393674889E-2</v>
      </c>
      <c r="I1148" s="8">
        <v>8437380000</v>
      </c>
      <c r="J1148" s="12">
        <f t="shared" si="35"/>
        <v>-2.0911879075240294E-2</v>
      </c>
    </row>
    <row r="1149" spans="1:10" ht="15.75" thickBot="1" x14ac:dyDescent="0.3">
      <c r="A1149" s="76"/>
      <c r="B1149" s="6">
        <v>43991</v>
      </c>
      <c r="C1149" s="6"/>
      <c r="D1149" s="7">
        <v>3213.32</v>
      </c>
      <c r="E1149" s="7">
        <v>3222.71</v>
      </c>
      <c r="F1149" s="7">
        <v>3193.11</v>
      </c>
      <c r="G1149" s="7">
        <v>3207.18</v>
      </c>
      <c r="H1149" s="23">
        <f t="shared" si="34"/>
        <v>-7.7991826481334358E-3</v>
      </c>
      <c r="I1149" s="8">
        <v>6382620000</v>
      </c>
      <c r="J1149" s="12">
        <f t="shared" si="35"/>
        <v>-0.24353057465706179</v>
      </c>
    </row>
    <row r="1150" spans="1:10" ht="15.75" thickBot="1" x14ac:dyDescent="0.3">
      <c r="A1150" s="76"/>
      <c r="B1150" s="6">
        <v>43992</v>
      </c>
      <c r="C1150" s="6"/>
      <c r="D1150" s="7">
        <v>3213.42</v>
      </c>
      <c r="E1150" s="7">
        <v>3223.27</v>
      </c>
      <c r="F1150" s="7">
        <v>3181.49</v>
      </c>
      <c r="G1150" s="7">
        <v>3190.14</v>
      </c>
      <c r="H1150" s="23">
        <f t="shared" si="34"/>
        <v>-5.3130787794885117E-3</v>
      </c>
      <c r="I1150" s="8">
        <v>6570840000</v>
      </c>
      <c r="J1150" s="12">
        <f t="shared" si="35"/>
        <v>2.9489457307500681E-2</v>
      </c>
    </row>
    <row r="1151" spans="1:10" ht="15.75" thickBot="1" x14ac:dyDescent="0.3">
      <c r="A1151" s="76"/>
      <c r="B1151" s="6">
        <v>43993</v>
      </c>
      <c r="C1151" s="6"/>
      <c r="D1151" s="7">
        <v>3123.53</v>
      </c>
      <c r="E1151" s="7">
        <v>3123.53</v>
      </c>
      <c r="F1151" s="7">
        <v>2999.49</v>
      </c>
      <c r="G1151" s="7">
        <v>3002.1</v>
      </c>
      <c r="H1151" s="23">
        <f t="shared" si="34"/>
        <v>-5.8944121574601729E-2</v>
      </c>
      <c r="I1151" s="8">
        <v>7018890000</v>
      </c>
      <c r="J1151" s="12">
        <f t="shared" si="35"/>
        <v>6.8187628978943329E-2</v>
      </c>
    </row>
    <row r="1152" spans="1:10" ht="15.75" thickBot="1" x14ac:dyDescent="0.3">
      <c r="A1152" s="76"/>
      <c r="B1152" s="6">
        <v>43994</v>
      </c>
      <c r="C1152" s="6"/>
      <c r="D1152" s="7">
        <v>3071.04</v>
      </c>
      <c r="E1152" s="7">
        <v>3088.42</v>
      </c>
      <c r="F1152" s="7">
        <v>2984.47</v>
      </c>
      <c r="G1152" s="7">
        <v>3041.31</v>
      </c>
      <c r="H1152" s="23">
        <f t="shared" si="34"/>
        <v>1.3060857399820139E-2</v>
      </c>
      <c r="I1152" s="8">
        <v>5832250000</v>
      </c>
      <c r="J1152" s="12">
        <f t="shared" si="35"/>
        <v>-0.16906376934244588</v>
      </c>
    </row>
    <row r="1153" spans="1:10" ht="15.75" thickBot="1" x14ac:dyDescent="0.3">
      <c r="A1153" s="76"/>
      <c r="B1153" s="6">
        <v>43997</v>
      </c>
      <c r="C1153" s="6"/>
      <c r="D1153" s="7">
        <v>2993.76</v>
      </c>
      <c r="E1153" s="7">
        <v>3079.76</v>
      </c>
      <c r="F1153" s="7">
        <v>2965.66</v>
      </c>
      <c r="G1153" s="7">
        <v>3066.59</v>
      </c>
      <c r="H1153" s="23">
        <f t="shared" si="34"/>
        <v>8.312207568449189E-3</v>
      </c>
      <c r="I1153" s="8">
        <v>5740660000</v>
      </c>
      <c r="J1153" s="12">
        <f t="shared" si="35"/>
        <v>-1.570405932530327E-2</v>
      </c>
    </row>
    <row r="1154" spans="1:10" ht="15.75" thickBot="1" x14ac:dyDescent="0.3">
      <c r="A1154" s="76"/>
      <c r="B1154" s="6">
        <v>43998</v>
      </c>
      <c r="C1154" s="6"/>
      <c r="D1154" s="7">
        <v>3131</v>
      </c>
      <c r="E1154" s="7">
        <v>3153.45</v>
      </c>
      <c r="F1154" s="7">
        <v>3076.06</v>
      </c>
      <c r="G1154" s="7">
        <v>3124.74</v>
      </c>
      <c r="H1154" s="23">
        <f t="shared" si="34"/>
        <v>1.8962430582503572E-2</v>
      </c>
      <c r="I1154" s="8">
        <v>5829240000</v>
      </c>
      <c r="J1154" s="12">
        <f t="shared" si="35"/>
        <v>1.5430281535572564E-2</v>
      </c>
    </row>
    <row r="1155" spans="1:10" ht="15.75" thickBot="1" x14ac:dyDescent="0.3">
      <c r="A1155" s="76"/>
      <c r="B1155" s="6">
        <v>43999</v>
      </c>
      <c r="C1155" s="6"/>
      <c r="D1155" s="7">
        <v>3136.13</v>
      </c>
      <c r="E1155" s="7">
        <v>3141.16</v>
      </c>
      <c r="F1155" s="7">
        <v>3108.03</v>
      </c>
      <c r="G1155" s="7">
        <v>3113.49</v>
      </c>
      <c r="H1155" s="23">
        <f t="shared" si="34"/>
        <v>-3.6002995449221377E-3</v>
      </c>
      <c r="I1155" s="8">
        <v>4549390000</v>
      </c>
      <c r="J1155" s="12">
        <f t="shared" si="35"/>
        <v>-0.21955692337251512</v>
      </c>
    </row>
    <row r="1156" spans="1:10" ht="15.75" thickBot="1" x14ac:dyDescent="0.3">
      <c r="A1156" s="76"/>
      <c r="B1156" s="6">
        <v>44000</v>
      </c>
      <c r="C1156" s="6"/>
      <c r="D1156" s="7">
        <v>3101.64</v>
      </c>
      <c r="E1156" s="7">
        <v>3120</v>
      </c>
      <c r="F1156" s="7">
        <v>3093.51</v>
      </c>
      <c r="G1156" s="7">
        <v>3115.34</v>
      </c>
      <c r="H1156" s="23">
        <f t="shared" si="34"/>
        <v>5.9418851513907674E-4</v>
      </c>
      <c r="I1156" s="8">
        <v>4429030000</v>
      </c>
      <c r="J1156" s="12">
        <f t="shared" si="35"/>
        <v>-2.6456294140533125E-2</v>
      </c>
    </row>
    <row r="1157" spans="1:10" ht="15.75" thickBot="1" x14ac:dyDescent="0.3">
      <c r="A1157" s="76"/>
      <c r="B1157" s="6">
        <v>44001</v>
      </c>
      <c r="C1157" s="6"/>
      <c r="D1157" s="7">
        <v>3140.29</v>
      </c>
      <c r="E1157" s="7">
        <v>3155.53</v>
      </c>
      <c r="F1157" s="7">
        <v>3083.11</v>
      </c>
      <c r="G1157" s="7">
        <v>3097.74</v>
      </c>
      <c r="H1157" s="23">
        <f t="shared" si="34"/>
        <v>-5.6494636219482823E-3</v>
      </c>
      <c r="I1157" s="8">
        <v>8327780000</v>
      </c>
      <c r="J1157" s="12">
        <f t="shared" si="35"/>
        <v>0.88027175250562761</v>
      </c>
    </row>
    <row r="1158" spans="1:10" ht="15.75" thickBot="1" x14ac:dyDescent="0.3">
      <c r="A1158" s="76"/>
      <c r="B1158" s="6">
        <v>44004</v>
      </c>
      <c r="C1158" s="6"/>
      <c r="D1158" s="7">
        <v>3094.42</v>
      </c>
      <c r="E1158" s="7">
        <v>3120.92</v>
      </c>
      <c r="F1158" s="7">
        <v>3079.39</v>
      </c>
      <c r="G1158" s="7">
        <v>3117.86</v>
      </c>
      <c r="H1158" s="23">
        <f t="shared" si="34"/>
        <v>6.4950576872172443E-3</v>
      </c>
      <c r="I1158" s="8">
        <v>4665380000</v>
      </c>
      <c r="J1158" s="12">
        <f t="shared" si="35"/>
        <v>-0.43978107010511808</v>
      </c>
    </row>
    <row r="1159" spans="1:10" ht="15.75" thickBot="1" x14ac:dyDescent="0.3">
      <c r="A1159" s="76"/>
      <c r="B1159" s="6">
        <v>44005</v>
      </c>
      <c r="C1159" s="6"/>
      <c r="D1159" s="7">
        <v>3138.7</v>
      </c>
      <c r="E1159" s="7">
        <v>3154.9</v>
      </c>
      <c r="F1159" s="7">
        <v>3127.12</v>
      </c>
      <c r="G1159" s="7">
        <v>3131.29</v>
      </c>
      <c r="H1159" s="23">
        <f t="shared" ref="H1159:H1222" si="36">(G1159-G1158)/G1158</f>
        <v>4.307441642665109E-3</v>
      </c>
      <c r="I1159" s="8">
        <v>4704830000</v>
      </c>
      <c r="J1159" s="12">
        <f t="shared" ref="J1159:J1222" si="37">(I1159-I1158)/I1158</f>
        <v>8.4559028417835209E-3</v>
      </c>
    </row>
    <row r="1160" spans="1:10" ht="15.75" thickBot="1" x14ac:dyDescent="0.3">
      <c r="A1160" s="76"/>
      <c r="B1160" s="6">
        <v>44006</v>
      </c>
      <c r="C1160" s="6"/>
      <c r="D1160" s="7">
        <v>3114.4</v>
      </c>
      <c r="E1160" s="7">
        <v>3115.01</v>
      </c>
      <c r="F1160" s="7">
        <v>3032.13</v>
      </c>
      <c r="G1160" s="7">
        <v>3050.33</v>
      </c>
      <c r="H1160" s="23">
        <f t="shared" si="36"/>
        <v>-2.5855158736495194E-2</v>
      </c>
      <c r="I1160" s="8">
        <v>5587200000</v>
      </c>
      <c r="J1160" s="12">
        <f t="shared" si="37"/>
        <v>0.1875455648769456</v>
      </c>
    </row>
    <row r="1161" spans="1:10" ht="15.75" thickBot="1" x14ac:dyDescent="0.3">
      <c r="A1161" s="76"/>
      <c r="B1161" s="6">
        <v>44007</v>
      </c>
      <c r="C1161" s="6"/>
      <c r="D1161" s="7">
        <v>3046.6</v>
      </c>
      <c r="E1161" s="7">
        <v>3086.25</v>
      </c>
      <c r="F1161" s="7">
        <v>3024.01</v>
      </c>
      <c r="G1161" s="7">
        <v>3083.76</v>
      </c>
      <c r="H1161" s="23">
        <f t="shared" si="36"/>
        <v>1.095946995898814E-2</v>
      </c>
      <c r="I1161" s="8">
        <v>4815420000</v>
      </c>
      <c r="J1161" s="12">
        <f t="shared" si="37"/>
        <v>-0.13813359106529211</v>
      </c>
    </row>
    <row r="1162" spans="1:10" ht="15.75" thickBot="1" x14ac:dyDescent="0.3">
      <c r="A1162" s="76"/>
      <c r="B1162" s="6">
        <v>44008</v>
      </c>
      <c r="C1162" s="6"/>
      <c r="D1162" s="7">
        <v>3073.2</v>
      </c>
      <c r="E1162" s="7">
        <v>3073.73</v>
      </c>
      <c r="F1162" s="7">
        <v>3004.63</v>
      </c>
      <c r="G1162" s="7">
        <v>3009.05</v>
      </c>
      <c r="H1162" s="23">
        <f t="shared" si="36"/>
        <v>-2.4226917788673578E-2</v>
      </c>
      <c r="I1162" s="8">
        <v>8098120000</v>
      </c>
      <c r="J1162" s="12">
        <f t="shared" si="37"/>
        <v>0.68170585327967237</v>
      </c>
    </row>
    <row r="1163" spans="1:10" ht="15.75" thickBot="1" x14ac:dyDescent="0.3">
      <c r="A1163" s="76"/>
      <c r="B1163" s="6">
        <v>44011</v>
      </c>
      <c r="C1163" s="6"/>
      <c r="D1163" s="7">
        <v>3018.59</v>
      </c>
      <c r="E1163" s="7">
        <v>3053.89</v>
      </c>
      <c r="F1163" s="7">
        <v>2999.74</v>
      </c>
      <c r="G1163" s="7">
        <v>3053.24</v>
      </c>
      <c r="H1163" s="23">
        <f t="shared" si="36"/>
        <v>1.4685698143932337E-2</v>
      </c>
      <c r="I1163" s="8">
        <v>4462770000</v>
      </c>
      <c r="J1163" s="12">
        <f t="shared" si="37"/>
        <v>-0.44891283408988752</v>
      </c>
    </row>
    <row r="1164" spans="1:10" ht="15.75" thickBot="1" x14ac:dyDescent="0.3">
      <c r="A1164" s="76"/>
      <c r="B1164" s="6">
        <v>44012</v>
      </c>
      <c r="C1164" s="6">
        <f>B1164</f>
        <v>44012</v>
      </c>
      <c r="D1164" s="7">
        <v>3050.2</v>
      </c>
      <c r="E1164" s="7">
        <v>3111.51</v>
      </c>
      <c r="F1164" s="7">
        <v>3047.83</v>
      </c>
      <c r="G1164" s="7">
        <v>3100.29</v>
      </c>
      <c r="H1164" s="23">
        <f t="shared" si="36"/>
        <v>1.5409859690034253E-2</v>
      </c>
      <c r="I1164" s="8">
        <v>4696280000</v>
      </c>
      <c r="J1164" s="12">
        <f t="shared" si="37"/>
        <v>5.2324005046193285E-2</v>
      </c>
    </row>
    <row r="1165" spans="1:10" ht="15.75" thickBot="1" x14ac:dyDescent="0.3">
      <c r="A1165" s="76"/>
      <c r="B1165" s="6">
        <v>44013</v>
      </c>
      <c r="C1165" s="6"/>
      <c r="D1165" s="7">
        <v>3105.92</v>
      </c>
      <c r="E1165" s="7">
        <v>3128.44</v>
      </c>
      <c r="F1165" s="7">
        <v>3101.17</v>
      </c>
      <c r="G1165" s="7">
        <v>3115.86</v>
      </c>
      <c r="H1165" s="23">
        <f t="shared" si="36"/>
        <v>5.0221108347929273E-3</v>
      </c>
      <c r="I1165" s="8">
        <v>4443130000</v>
      </c>
      <c r="J1165" s="12">
        <f t="shared" si="37"/>
        <v>-5.3904366860579013E-2</v>
      </c>
    </row>
    <row r="1166" spans="1:10" ht="15.75" thickBot="1" x14ac:dyDescent="0.3">
      <c r="A1166" s="76"/>
      <c r="B1166" s="6">
        <v>44014</v>
      </c>
      <c r="C1166" s="6"/>
      <c r="D1166" s="7">
        <v>3143.64</v>
      </c>
      <c r="E1166" s="7">
        <v>3165.81</v>
      </c>
      <c r="F1166" s="7">
        <v>3124.52</v>
      </c>
      <c r="G1166" s="7">
        <v>3130.01</v>
      </c>
      <c r="H1166" s="23">
        <f t="shared" si="36"/>
        <v>4.541282342595653E-3</v>
      </c>
      <c r="I1166" s="8">
        <v>4190830000</v>
      </c>
      <c r="J1166" s="12">
        <f t="shared" si="37"/>
        <v>-5.6784293954937171E-2</v>
      </c>
    </row>
    <row r="1167" spans="1:10" ht="15.75" thickBot="1" x14ac:dyDescent="0.3">
      <c r="A1167" s="76"/>
      <c r="B1167" s="6">
        <v>44018</v>
      </c>
      <c r="C1167" s="6"/>
      <c r="D1167" s="7">
        <v>3155.29</v>
      </c>
      <c r="E1167" s="7">
        <v>3182.59</v>
      </c>
      <c r="F1167" s="7">
        <v>3155.29</v>
      </c>
      <c r="G1167" s="7">
        <v>3179.72</v>
      </c>
      <c r="H1167" s="23">
        <f t="shared" si="36"/>
        <v>1.5881738397001792E-2</v>
      </c>
      <c r="I1167" s="8">
        <v>4736450000</v>
      </c>
      <c r="J1167" s="12">
        <f t="shared" si="37"/>
        <v>0.13019378022969197</v>
      </c>
    </row>
    <row r="1168" spans="1:10" ht="15.75" thickBot="1" x14ac:dyDescent="0.3">
      <c r="A1168" s="76"/>
      <c r="B1168" s="6">
        <v>44019</v>
      </c>
      <c r="C1168" s="6"/>
      <c r="D1168" s="7">
        <v>3166.44</v>
      </c>
      <c r="E1168" s="7">
        <v>3184.15</v>
      </c>
      <c r="F1168" s="7">
        <v>3142.93</v>
      </c>
      <c r="G1168" s="7">
        <v>3145.32</v>
      </c>
      <c r="H1168" s="23">
        <f t="shared" si="36"/>
        <v>-1.0818562640735548E-2</v>
      </c>
      <c r="I1168" s="8">
        <v>4563700000</v>
      </c>
      <c r="J1168" s="12">
        <f t="shared" si="37"/>
        <v>-3.6472463553927519E-2</v>
      </c>
    </row>
    <row r="1169" spans="1:10" ht="15.75" thickBot="1" x14ac:dyDescent="0.3">
      <c r="A1169" s="76"/>
      <c r="B1169" s="6">
        <v>44020</v>
      </c>
      <c r="C1169" s="6"/>
      <c r="D1169" s="7">
        <v>3153.07</v>
      </c>
      <c r="E1169" s="7">
        <v>3171.8</v>
      </c>
      <c r="F1169" s="7">
        <v>3136.53</v>
      </c>
      <c r="G1169" s="7">
        <v>3169.94</v>
      </c>
      <c r="H1169" s="23">
        <f t="shared" si="36"/>
        <v>7.8275024480815598E-3</v>
      </c>
      <c r="I1169" s="8">
        <v>4927700000</v>
      </c>
      <c r="J1169" s="12">
        <f t="shared" si="37"/>
        <v>7.975984398623924E-2</v>
      </c>
    </row>
    <row r="1170" spans="1:10" ht="15.75" thickBot="1" x14ac:dyDescent="0.3">
      <c r="A1170" s="76"/>
      <c r="B1170" s="6">
        <v>44021</v>
      </c>
      <c r="C1170" s="6"/>
      <c r="D1170" s="7">
        <v>3176.17</v>
      </c>
      <c r="E1170" s="7">
        <v>3179.78</v>
      </c>
      <c r="F1170" s="7">
        <v>3115.7</v>
      </c>
      <c r="G1170" s="7">
        <v>3152.05</v>
      </c>
      <c r="H1170" s="23">
        <f t="shared" si="36"/>
        <v>-5.6436399427118094E-3</v>
      </c>
      <c r="I1170" s="8">
        <v>4829020000</v>
      </c>
      <c r="J1170" s="12">
        <f t="shared" si="37"/>
        <v>-2.0025569738417518E-2</v>
      </c>
    </row>
    <row r="1171" spans="1:10" ht="15.75" thickBot="1" x14ac:dyDescent="0.3">
      <c r="A1171" s="76"/>
      <c r="B1171" s="6">
        <v>44022</v>
      </c>
      <c r="C1171" s="6"/>
      <c r="D1171" s="7">
        <v>3152.47</v>
      </c>
      <c r="E1171" s="7">
        <v>3186.82</v>
      </c>
      <c r="F1171" s="7">
        <v>3136.22</v>
      </c>
      <c r="G1171" s="7">
        <v>3185.04</v>
      </c>
      <c r="H1171" s="23">
        <f t="shared" si="36"/>
        <v>1.0466204533557457E-2</v>
      </c>
      <c r="I1171" s="8">
        <v>4515340000</v>
      </c>
      <c r="J1171" s="12">
        <f t="shared" si="37"/>
        <v>-6.4957279116673775E-2</v>
      </c>
    </row>
    <row r="1172" spans="1:10" ht="15.75" thickBot="1" x14ac:dyDescent="0.3">
      <c r="A1172" s="76"/>
      <c r="B1172" s="6">
        <v>44025</v>
      </c>
      <c r="C1172" s="6"/>
      <c r="D1172" s="7">
        <v>3205.08</v>
      </c>
      <c r="E1172" s="7">
        <v>3235.32</v>
      </c>
      <c r="F1172" s="7">
        <v>3149.43</v>
      </c>
      <c r="G1172" s="7">
        <v>3155.22</v>
      </c>
      <c r="H1172" s="23">
        <f t="shared" si="36"/>
        <v>-9.362519779971417E-3</v>
      </c>
      <c r="I1172" s="8">
        <v>4890780000</v>
      </c>
      <c r="J1172" s="12">
        <f t="shared" si="37"/>
        <v>8.3147669942905733E-2</v>
      </c>
    </row>
    <row r="1173" spans="1:10" ht="15.75" thickBot="1" x14ac:dyDescent="0.3">
      <c r="A1173" s="76"/>
      <c r="B1173" s="6">
        <v>44026</v>
      </c>
      <c r="C1173" s="6"/>
      <c r="D1173" s="7">
        <v>3141.11</v>
      </c>
      <c r="E1173" s="7">
        <v>3200.95</v>
      </c>
      <c r="F1173" s="7">
        <v>3127.66</v>
      </c>
      <c r="G1173" s="7">
        <v>3197.52</v>
      </c>
      <c r="H1173" s="23">
        <f t="shared" si="36"/>
        <v>1.3406355182839924E-2</v>
      </c>
      <c r="I1173" s="8">
        <v>4476170000</v>
      </c>
      <c r="J1173" s="12">
        <f t="shared" si="37"/>
        <v>-8.4773798862349162E-2</v>
      </c>
    </row>
    <row r="1174" spans="1:10" ht="15.75" thickBot="1" x14ac:dyDescent="0.3">
      <c r="A1174" s="76"/>
      <c r="B1174" s="6">
        <v>44027</v>
      </c>
      <c r="C1174" s="6"/>
      <c r="D1174" s="7">
        <v>3225.98</v>
      </c>
      <c r="E1174" s="7">
        <v>3238.28</v>
      </c>
      <c r="F1174" s="7">
        <v>3200.76</v>
      </c>
      <c r="G1174" s="7">
        <v>3226.56</v>
      </c>
      <c r="H1174" s="23">
        <f t="shared" si="36"/>
        <v>9.0820385798994104E-3</v>
      </c>
      <c r="I1174" s="8">
        <v>4669760000</v>
      </c>
      <c r="J1174" s="12">
        <f t="shared" si="37"/>
        <v>4.324902762853064E-2</v>
      </c>
    </row>
    <row r="1175" spans="1:10" ht="15.75" thickBot="1" x14ac:dyDescent="0.3">
      <c r="A1175" s="76"/>
      <c r="B1175" s="6">
        <v>44028</v>
      </c>
      <c r="C1175" s="6"/>
      <c r="D1175" s="7">
        <v>3208.36</v>
      </c>
      <c r="E1175" s="7">
        <v>3220.39</v>
      </c>
      <c r="F1175" s="7">
        <v>3198.59</v>
      </c>
      <c r="G1175" s="7">
        <v>3215.57</v>
      </c>
      <c r="H1175" s="23">
        <f t="shared" si="36"/>
        <v>-3.4061043340275036E-3</v>
      </c>
      <c r="I1175" s="8">
        <v>3961230000</v>
      </c>
      <c r="J1175" s="12">
        <f t="shared" si="37"/>
        <v>-0.15172728362913726</v>
      </c>
    </row>
    <row r="1176" spans="1:10" ht="15.75" thickBot="1" x14ac:dyDescent="0.3">
      <c r="A1176" s="76"/>
      <c r="B1176" s="6">
        <v>44029</v>
      </c>
      <c r="C1176" s="6"/>
      <c r="D1176" s="7">
        <v>3224.21</v>
      </c>
      <c r="E1176" s="7">
        <v>3233.52</v>
      </c>
      <c r="F1176" s="7">
        <v>3205.65</v>
      </c>
      <c r="G1176" s="7">
        <v>3224.73</v>
      </c>
      <c r="H1176" s="23">
        <f t="shared" si="36"/>
        <v>2.8486395880045695E-3</v>
      </c>
      <c r="I1176" s="8">
        <v>3993830000</v>
      </c>
      <c r="J1176" s="12">
        <f t="shared" si="37"/>
        <v>8.2297670168104357E-3</v>
      </c>
    </row>
    <row r="1177" spans="1:10" ht="15.75" thickBot="1" x14ac:dyDescent="0.3">
      <c r="A1177" s="76"/>
      <c r="B1177" s="6">
        <v>44032</v>
      </c>
      <c r="C1177" s="6"/>
      <c r="D1177" s="7">
        <v>3224.29</v>
      </c>
      <c r="E1177" s="7">
        <v>3258.61</v>
      </c>
      <c r="F1177" s="7">
        <v>3215.16</v>
      </c>
      <c r="G1177" s="7">
        <v>3251.84</v>
      </c>
      <c r="H1177" s="23">
        <f t="shared" si="36"/>
        <v>8.4069053843267901E-3</v>
      </c>
      <c r="I1177" s="8">
        <v>3971200000</v>
      </c>
      <c r="J1177" s="12">
        <f t="shared" si="37"/>
        <v>-5.6662401754706635E-3</v>
      </c>
    </row>
    <row r="1178" spans="1:10" ht="15.75" thickBot="1" x14ac:dyDescent="0.3">
      <c r="A1178" s="76"/>
      <c r="B1178" s="6">
        <v>44033</v>
      </c>
      <c r="C1178" s="6"/>
      <c r="D1178" s="7">
        <v>3268.52</v>
      </c>
      <c r="E1178" s="7">
        <v>3277.29</v>
      </c>
      <c r="F1178" s="7">
        <v>3247.77</v>
      </c>
      <c r="G1178" s="7">
        <v>3257.3</v>
      </c>
      <c r="H1178" s="23">
        <f t="shared" si="36"/>
        <v>1.6790493997244748E-3</v>
      </c>
      <c r="I1178" s="8">
        <v>4547960000</v>
      </c>
      <c r="J1178" s="12">
        <f t="shared" si="37"/>
        <v>0.14523569701853345</v>
      </c>
    </row>
    <row r="1179" spans="1:10" ht="15.75" thickBot="1" x14ac:dyDescent="0.3">
      <c r="A1179" s="76"/>
      <c r="B1179" s="6">
        <v>44034</v>
      </c>
      <c r="C1179" s="6"/>
      <c r="D1179" s="7">
        <v>3254.86</v>
      </c>
      <c r="E1179" s="7">
        <v>3279.32</v>
      </c>
      <c r="F1179" s="7">
        <v>3253.1</v>
      </c>
      <c r="G1179" s="7">
        <v>3276.02</v>
      </c>
      <c r="H1179" s="23">
        <f t="shared" si="36"/>
        <v>5.7470911491111654E-3</v>
      </c>
      <c r="I1179" s="8">
        <v>4255190000</v>
      </c>
      <c r="J1179" s="12">
        <f t="shared" si="37"/>
        <v>-6.4373917096896188E-2</v>
      </c>
    </row>
    <row r="1180" spans="1:10" ht="15.75" thickBot="1" x14ac:dyDescent="0.3">
      <c r="A1180" s="76"/>
      <c r="B1180" s="6">
        <v>44035</v>
      </c>
      <c r="C1180" s="6"/>
      <c r="D1180" s="7">
        <v>3271.64</v>
      </c>
      <c r="E1180" s="7">
        <v>3279.99</v>
      </c>
      <c r="F1180" s="7">
        <v>3222.66</v>
      </c>
      <c r="G1180" s="7">
        <v>3235.66</v>
      </c>
      <c r="H1180" s="23">
        <f t="shared" si="36"/>
        <v>-1.2319827107282657E-2</v>
      </c>
      <c r="I1180" s="8">
        <v>4290460000</v>
      </c>
      <c r="J1180" s="12">
        <f t="shared" si="37"/>
        <v>8.2887015620924098E-3</v>
      </c>
    </row>
    <row r="1181" spans="1:10" ht="15.75" thickBot="1" x14ac:dyDescent="0.3">
      <c r="A1181" s="76"/>
      <c r="B1181" s="6">
        <v>44036</v>
      </c>
      <c r="C1181" s="6"/>
      <c r="D1181" s="7">
        <v>3218.58</v>
      </c>
      <c r="E1181" s="7">
        <v>3227.26</v>
      </c>
      <c r="F1181" s="7">
        <v>3200.05</v>
      </c>
      <c r="G1181" s="7">
        <v>3215.63</v>
      </c>
      <c r="H1181" s="23">
        <f t="shared" si="36"/>
        <v>-6.1903908321639936E-3</v>
      </c>
      <c r="I1181" s="8">
        <v>3894900000</v>
      </c>
      <c r="J1181" s="12">
        <f t="shared" si="37"/>
        <v>-9.219524246817358E-2</v>
      </c>
    </row>
    <row r="1182" spans="1:10" ht="15.75" thickBot="1" x14ac:dyDescent="0.3">
      <c r="A1182" s="76"/>
      <c r="B1182" s="6">
        <v>44039</v>
      </c>
      <c r="C1182" s="6"/>
      <c r="D1182" s="7">
        <v>3219.84</v>
      </c>
      <c r="E1182" s="7">
        <v>3241.43</v>
      </c>
      <c r="F1182" s="7">
        <v>3214.25</v>
      </c>
      <c r="G1182" s="7">
        <v>3239.41</v>
      </c>
      <c r="H1182" s="23">
        <f t="shared" si="36"/>
        <v>7.3951294147646786E-3</v>
      </c>
      <c r="I1182" s="8">
        <v>3963910000</v>
      </c>
      <c r="J1182" s="12">
        <f t="shared" si="37"/>
        <v>1.7718041541502992E-2</v>
      </c>
    </row>
    <row r="1183" spans="1:10" ht="15.75" thickBot="1" x14ac:dyDescent="0.3">
      <c r="A1183" s="76"/>
      <c r="B1183" s="6">
        <v>44040</v>
      </c>
      <c r="C1183" s="6"/>
      <c r="D1183" s="7">
        <v>3234.27</v>
      </c>
      <c r="E1183" s="7">
        <v>3243.72</v>
      </c>
      <c r="F1183" s="7">
        <v>3216.17</v>
      </c>
      <c r="G1183" s="7">
        <v>3218.44</v>
      </c>
      <c r="H1183" s="23">
        <f t="shared" si="36"/>
        <v>-6.4734010205561507E-3</v>
      </c>
      <c r="I1183" s="8">
        <v>4027890000</v>
      </c>
      <c r="J1183" s="12">
        <f t="shared" si="37"/>
        <v>1.6140628823560575E-2</v>
      </c>
    </row>
    <row r="1184" spans="1:10" ht="15.75" thickBot="1" x14ac:dyDescent="0.3">
      <c r="A1184" s="76"/>
      <c r="B1184" s="6">
        <v>44041</v>
      </c>
      <c r="C1184" s="6"/>
      <c r="D1184" s="7">
        <v>3227.22</v>
      </c>
      <c r="E1184" s="7">
        <v>3264.74</v>
      </c>
      <c r="F1184" s="7">
        <v>3227.22</v>
      </c>
      <c r="G1184" s="7">
        <v>3258.44</v>
      </c>
      <c r="H1184" s="23">
        <f t="shared" si="36"/>
        <v>1.2428381451883521E-2</v>
      </c>
      <c r="I1184" s="8">
        <v>4676300000</v>
      </c>
      <c r="J1184" s="12">
        <f t="shared" si="37"/>
        <v>0.16098006648642341</v>
      </c>
    </row>
    <row r="1185" spans="1:10" ht="15.75" thickBot="1" x14ac:dyDescent="0.3">
      <c r="A1185" s="76"/>
      <c r="B1185" s="6">
        <v>44042</v>
      </c>
      <c r="C1185" s="6"/>
      <c r="D1185" s="7">
        <v>3231.76</v>
      </c>
      <c r="E1185" s="7">
        <v>3250.92</v>
      </c>
      <c r="F1185" s="7">
        <v>3204.13</v>
      </c>
      <c r="G1185" s="7">
        <v>3246.22</v>
      </c>
      <c r="H1185" s="23">
        <f t="shared" si="36"/>
        <v>-3.7502608610255994E-3</v>
      </c>
      <c r="I1185" s="8">
        <v>4254010000</v>
      </c>
      <c r="J1185" s="12">
        <f t="shared" si="37"/>
        <v>-9.0304300408442575E-2</v>
      </c>
    </row>
    <row r="1186" spans="1:10" ht="15.75" thickBot="1" x14ac:dyDescent="0.3">
      <c r="A1186" s="76"/>
      <c r="B1186" s="6">
        <v>44043</v>
      </c>
      <c r="C1186" s="6"/>
      <c r="D1186" s="7">
        <v>3270.45</v>
      </c>
      <c r="E1186" s="7">
        <v>3272.17</v>
      </c>
      <c r="F1186" s="7">
        <v>3220.26</v>
      </c>
      <c r="G1186" s="7">
        <v>3271.12</v>
      </c>
      <c r="H1186" s="23">
        <f t="shared" si="36"/>
        <v>7.6704597963169752E-3</v>
      </c>
      <c r="I1186" s="8">
        <v>5117260000</v>
      </c>
      <c r="J1186" s="12">
        <f t="shared" si="37"/>
        <v>0.20292618023935063</v>
      </c>
    </row>
    <row r="1187" spans="1:10" ht="15.75" thickBot="1" x14ac:dyDescent="0.3">
      <c r="A1187" s="76"/>
      <c r="B1187" s="6">
        <v>44046</v>
      </c>
      <c r="C1187" s="6"/>
      <c r="D1187" s="7">
        <v>3288.26</v>
      </c>
      <c r="E1187" s="7">
        <v>3302.73</v>
      </c>
      <c r="F1187" s="7">
        <v>3284.53</v>
      </c>
      <c r="G1187" s="7">
        <v>3294.61</v>
      </c>
      <c r="H1187" s="23">
        <f t="shared" si="36"/>
        <v>7.1810266819927844E-3</v>
      </c>
      <c r="I1187" s="8">
        <v>4643640000</v>
      </c>
      <c r="J1187" s="12">
        <f t="shared" si="37"/>
        <v>-9.2553436800162592E-2</v>
      </c>
    </row>
    <row r="1188" spans="1:10" ht="15.75" thickBot="1" x14ac:dyDescent="0.3">
      <c r="A1188" s="76"/>
      <c r="B1188" s="6">
        <v>44047</v>
      </c>
      <c r="C1188" s="6"/>
      <c r="D1188" s="7">
        <v>3289.92</v>
      </c>
      <c r="E1188" s="7">
        <v>3306.84</v>
      </c>
      <c r="F1188" s="7">
        <v>3286.37</v>
      </c>
      <c r="G1188" s="7">
        <v>3306.51</v>
      </c>
      <c r="H1188" s="23">
        <f t="shared" si="36"/>
        <v>3.6119601409575308E-3</v>
      </c>
      <c r="I1188" s="8">
        <v>4621670000</v>
      </c>
      <c r="J1188" s="12">
        <f t="shared" si="37"/>
        <v>-4.7312022465135113E-3</v>
      </c>
    </row>
    <row r="1189" spans="1:10" ht="15.75" thickBot="1" x14ac:dyDescent="0.3">
      <c r="A1189" s="76"/>
      <c r="B1189" s="6">
        <v>44048</v>
      </c>
      <c r="C1189" s="6"/>
      <c r="D1189" s="7">
        <v>3317.37</v>
      </c>
      <c r="E1189" s="7">
        <v>3330.77</v>
      </c>
      <c r="F1189" s="7">
        <v>3317.37</v>
      </c>
      <c r="G1189" s="7">
        <v>3327.77</v>
      </c>
      <c r="H1189" s="23">
        <f t="shared" si="36"/>
        <v>6.4297401187353919E-3</v>
      </c>
      <c r="I1189" s="8">
        <v>4732220000</v>
      </c>
      <c r="J1189" s="12">
        <f t="shared" si="37"/>
        <v>2.3919925048737793E-2</v>
      </c>
    </row>
    <row r="1190" spans="1:10" ht="15.75" thickBot="1" x14ac:dyDescent="0.3">
      <c r="A1190" s="76"/>
      <c r="B1190" s="6">
        <v>44049</v>
      </c>
      <c r="C1190" s="6"/>
      <c r="D1190" s="7">
        <v>3323.17</v>
      </c>
      <c r="E1190" s="7">
        <v>3351.03</v>
      </c>
      <c r="F1190" s="7">
        <v>3318.14</v>
      </c>
      <c r="G1190" s="7">
        <v>3349.16</v>
      </c>
      <c r="H1190" s="23">
        <f t="shared" si="36"/>
        <v>6.427727877828057E-3</v>
      </c>
      <c r="I1190" s="8">
        <v>4267490000</v>
      </c>
      <c r="J1190" s="12">
        <f t="shared" si="37"/>
        <v>-9.8205493404786764E-2</v>
      </c>
    </row>
    <row r="1191" spans="1:10" ht="15.75" thickBot="1" x14ac:dyDescent="0.3">
      <c r="A1191" s="76"/>
      <c r="B1191" s="6">
        <v>44050</v>
      </c>
      <c r="C1191" s="6"/>
      <c r="D1191" s="7">
        <v>3340.05</v>
      </c>
      <c r="E1191" s="7">
        <v>3352.54</v>
      </c>
      <c r="F1191" s="7">
        <v>3328.72</v>
      </c>
      <c r="G1191" s="7">
        <v>3351.28</v>
      </c>
      <c r="H1191" s="23">
        <f t="shared" si="36"/>
        <v>6.3299454191509082E-4</v>
      </c>
      <c r="I1191" s="8">
        <v>4104860000</v>
      </c>
      <c r="J1191" s="12">
        <f t="shared" si="37"/>
        <v>-3.8109052393795882E-2</v>
      </c>
    </row>
    <row r="1192" spans="1:10" ht="15.75" thickBot="1" x14ac:dyDescent="0.3">
      <c r="A1192" s="76"/>
      <c r="B1192" s="6">
        <v>44053</v>
      </c>
      <c r="C1192" s="6"/>
      <c r="D1192" s="7">
        <v>3356.04</v>
      </c>
      <c r="E1192" s="7">
        <v>3363.29</v>
      </c>
      <c r="F1192" s="7">
        <v>3335.44</v>
      </c>
      <c r="G1192" s="7">
        <v>3360.47</v>
      </c>
      <c r="H1192" s="23">
        <f t="shared" si="36"/>
        <v>2.7422358024395454E-3</v>
      </c>
      <c r="I1192" s="8">
        <v>4318570000</v>
      </c>
      <c r="J1192" s="12">
        <f t="shared" si="37"/>
        <v>5.206267692442617E-2</v>
      </c>
    </row>
    <row r="1193" spans="1:10" ht="15.75" thickBot="1" x14ac:dyDescent="0.3">
      <c r="A1193" s="76"/>
      <c r="B1193" s="6">
        <v>44054</v>
      </c>
      <c r="C1193" s="6"/>
      <c r="D1193" s="7">
        <v>3370.34</v>
      </c>
      <c r="E1193" s="7">
        <v>3381.01</v>
      </c>
      <c r="F1193" s="7">
        <v>3326.44</v>
      </c>
      <c r="G1193" s="7">
        <v>3333.69</v>
      </c>
      <c r="H1193" s="23">
        <f t="shared" si="36"/>
        <v>-7.969123366671849E-3</v>
      </c>
      <c r="I1193" s="8">
        <v>5087650000</v>
      </c>
      <c r="J1193" s="12">
        <f t="shared" si="37"/>
        <v>0.17808672778257617</v>
      </c>
    </row>
    <row r="1194" spans="1:10" ht="15.75" thickBot="1" x14ac:dyDescent="0.3">
      <c r="A1194" s="76"/>
      <c r="B1194" s="6">
        <v>44055</v>
      </c>
      <c r="C1194" s="6"/>
      <c r="D1194" s="7">
        <v>3355.46</v>
      </c>
      <c r="E1194" s="7">
        <v>3387.89</v>
      </c>
      <c r="F1194" s="7">
        <v>3355.46</v>
      </c>
      <c r="G1194" s="7">
        <v>3380.35</v>
      </c>
      <c r="H1194" s="23">
        <f t="shared" si="36"/>
        <v>1.3996502374245911E-2</v>
      </c>
      <c r="I1194" s="8">
        <v>3768560000</v>
      </c>
      <c r="J1194" s="12">
        <f t="shared" si="37"/>
        <v>-0.25927294526942696</v>
      </c>
    </row>
    <row r="1195" spans="1:10" ht="15.75" thickBot="1" x14ac:dyDescent="0.3">
      <c r="A1195" s="76"/>
      <c r="B1195" s="6">
        <v>44056</v>
      </c>
      <c r="C1195" s="6"/>
      <c r="D1195" s="7">
        <v>3372.95</v>
      </c>
      <c r="E1195" s="7">
        <v>3387.24</v>
      </c>
      <c r="F1195" s="7">
        <v>3363.35</v>
      </c>
      <c r="G1195" s="7">
        <v>3373.43</v>
      </c>
      <c r="H1195" s="23">
        <f t="shared" si="36"/>
        <v>-2.0471252976762976E-3</v>
      </c>
      <c r="I1195" s="8">
        <v>3648810000</v>
      </c>
      <c r="J1195" s="12">
        <f t="shared" si="37"/>
        <v>-3.1776063005498123E-2</v>
      </c>
    </row>
    <row r="1196" spans="1:10" ht="15.75" thickBot="1" x14ac:dyDescent="0.3">
      <c r="A1196" s="76"/>
      <c r="B1196" s="6">
        <v>44057</v>
      </c>
      <c r="C1196" s="6"/>
      <c r="D1196" s="7">
        <v>3368.66</v>
      </c>
      <c r="E1196" s="7">
        <v>3378.51</v>
      </c>
      <c r="F1196" s="7">
        <v>3361.64</v>
      </c>
      <c r="G1196" s="7">
        <v>3372.85</v>
      </c>
      <c r="H1196" s="23">
        <f t="shared" si="36"/>
        <v>-1.7193183199293516E-4</v>
      </c>
      <c r="I1196" s="8">
        <v>3193400000</v>
      </c>
      <c r="J1196" s="12">
        <f t="shared" si="37"/>
        <v>-0.1248105546739896</v>
      </c>
    </row>
    <row r="1197" spans="1:10" ht="15.75" thickBot="1" x14ac:dyDescent="0.3">
      <c r="A1197" s="76"/>
      <c r="B1197" s="6">
        <v>44060</v>
      </c>
      <c r="C1197" s="6"/>
      <c r="D1197" s="7">
        <v>3380.86</v>
      </c>
      <c r="E1197" s="7">
        <v>3387.59</v>
      </c>
      <c r="F1197" s="7">
        <v>3379.22</v>
      </c>
      <c r="G1197" s="7">
        <v>3381.99</v>
      </c>
      <c r="H1197" s="23">
        <f t="shared" si="36"/>
        <v>2.7098744385311746E-3</v>
      </c>
      <c r="I1197" s="8">
        <v>3671290000</v>
      </c>
      <c r="J1197" s="12">
        <f t="shared" si="37"/>
        <v>0.14964927663305569</v>
      </c>
    </row>
    <row r="1198" spans="1:10" ht="15.75" thickBot="1" x14ac:dyDescent="0.3">
      <c r="A1198" s="76"/>
      <c r="B1198" s="6">
        <v>44061</v>
      </c>
      <c r="C1198" s="6"/>
      <c r="D1198" s="7">
        <v>3387.04</v>
      </c>
      <c r="E1198" s="7">
        <v>3395.06</v>
      </c>
      <c r="F1198" s="7">
        <v>3370.15</v>
      </c>
      <c r="G1198" s="7">
        <v>3389.78</v>
      </c>
      <c r="H1198" s="23">
        <f t="shared" si="36"/>
        <v>2.3033775972135986E-3</v>
      </c>
      <c r="I1198" s="8">
        <v>3881310000</v>
      </c>
      <c r="J1198" s="12">
        <f t="shared" si="37"/>
        <v>5.7206050189442949E-2</v>
      </c>
    </row>
    <row r="1199" spans="1:10" ht="15.75" thickBot="1" x14ac:dyDescent="0.3">
      <c r="A1199" s="76"/>
      <c r="B1199" s="6">
        <v>44062</v>
      </c>
      <c r="C1199" s="6"/>
      <c r="D1199" s="7">
        <v>3392.51</v>
      </c>
      <c r="E1199" s="7">
        <v>3399.54</v>
      </c>
      <c r="F1199" s="7">
        <v>3369.66</v>
      </c>
      <c r="G1199" s="7">
        <v>3374.85</v>
      </c>
      <c r="H1199" s="23">
        <f t="shared" si="36"/>
        <v>-4.4044156257929097E-3</v>
      </c>
      <c r="I1199" s="8">
        <v>3884480000</v>
      </c>
      <c r="J1199" s="12">
        <f t="shared" si="37"/>
        <v>8.1673455611636276E-4</v>
      </c>
    </row>
    <row r="1200" spans="1:10" ht="15.75" thickBot="1" x14ac:dyDescent="0.3">
      <c r="A1200" s="76"/>
      <c r="B1200" s="6">
        <v>44063</v>
      </c>
      <c r="C1200" s="6"/>
      <c r="D1200" s="7">
        <v>3360.48</v>
      </c>
      <c r="E1200" s="7">
        <v>3390.8</v>
      </c>
      <c r="F1200" s="7">
        <v>3354.69</v>
      </c>
      <c r="G1200" s="7">
        <v>3385.51</v>
      </c>
      <c r="H1200" s="23">
        <f t="shared" si="36"/>
        <v>3.1586589033587597E-3</v>
      </c>
      <c r="I1200" s="8">
        <v>3642850000</v>
      </c>
      <c r="J1200" s="12">
        <f t="shared" si="37"/>
        <v>-6.2203950078260156E-2</v>
      </c>
    </row>
    <row r="1201" spans="1:10" ht="15.75" thickBot="1" x14ac:dyDescent="0.3">
      <c r="A1201" s="76"/>
      <c r="B1201" s="6">
        <v>44064</v>
      </c>
      <c r="C1201" s="6"/>
      <c r="D1201" s="7">
        <v>3386.01</v>
      </c>
      <c r="E1201" s="7">
        <v>3399.96</v>
      </c>
      <c r="F1201" s="7">
        <v>3379.31</v>
      </c>
      <c r="G1201" s="7">
        <v>3397.16</v>
      </c>
      <c r="H1201" s="23">
        <f t="shared" si="36"/>
        <v>3.4411358997609325E-3</v>
      </c>
      <c r="I1201" s="8">
        <v>3705420000</v>
      </c>
      <c r="J1201" s="12">
        <f t="shared" si="37"/>
        <v>1.7176112110023744E-2</v>
      </c>
    </row>
    <row r="1202" spans="1:10" ht="15.75" thickBot="1" x14ac:dyDescent="0.3">
      <c r="A1202" s="76"/>
      <c r="B1202" s="6">
        <v>44067</v>
      </c>
      <c r="C1202" s="6"/>
      <c r="D1202" s="7">
        <v>3418.09</v>
      </c>
      <c r="E1202" s="7">
        <v>3432.09</v>
      </c>
      <c r="F1202" s="7">
        <v>3413.13</v>
      </c>
      <c r="G1202" s="7">
        <v>3431.28</v>
      </c>
      <c r="H1202" s="23">
        <f t="shared" si="36"/>
        <v>1.0043683547433841E-2</v>
      </c>
      <c r="I1202" s="8">
        <v>3728690000</v>
      </c>
      <c r="J1202" s="12">
        <f t="shared" si="37"/>
        <v>6.2799898527022575E-3</v>
      </c>
    </row>
    <row r="1203" spans="1:10" ht="15.75" thickBot="1" x14ac:dyDescent="0.3">
      <c r="A1203" s="76"/>
      <c r="B1203" s="6">
        <v>44068</v>
      </c>
      <c r="C1203" s="6"/>
      <c r="D1203" s="7">
        <v>3435.95</v>
      </c>
      <c r="E1203" s="7">
        <v>3444.21</v>
      </c>
      <c r="F1203" s="7">
        <v>3425.84</v>
      </c>
      <c r="G1203" s="7">
        <v>3443.62</v>
      </c>
      <c r="H1203" s="23">
        <f t="shared" si="36"/>
        <v>3.5963255694666974E-3</v>
      </c>
      <c r="I1203" s="8">
        <v>3619300000</v>
      </c>
      <c r="J1203" s="12">
        <f t="shared" si="37"/>
        <v>-2.9337381225041502E-2</v>
      </c>
    </row>
    <row r="1204" spans="1:10" ht="15.75" thickBot="1" x14ac:dyDescent="0.3">
      <c r="A1204" s="76"/>
      <c r="B1204" s="6">
        <v>44069</v>
      </c>
      <c r="C1204" s="6"/>
      <c r="D1204" s="7">
        <v>3449.97</v>
      </c>
      <c r="E1204" s="7">
        <v>3481.07</v>
      </c>
      <c r="F1204" s="7">
        <v>3444.15</v>
      </c>
      <c r="G1204" s="7">
        <v>3478.73</v>
      </c>
      <c r="H1204" s="23">
        <f t="shared" si="36"/>
        <v>1.0195666188487733E-2</v>
      </c>
      <c r="I1204" s="8">
        <v>3754360000</v>
      </c>
      <c r="J1204" s="12">
        <f t="shared" si="37"/>
        <v>3.7316608183902963E-2</v>
      </c>
    </row>
    <row r="1205" spans="1:10" ht="15.75" thickBot="1" x14ac:dyDescent="0.3">
      <c r="A1205" s="76"/>
      <c r="B1205" s="6">
        <v>44070</v>
      </c>
      <c r="C1205" s="6"/>
      <c r="D1205" s="7">
        <v>3485.14</v>
      </c>
      <c r="E1205" s="7">
        <v>3501.38</v>
      </c>
      <c r="F1205" s="7">
        <v>3468.35</v>
      </c>
      <c r="G1205" s="7">
        <v>3484.55</v>
      </c>
      <c r="H1205" s="23">
        <f t="shared" si="36"/>
        <v>1.6730243508407275E-3</v>
      </c>
      <c r="I1205" s="8">
        <v>3929560000</v>
      </c>
      <c r="J1205" s="12">
        <f t="shared" si="37"/>
        <v>4.6665743295794759E-2</v>
      </c>
    </row>
    <row r="1206" spans="1:10" ht="15.75" thickBot="1" x14ac:dyDescent="0.3">
      <c r="A1206" s="76"/>
      <c r="B1206" s="6">
        <v>44071</v>
      </c>
      <c r="C1206" s="6"/>
      <c r="D1206" s="7">
        <v>3494.69</v>
      </c>
      <c r="E1206" s="7">
        <v>3509.23</v>
      </c>
      <c r="F1206" s="7">
        <v>3484.32</v>
      </c>
      <c r="G1206" s="7">
        <v>3508.01</v>
      </c>
      <c r="H1206" s="23">
        <f t="shared" si="36"/>
        <v>6.7325766598269601E-3</v>
      </c>
      <c r="I1206" s="8">
        <v>3855880000</v>
      </c>
      <c r="J1206" s="12">
        <f t="shared" si="37"/>
        <v>-1.8750190861063325E-2</v>
      </c>
    </row>
    <row r="1207" spans="1:10" ht="15.75" thickBot="1" x14ac:dyDescent="0.3">
      <c r="A1207" s="76"/>
      <c r="B1207" s="6">
        <v>44074</v>
      </c>
      <c r="C1207" s="6"/>
      <c r="D1207" s="7">
        <v>3509.73</v>
      </c>
      <c r="E1207" s="7">
        <v>3514.77</v>
      </c>
      <c r="F1207" s="7">
        <v>3493.25</v>
      </c>
      <c r="G1207" s="7">
        <v>3500.31</v>
      </c>
      <c r="H1207" s="23">
        <f t="shared" si="36"/>
        <v>-2.1949766391772749E-3</v>
      </c>
      <c r="I1207" s="8">
        <v>4342290000</v>
      </c>
      <c r="J1207" s="12">
        <f t="shared" si="37"/>
        <v>0.12614759795429317</v>
      </c>
    </row>
    <row r="1208" spans="1:10" ht="15.75" thickBot="1" x14ac:dyDescent="0.3">
      <c r="A1208" s="76"/>
      <c r="B1208" s="6">
        <v>44075</v>
      </c>
      <c r="C1208" s="6"/>
      <c r="D1208" s="7">
        <v>3507.44</v>
      </c>
      <c r="E1208" s="7">
        <v>3528.03</v>
      </c>
      <c r="F1208" s="7">
        <v>3494.6</v>
      </c>
      <c r="G1208" s="7">
        <v>3526.65</v>
      </c>
      <c r="H1208" s="23">
        <f t="shared" si="36"/>
        <v>7.525047781482253E-3</v>
      </c>
      <c r="I1208" s="8">
        <v>4083110000</v>
      </c>
      <c r="J1208" s="12">
        <f t="shared" si="37"/>
        <v>-5.9687399966377189E-2</v>
      </c>
    </row>
    <row r="1209" spans="1:10" ht="15.75" thickBot="1" x14ac:dyDescent="0.3">
      <c r="A1209" s="76"/>
      <c r="B1209" s="6">
        <v>44076</v>
      </c>
      <c r="C1209" s="6"/>
      <c r="D1209" s="7">
        <v>3543.76</v>
      </c>
      <c r="E1209" s="7">
        <v>3588.11</v>
      </c>
      <c r="F1209" s="7">
        <v>3535.23</v>
      </c>
      <c r="G1209" s="7">
        <v>3580.84</v>
      </c>
      <c r="H1209" s="23">
        <f t="shared" si="36"/>
        <v>1.5365857116527031E-2</v>
      </c>
      <c r="I1209" s="8">
        <v>4285190000</v>
      </c>
      <c r="J1209" s="12">
        <f t="shared" si="37"/>
        <v>4.9491686484077091E-2</v>
      </c>
    </row>
    <row r="1210" spans="1:10" ht="15.75" thickBot="1" x14ac:dyDescent="0.3">
      <c r="A1210" s="76"/>
      <c r="B1210" s="6">
        <v>44077</v>
      </c>
      <c r="C1210" s="6"/>
      <c r="D1210" s="7">
        <v>3564.74</v>
      </c>
      <c r="E1210" s="7">
        <v>3564.85</v>
      </c>
      <c r="F1210" s="7">
        <v>3427.41</v>
      </c>
      <c r="G1210" s="7">
        <v>3455.06</v>
      </c>
      <c r="H1210" s="23">
        <f t="shared" si="36"/>
        <v>-3.5125836395929498E-2</v>
      </c>
      <c r="I1210" s="8">
        <v>4898680000</v>
      </c>
      <c r="J1210" s="12">
        <f t="shared" si="37"/>
        <v>0.14316518054041943</v>
      </c>
    </row>
    <row r="1211" spans="1:10" ht="15.75" thickBot="1" x14ac:dyDescent="0.3">
      <c r="A1211" s="76"/>
      <c r="B1211" s="6">
        <v>44078</v>
      </c>
      <c r="C1211" s="6"/>
      <c r="D1211" s="7">
        <v>3453.6</v>
      </c>
      <c r="E1211" s="7">
        <v>3479.15</v>
      </c>
      <c r="F1211" s="7">
        <v>3349.63</v>
      </c>
      <c r="G1211" s="7">
        <v>3426.96</v>
      </c>
      <c r="H1211" s="23">
        <f t="shared" si="36"/>
        <v>-8.132999137496863E-3</v>
      </c>
      <c r="I1211" s="8">
        <v>4431440000</v>
      </c>
      <c r="J1211" s="12">
        <f t="shared" si="37"/>
        <v>-9.5380796459454381E-2</v>
      </c>
    </row>
    <row r="1212" spans="1:10" ht="15.75" thickBot="1" x14ac:dyDescent="0.3">
      <c r="A1212" s="76"/>
      <c r="B1212" s="6">
        <v>44082</v>
      </c>
      <c r="C1212" s="6"/>
      <c r="D1212" s="7">
        <v>3371.88</v>
      </c>
      <c r="E1212" s="7">
        <v>3379.97</v>
      </c>
      <c r="F1212" s="7">
        <v>3329.27</v>
      </c>
      <c r="G1212" s="7">
        <v>3331.84</v>
      </c>
      <c r="H1212" s="23">
        <f t="shared" si="36"/>
        <v>-2.775637883138405E-2</v>
      </c>
      <c r="I1212" s="8">
        <v>4665600000</v>
      </c>
      <c r="J1212" s="12">
        <f t="shared" si="37"/>
        <v>5.284061162962829E-2</v>
      </c>
    </row>
    <row r="1213" spans="1:10" ht="15.75" thickBot="1" x14ac:dyDescent="0.3">
      <c r="A1213" s="76"/>
      <c r="B1213" s="6">
        <v>44083</v>
      </c>
      <c r="C1213" s="6"/>
      <c r="D1213" s="7">
        <v>3369.82</v>
      </c>
      <c r="E1213" s="7">
        <v>3424.77</v>
      </c>
      <c r="F1213" s="7">
        <v>3366.84</v>
      </c>
      <c r="G1213" s="7">
        <v>3398.96</v>
      </c>
      <c r="H1213" s="23">
        <f t="shared" si="36"/>
        <v>2.0145024971187059E-2</v>
      </c>
      <c r="I1213" s="8">
        <v>3920830000</v>
      </c>
      <c r="J1213" s="12">
        <f t="shared" si="37"/>
        <v>-0.15963005829903978</v>
      </c>
    </row>
    <row r="1214" spans="1:10" ht="15.75" thickBot="1" x14ac:dyDescent="0.3">
      <c r="A1214" s="76"/>
      <c r="B1214" s="6">
        <v>44084</v>
      </c>
      <c r="C1214" s="6"/>
      <c r="D1214" s="7">
        <v>3412.56</v>
      </c>
      <c r="E1214" s="7">
        <v>3425.55</v>
      </c>
      <c r="F1214" s="7">
        <v>3329.25</v>
      </c>
      <c r="G1214" s="7">
        <v>3339.19</v>
      </c>
      <c r="H1214" s="23">
        <f t="shared" si="36"/>
        <v>-1.7584790641843383E-2</v>
      </c>
      <c r="I1214" s="8">
        <v>4192250000</v>
      </c>
      <c r="J1214" s="12">
        <f t="shared" si="37"/>
        <v>6.9225138554846799E-2</v>
      </c>
    </row>
    <row r="1215" spans="1:10" ht="15.75" thickBot="1" x14ac:dyDescent="0.3">
      <c r="A1215" s="76"/>
      <c r="B1215" s="6">
        <v>44085</v>
      </c>
      <c r="C1215" s="6"/>
      <c r="D1215" s="7">
        <v>3352.7</v>
      </c>
      <c r="E1215" s="7">
        <v>3368.95</v>
      </c>
      <c r="F1215" s="7">
        <v>3310.47</v>
      </c>
      <c r="G1215" s="7">
        <v>3340.97</v>
      </c>
      <c r="H1215" s="23">
        <f t="shared" si="36"/>
        <v>5.3306340759278305E-4</v>
      </c>
      <c r="I1215" s="8">
        <v>3704450000</v>
      </c>
      <c r="J1215" s="12">
        <f t="shared" si="37"/>
        <v>-0.11635756455364064</v>
      </c>
    </row>
    <row r="1216" spans="1:10" ht="15.75" thickBot="1" x14ac:dyDescent="0.3">
      <c r="A1216" s="76"/>
      <c r="B1216" s="6">
        <v>44088</v>
      </c>
      <c r="C1216" s="6"/>
      <c r="D1216" s="7">
        <v>3363.56</v>
      </c>
      <c r="E1216" s="7">
        <v>3402.93</v>
      </c>
      <c r="F1216" s="7">
        <v>3363.56</v>
      </c>
      <c r="G1216" s="7">
        <v>3383.54</v>
      </c>
      <c r="H1216" s="23">
        <f t="shared" si="36"/>
        <v>1.2741808516688317E-2</v>
      </c>
      <c r="I1216" s="8">
        <v>3832130000</v>
      </c>
      <c r="J1216" s="12">
        <f t="shared" si="37"/>
        <v>3.4466654969023743E-2</v>
      </c>
    </row>
    <row r="1217" spans="1:10" ht="15.75" thickBot="1" x14ac:dyDescent="0.3">
      <c r="A1217" s="76"/>
      <c r="B1217" s="6">
        <v>44089</v>
      </c>
      <c r="C1217" s="6"/>
      <c r="D1217" s="7">
        <v>3407.73</v>
      </c>
      <c r="E1217" s="7">
        <v>3419.48</v>
      </c>
      <c r="F1217" s="7">
        <v>3389.25</v>
      </c>
      <c r="G1217" s="7">
        <v>3401.2</v>
      </c>
      <c r="H1217" s="23">
        <f t="shared" si="36"/>
        <v>5.219385613883641E-3</v>
      </c>
      <c r="I1217" s="8">
        <v>4051460000</v>
      </c>
      <c r="J1217" s="12">
        <f t="shared" si="37"/>
        <v>5.7234488391573357E-2</v>
      </c>
    </row>
    <row r="1218" spans="1:10" ht="15.75" thickBot="1" x14ac:dyDescent="0.3">
      <c r="A1218" s="76"/>
      <c r="B1218" s="6">
        <v>44090</v>
      </c>
      <c r="C1218" s="6"/>
      <c r="D1218" s="7">
        <v>3411.23</v>
      </c>
      <c r="E1218" s="7">
        <v>3428.92</v>
      </c>
      <c r="F1218" s="7">
        <v>3384.45</v>
      </c>
      <c r="G1218" s="7">
        <v>3385.49</v>
      </c>
      <c r="H1218" s="23">
        <f t="shared" si="36"/>
        <v>-4.61895801481831E-3</v>
      </c>
      <c r="I1218" s="8">
        <v>4710030000</v>
      </c>
      <c r="J1218" s="12">
        <f t="shared" si="37"/>
        <v>0.16255127781096199</v>
      </c>
    </row>
    <row r="1219" spans="1:10" ht="15.75" thickBot="1" x14ac:dyDescent="0.3">
      <c r="A1219" s="76"/>
      <c r="B1219" s="6">
        <v>44091</v>
      </c>
      <c r="C1219" s="6"/>
      <c r="D1219" s="7">
        <v>3346.86</v>
      </c>
      <c r="E1219" s="7">
        <v>3375.17</v>
      </c>
      <c r="F1219" s="7">
        <v>3328.82</v>
      </c>
      <c r="G1219" s="7">
        <v>3357.01</v>
      </c>
      <c r="H1219" s="23">
        <f t="shared" si="36"/>
        <v>-8.4123716212422921E-3</v>
      </c>
      <c r="I1219" s="8">
        <v>4371940000</v>
      </c>
      <c r="J1219" s="12">
        <f t="shared" si="37"/>
        <v>-7.1780859145270839E-2</v>
      </c>
    </row>
    <row r="1220" spans="1:10" ht="15.75" thickBot="1" x14ac:dyDescent="0.3">
      <c r="A1220" s="76"/>
      <c r="B1220" s="6">
        <v>44092</v>
      </c>
      <c r="C1220" s="6"/>
      <c r="D1220" s="7">
        <v>3357.38</v>
      </c>
      <c r="E1220" s="7">
        <v>3362.27</v>
      </c>
      <c r="F1220" s="7">
        <v>3292.4</v>
      </c>
      <c r="G1220" s="7">
        <v>3319.47</v>
      </c>
      <c r="H1220" s="23">
        <f t="shared" si="36"/>
        <v>-1.1182570203842234E-2</v>
      </c>
      <c r="I1220" s="8">
        <v>7068700000</v>
      </c>
      <c r="J1220" s="12">
        <f t="shared" si="37"/>
        <v>0.61683371683966381</v>
      </c>
    </row>
    <row r="1221" spans="1:10" ht="15.75" thickBot="1" x14ac:dyDescent="0.3">
      <c r="A1221" s="76"/>
      <c r="B1221" s="6">
        <v>44095</v>
      </c>
      <c r="C1221" s="6"/>
      <c r="D1221" s="7">
        <v>3285.57</v>
      </c>
      <c r="E1221" s="7">
        <v>3285.57</v>
      </c>
      <c r="F1221" s="7">
        <v>3229.1</v>
      </c>
      <c r="G1221" s="7">
        <v>3281.06</v>
      </c>
      <c r="H1221" s="23">
        <f t="shared" si="36"/>
        <v>-1.1571124305988563E-2</v>
      </c>
      <c r="I1221" s="8">
        <v>4828350000</v>
      </c>
      <c r="J1221" s="12">
        <f t="shared" si="37"/>
        <v>-0.31693946553114433</v>
      </c>
    </row>
    <row r="1222" spans="1:10" ht="15.75" thickBot="1" x14ac:dyDescent="0.3">
      <c r="A1222" s="76"/>
      <c r="B1222" s="6">
        <v>44096</v>
      </c>
      <c r="C1222" s="6"/>
      <c r="D1222" s="7">
        <v>3295.75</v>
      </c>
      <c r="E1222" s="7">
        <v>3320.31</v>
      </c>
      <c r="F1222" s="7">
        <v>3270.95</v>
      </c>
      <c r="G1222" s="7">
        <v>3315.57</v>
      </c>
      <c r="H1222" s="23">
        <f t="shared" si="36"/>
        <v>1.0517942372282195E-2</v>
      </c>
      <c r="I1222" s="8">
        <v>3963300000</v>
      </c>
      <c r="J1222" s="12">
        <f t="shared" si="37"/>
        <v>-0.17916058280779149</v>
      </c>
    </row>
    <row r="1223" spans="1:10" ht="15.75" thickBot="1" x14ac:dyDescent="0.3">
      <c r="A1223" s="76"/>
      <c r="B1223" s="6">
        <v>44097</v>
      </c>
      <c r="C1223" s="6"/>
      <c r="D1223" s="7">
        <v>3320.11</v>
      </c>
      <c r="E1223" s="7">
        <v>3323.35</v>
      </c>
      <c r="F1223" s="7">
        <v>3232.57</v>
      </c>
      <c r="G1223" s="7">
        <v>3236.92</v>
      </c>
      <c r="H1223" s="23">
        <f t="shared" ref="H1223:H1286" si="38">(G1223-G1222)/G1222</f>
        <v>-2.3721411401357861E-2</v>
      </c>
      <c r="I1223" s="8">
        <v>4364500000</v>
      </c>
      <c r="J1223" s="12">
        <f t="shared" ref="J1223:J1286" si="39">(I1223-I1222)/I1222</f>
        <v>0.10122877400146342</v>
      </c>
    </row>
    <row r="1224" spans="1:10" ht="15.75" thickBot="1" x14ac:dyDescent="0.3">
      <c r="A1224" s="76"/>
      <c r="B1224" s="6">
        <v>44098</v>
      </c>
      <c r="C1224" s="6"/>
      <c r="D1224" s="7">
        <v>3226.14</v>
      </c>
      <c r="E1224" s="7">
        <v>3278.7</v>
      </c>
      <c r="F1224" s="7">
        <v>3209.45</v>
      </c>
      <c r="G1224" s="7">
        <v>3246.59</v>
      </c>
      <c r="H1224" s="23">
        <f t="shared" si="38"/>
        <v>2.9874077827070403E-3</v>
      </c>
      <c r="I1224" s="8">
        <v>4599470000</v>
      </c>
      <c r="J1224" s="12">
        <f t="shared" si="39"/>
        <v>5.3836636499026237E-2</v>
      </c>
    </row>
    <row r="1225" spans="1:10" ht="15.75" thickBot="1" x14ac:dyDescent="0.3">
      <c r="A1225" s="76"/>
      <c r="B1225" s="6">
        <v>44099</v>
      </c>
      <c r="C1225" s="6"/>
      <c r="D1225" s="7">
        <v>3236.66</v>
      </c>
      <c r="E1225" s="7">
        <v>3306.88</v>
      </c>
      <c r="F1225" s="7">
        <v>3228.44</v>
      </c>
      <c r="G1225" s="7">
        <v>3298.46</v>
      </c>
      <c r="H1225" s="23">
        <f t="shared" si="38"/>
        <v>1.5976763311659276E-2</v>
      </c>
      <c r="I1225" s="8">
        <v>3792220000</v>
      </c>
      <c r="J1225" s="12">
        <f t="shared" si="39"/>
        <v>-0.17550935216448851</v>
      </c>
    </row>
    <row r="1226" spans="1:10" ht="15.75" thickBot="1" x14ac:dyDescent="0.3">
      <c r="A1226" s="76"/>
      <c r="B1226" s="6">
        <v>44102</v>
      </c>
      <c r="C1226" s="6"/>
      <c r="D1226" s="7">
        <v>3333.9</v>
      </c>
      <c r="E1226" s="7">
        <v>3360.74</v>
      </c>
      <c r="F1226" s="7">
        <v>3332.91</v>
      </c>
      <c r="G1226" s="7">
        <v>3351.6</v>
      </c>
      <c r="H1226" s="23">
        <f t="shared" si="38"/>
        <v>1.6110548559024475E-2</v>
      </c>
      <c r="I1226" s="8">
        <v>3946060000</v>
      </c>
      <c r="J1226" s="12">
        <f t="shared" si="39"/>
        <v>4.0567266667018265E-2</v>
      </c>
    </row>
    <row r="1227" spans="1:10" ht="15.75" thickBot="1" x14ac:dyDescent="0.3">
      <c r="A1227" s="76"/>
      <c r="B1227" s="6">
        <v>44103</v>
      </c>
      <c r="C1227" s="6"/>
      <c r="D1227" s="7">
        <v>3350.92</v>
      </c>
      <c r="E1227" s="7">
        <v>3357.92</v>
      </c>
      <c r="F1227" s="7">
        <v>3327.54</v>
      </c>
      <c r="G1227" s="7">
        <v>3335.47</v>
      </c>
      <c r="H1227" s="23">
        <f t="shared" si="38"/>
        <v>-4.8126268051080405E-3</v>
      </c>
      <c r="I1227" s="8">
        <v>3651880000</v>
      </c>
      <c r="J1227" s="12">
        <f t="shared" si="39"/>
        <v>-7.4550310943067258E-2</v>
      </c>
    </row>
    <row r="1228" spans="1:10" ht="15.75" thickBot="1" x14ac:dyDescent="0.3">
      <c r="A1228" s="76"/>
      <c r="B1228" s="6">
        <v>44104</v>
      </c>
      <c r="C1228" s="6">
        <f>B1228</f>
        <v>44104</v>
      </c>
      <c r="D1228" s="7">
        <v>3341.21</v>
      </c>
      <c r="E1228" s="7">
        <v>3393.56</v>
      </c>
      <c r="F1228" s="7">
        <v>3340.47</v>
      </c>
      <c r="G1228" s="7">
        <v>3363</v>
      </c>
      <c r="H1228" s="23">
        <f t="shared" si="38"/>
        <v>8.2537093722924205E-3</v>
      </c>
      <c r="I1228" s="8">
        <v>4722530000</v>
      </c>
      <c r="J1228" s="12">
        <f t="shared" si="39"/>
        <v>0.29317776049596372</v>
      </c>
    </row>
    <row r="1229" spans="1:10" ht="15.75" thickBot="1" x14ac:dyDescent="0.3">
      <c r="A1229" s="76"/>
      <c r="B1229" s="6">
        <v>44105</v>
      </c>
      <c r="C1229" s="6"/>
      <c r="D1229" s="7">
        <v>3385.87</v>
      </c>
      <c r="E1229" s="7">
        <v>3397.18</v>
      </c>
      <c r="F1229" s="7">
        <v>3361.39</v>
      </c>
      <c r="G1229" s="7">
        <v>3380.8</v>
      </c>
      <c r="H1229" s="23">
        <f t="shared" si="38"/>
        <v>5.2928932500743925E-3</v>
      </c>
      <c r="I1229" s="8">
        <v>4070530000</v>
      </c>
      <c r="J1229" s="12">
        <f t="shared" si="39"/>
        <v>-0.13806158986814271</v>
      </c>
    </row>
    <row r="1230" spans="1:10" ht="15.75" thickBot="1" x14ac:dyDescent="0.3">
      <c r="A1230" s="76"/>
      <c r="B1230" s="6">
        <v>44106</v>
      </c>
      <c r="C1230" s="6"/>
      <c r="D1230" s="7">
        <v>3338.94</v>
      </c>
      <c r="E1230" s="7">
        <v>3369.1</v>
      </c>
      <c r="F1230" s="7">
        <v>3323.69</v>
      </c>
      <c r="G1230" s="7">
        <v>3348.42</v>
      </c>
      <c r="H1230" s="23">
        <f t="shared" si="38"/>
        <v>-9.577614765735952E-3</v>
      </c>
      <c r="I1230" s="8">
        <v>3961550000</v>
      </c>
      <c r="J1230" s="12">
        <f t="shared" si="39"/>
        <v>-2.6772926375680808E-2</v>
      </c>
    </row>
    <row r="1231" spans="1:10" ht="15.75" thickBot="1" x14ac:dyDescent="0.3">
      <c r="A1231" s="76"/>
      <c r="B1231" s="6">
        <v>44109</v>
      </c>
      <c r="C1231" s="6"/>
      <c r="D1231" s="7">
        <v>3367.27</v>
      </c>
      <c r="E1231" s="7">
        <v>3409.57</v>
      </c>
      <c r="F1231" s="7">
        <v>3367.27</v>
      </c>
      <c r="G1231" s="7">
        <v>3408.6</v>
      </c>
      <c r="H1231" s="23">
        <f t="shared" si="38"/>
        <v>1.7972655760030053E-2</v>
      </c>
      <c r="I1231" s="8">
        <v>3686920000</v>
      </c>
      <c r="J1231" s="12">
        <f t="shared" si="39"/>
        <v>-6.9323875755701689E-2</v>
      </c>
    </row>
    <row r="1232" spans="1:10" ht="15.75" thickBot="1" x14ac:dyDescent="0.3">
      <c r="A1232" s="76"/>
      <c r="B1232" s="6">
        <v>44110</v>
      </c>
      <c r="C1232" s="6"/>
      <c r="D1232" s="7">
        <v>3408.74</v>
      </c>
      <c r="E1232" s="7">
        <v>3431.56</v>
      </c>
      <c r="F1232" s="7">
        <v>3354.54</v>
      </c>
      <c r="G1232" s="7">
        <v>3360.97</v>
      </c>
      <c r="H1232" s="23">
        <f t="shared" si="38"/>
        <v>-1.3973478847620756E-2</v>
      </c>
      <c r="I1232" s="8">
        <v>4443380000</v>
      </c>
      <c r="J1232" s="12">
        <f t="shared" si="39"/>
        <v>0.20517396634589305</v>
      </c>
    </row>
    <row r="1233" spans="1:10" ht="15.75" thickBot="1" x14ac:dyDescent="0.3">
      <c r="A1233" s="76"/>
      <c r="B1233" s="6">
        <v>44111</v>
      </c>
      <c r="C1233" s="6"/>
      <c r="D1233" s="7">
        <v>3384.56</v>
      </c>
      <c r="E1233" s="7">
        <v>3426.26</v>
      </c>
      <c r="F1233" s="7">
        <v>3384.56</v>
      </c>
      <c r="G1233" s="7">
        <v>3419.44</v>
      </c>
      <c r="H1233" s="23">
        <f t="shared" si="38"/>
        <v>1.7396763434365751E-2</v>
      </c>
      <c r="I1233" s="8">
        <v>3807830000</v>
      </c>
      <c r="J1233" s="12">
        <f t="shared" si="39"/>
        <v>-0.143033006405034</v>
      </c>
    </row>
    <row r="1234" spans="1:10" ht="15.75" thickBot="1" x14ac:dyDescent="0.3">
      <c r="A1234" s="76"/>
      <c r="B1234" s="6">
        <v>44112</v>
      </c>
      <c r="C1234" s="6"/>
      <c r="D1234" s="7">
        <v>3434.28</v>
      </c>
      <c r="E1234" s="7">
        <v>3447.28</v>
      </c>
      <c r="F1234" s="7">
        <v>3428.15</v>
      </c>
      <c r="G1234" s="7">
        <v>3446.83</v>
      </c>
      <c r="H1234" s="23">
        <f t="shared" si="38"/>
        <v>8.0100835224480825E-3</v>
      </c>
      <c r="I1234" s="8">
        <v>3856190000</v>
      </c>
      <c r="J1234" s="12">
        <f t="shared" si="39"/>
        <v>1.2700146802772183E-2</v>
      </c>
    </row>
    <row r="1235" spans="1:10" ht="15.75" thickBot="1" x14ac:dyDescent="0.3">
      <c r="A1235" s="76"/>
      <c r="B1235" s="6">
        <v>44113</v>
      </c>
      <c r="C1235" s="6"/>
      <c r="D1235" s="7">
        <v>3459.67</v>
      </c>
      <c r="E1235" s="7">
        <v>3482.34</v>
      </c>
      <c r="F1235" s="7">
        <v>3458.07</v>
      </c>
      <c r="G1235" s="7">
        <v>3477.14</v>
      </c>
      <c r="H1235" s="23">
        <f t="shared" si="38"/>
        <v>8.7935871510924375E-3</v>
      </c>
      <c r="I1235" s="8">
        <v>3939060000</v>
      </c>
      <c r="J1235" s="12">
        <f t="shared" si="39"/>
        <v>2.1490123671292129E-2</v>
      </c>
    </row>
    <row r="1236" spans="1:10" ht="15.75" thickBot="1" x14ac:dyDescent="0.3">
      <c r="A1236" s="76"/>
      <c r="B1236" s="6">
        <v>44116</v>
      </c>
      <c r="C1236" s="6"/>
      <c r="D1236" s="7">
        <v>3500.02</v>
      </c>
      <c r="E1236" s="7">
        <v>3549.85</v>
      </c>
      <c r="F1236" s="7">
        <v>3499.61</v>
      </c>
      <c r="G1236" s="7">
        <v>3534.22</v>
      </c>
      <c r="H1236" s="23">
        <f t="shared" si="38"/>
        <v>1.6415789988323718E-2</v>
      </c>
      <c r="I1236" s="8">
        <v>3428970000</v>
      </c>
      <c r="J1236" s="12">
        <f t="shared" si="39"/>
        <v>-0.12949536183759577</v>
      </c>
    </row>
    <row r="1237" spans="1:10" ht="15.75" thickBot="1" x14ac:dyDescent="0.3">
      <c r="A1237" s="76"/>
      <c r="B1237" s="6">
        <v>44117</v>
      </c>
      <c r="C1237" s="6"/>
      <c r="D1237" s="7">
        <v>3534.01</v>
      </c>
      <c r="E1237" s="7">
        <v>3534.01</v>
      </c>
      <c r="F1237" s="7">
        <v>3500.86</v>
      </c>
      <c r="G1237" s="7">
        <v>3511.93</v>
      </c>
      <c r="H1237" s="23">
        <f t="shared" si="38"/>
        <v>-6.3069078891523347E-3</v>
      </c>
      <c r="I1237" s="8">
        <v>3605150000</v>
      </c>
      <c r="J1237" s="12">
        <f t="shared" si="39"/>
        <v>5.1379860424558978E-2</v>
      </c>
    </row>
    <row r="1238" spans="1:10" ht="15.75" thickBot="1" x14ac:dyDescent="0.3">
      <c r="A1238" s="76"/>
      <c r="B1238" s="6">
        <v>44118</v>
      </c>
      <c r="C1238" s="6"/>
      <c r="D1238" s="7">
        <v>3515.47</v>
      </c>
      <c r="E1238" s="7">
        <v>3527.94</v>
      </c>
      <c r="F1238" s="7">
        <v>3480.55</v>
      </c>
      <c r="G1238" s="7">
        <v>3488.67</v>
      </c>
      <c r="H1238" s="23">
        <f t="shared" si="38"/>
        <v>-6.6231388438834958E-3</v>
      </c>
      <c r="I1238" s="8">
        <v>3840630000</v>
      </c>
      <c r="J1238" s="12">
        <f t="shared" si="39"/>
        <v>6.5317670554623244E-2</v>
      </c>
    </row>
    <row r="1239" spans="1:10" ht="15.75" thickBot="1" x14ac:dyDescent="0.3">
      <c r="A1239" s="76"/>
      <c r="B1239" s="6">
        <v>44119</v>
      </c>
      <c r="C1239" s="6"/>
      <c r="D1239" s="7">
        <v>3453.72</v>
      </c>
      <c r="E1239" s="7">
        <v>3489.08</v>
      </c>
      <c r="F1239" s="7">
        <v>3440.89</v>
      </c>
      <c r="G1239" s="7">
        <v>3483.34</v>
      </c>
      <c r="H1239" s="23">
        <f t="shared" si="38"/>
        <v>-1.5278028589691564E-3</v>
      </c>
      <c r="I1239" s="8">
        <v>3717640000</v>
      </c>
      <c r="J1239" s="12">
        <f t="shared" si="39"/>
        <v>-3.2023391995584058E-2</v>
      </c>
    </row>
    <row r="1240" spans="1:10" ht="15.75" thickBot="1" x14ac:dyDescent="0.3">
      <c r="A1240" s="76"/>
      <c r="B1240" s="6">
        <v>44120</v>
      </c>
      <c r="C1240" s="6"/>
      <c r="D1240" s="7">
        <v>3493.5</v>
      </c>
      <c r="E1240" s="7">
        <v>3515.76</v>
      </c>
      <c r="F1240" s="7">
        <v>3480.45</v>
      </c>
      <c r="G1240" s="7">
        <v>3483.81</v>
      </c>
      <c r="H1240" s="23">
        <f t="shared" si="38"/>
        <v>1.3492797142966231E-4</v>
      </c>
      <c r="I1240" s="8">
        <v>4675890000</v>
      </c>
      <c r="J1240" s="12">
        <f t="shared" si="39"/>
        <v>0.25775760966634748</v>
      </c>
    </row>
    <row r="1241" spans="1:10" ht="15.75" thickBot="1" x14ac:dyDescent="0.3">
      <c r="A1241" s="76"/>
      <c r="B1241" s="6">
        <v>44123</v>
      </c>
      <c r="C1241" s="6"/>
      <c r="D1241" s="7">
        <v>3493.66</v>
      </c>
      <c r="E1241" s="7">
        <v>3502.42</v>
      </c>
      <c r="F1241" s="7">
        <v>3419.93</v>
      </c>
      <c r="G1241" s="7">
        <v>3426.92</v>
      </c>
      <c r="H1241" s="23">
        <f t="shared" si="38"/>
        <v>-1.6329822808936158E-2</v>
      </c>
      <c r="I1241" s="8">
        <v>4086200000</v>
      </c>
      <c r="J1241" s="12">
        <f t="shared" si="39"/>
        <v>-0.12611288973863799</v>
      </c>
    </row>
    <row r="1242" spans="1:10" ht="15.75" thickBot="1" x14ac:dyDescent="0.3">
      <c r="A1242" s="76"/>
      <c r="B1242" s="6">
        <v>44124</v>
      </c>
      <c r="C1242" s="6"/>
      <c r="D1242" s="7">
        <v>3439.38</v>
      </c>
      <c r="E1242" s="7">
        <v>3476.93</v>
      </c>
      <c r="F1242" s="7">
        <v>3435.65</v>
      </c>
      <c r="G1242" s="7">
        <v>3443.12</v>
      </c>
      <c r="H1242" s="23">
        <f t="shared" si="38"/>
        <v>4.7272769717413357E-3</v>
      </c>
      <c r="I1242" s="8">
        <v>3901260000</v>
      </c>
      <c r="J1242" s="12">
        <f t="shared" si="39"/>
        <v>-4.5259654446674173E-2</v>
      </c>
    </row>
    <row r="1243" spans="1:10" ht="15.75" thickBot="1" x14ac:dyDescent="0.3">
      <c r="A1243" s="76"/>
      <c r="B1243" s="6">
        <v>44125</v>
      </c>
      <c r="C1243" s="6"/>
      <c r="D1243" s="7">
        <v>3439.91</v>
      </c>
      <c r="E1243" s="7">
        <v>3464.86</v>
      </c>
      <c r="F1243" s="7">
        <v>3433.06</v>
      </c>
      <c r="G1243" s="7">
        <v>3435.56</v>
      </c>
      <c r="H1243" s="23">
        <f t="shared" si="38"/>
        <v>-2.1956829851994546E-3</v>
      </c>
      <c r="I1243" s="8">
        <v>4097750000</v>
      </c>
      <c r="J1243" s="12">
        <f t="shared" si="39"/>
        <v>5.036577926105925E-2</v>
      </c>
    </row>
    <row r="1244" spans="1:10" ht="15.75" thickBot="1" x14ac:dyDescent="0.3">
      <c r="A1244" s="76"/>
      <c r="B1244" s="6">
        <v>44126</v>
      </c>
      <c r="C1244" s="6"/>
      <c r="D1244" s="7">
        <v>3438.5</v>
      </c>
      <c r="E1244" s="7">
        <v>3460.53</v>
      </c>
      <c r="F1244" s="7">
        <v>3415.34</v>
      </c>
      <c r="G1244" s="7">
        <v>3453.49</v>
      </c>
      <c r="H1244" s="23">
        <f t="shared" si="38"/>
        <v>5.2189453829942821E-3</v>
      </c>
      <c r="I1244" s="8">
        <v>4163630000</v>
      </c>
      <c r="J1244" s="12">
        <f t="shared" si="39"/>
        <v>1.607711549020804E-2</v>
      </c>
    </row>
    <row r="1245" spans="1:10" ht="15.75" thickBot="1" x14ac:dyDescent="0.3">
      <c r="A1245" s="76"/>
      <c r="B1245" s="6">
        <v>44127</v>
      </c>
      <c r="C1245" s="6"/>
      <c r="D1245" s="7">
        <v>3464.9</v>
      </c>
      <c r="E1245" s="7">
        <v>3466.46</v>
      </c>
      <c r="F1245" s="7">
        <v>3440.45</v>
      </c>
      <c r="G1245" s="7">
        <v>3465.39</v>
      </c>
      <c r="H1245" s="23">
        <f t="shared" si="38"/>
        <v>3.4457896215133363E-3</v>
      </c>
      <c r="I1245" s="8">
        <v>3646570000</v>
      </c>
      <c r="J1245" s="12">
        <f t="shared" si="39"/>
        <v>-0.12418490595946326</v>
      </c>
    </row>
    <row r="1246" spans="1:10" ht="15.75" thickBot="1" x14ac:dyDescent="0.3">
      <c r="A1246" s="76"/>
      <c r="B1246" s="6">
        <v>44130</v>
      </c>
      <c r="C1246" s="6"/>
      <c r="D1246" s="7">
        <v>3441.42</v>
      </c>
      <c r="E1246" s="7">
        <v>3441.42</v>
      </c>
      <c r="F1246" s="7">
        <v>3364.86</v>
      </c>
      <c r="G1246" s="7">
        <v>3400.97</v>
      </c>
      <c r="H1246" s="23">
        <f t="shared" si="38"/>
        <v>-1.8589538262648669E-2</v>
      </c>
      <c r="I1246" s="8">
        <v>3988080000</v>
      </c>
      <c r="J1246" s="12">
        <f t="shared" si="39"/>
        <v>9.3652391151136549E-2</v>
      </c>
    </row>
    <row r="1247" spans="1:10" ht="15.75" thickBot="1" x14ac:dyDescent="0.3">
      <c r="A1247" s="76"/>
      <c r="B1247" s="6">
        <v>44131</v>
      </c>
      <c r="C1247" s="6"/>
      <c r="D1247" s="7">
        <v>3403.15</v>
      </c>
      <c r="E1247" s="7">
        <v>3409.51</v>
      </c>
      <c r="F1247" s="7">
        <v>3388.71</v>
      </c>
      <c r="G1247" s="7">
        <v>3390.68</v>
      </c>
      <c r="H1247" s="23">
        <f t="shared" si="38"/>
        <v>-3.0256074002416853E-3</v>
      </c>
      <c r="I1247" s="8">
        <v>3946990000</v>
      </c>
      <c r="J1247" s="12">
        <f t="shared" si="39"/>
        <v>-1.0303203546568775E-2</v>
      </c>
    </row>
    <row r="1248" spans="1:10" ht="15.75" thickBot="1" x14ac:dyDescent="0.3">
      <c r="A1248" s="76"/>
      <c r="B1248" s="6">
        <v>44132</v>
      </c>
      <c r="C1248" s="6"/>
      <c r="D1248" s="7">
        <v>3342.48</v>
      </c>
      <c r="E1248" s="7">
        <v>3342.48</v>
      </c>
      <c r="F1248" s="7">
        <v>3268.89</v>
      </c>
      <c r="G1248" s="7">
        <v>3271.03</v>
      </c>
      <c r="H1248" s="23">
        <f t="shared" si="38"/>
        <v>-3.5287906850543151E-2</v>
      </c>
      <c r="I1248" s="8">
        <v>5129860000</v>
      </c>
      <c r="J1248" s="12">
        <f t="shared" si="39"/>
        <v>0.29968913019794829</v>
      </c>
    </row>
    <row r="1249" spans="1:10" ht="15.75" thickBot="1" x14ac:dyDescent="0.3">
      <c r="A1249" s="76"/>
      <c r="B1249" s="6">
        <v>44133</v>
      </c>
      <c r="C1249" s="6"/>
      <c r="D1249" s="7">
        <v>3277.17</v>
      </c>
      <c r="E1249" s="7">
        <v>3341.05</v>
      </c>
      <c r="F1249" s="7">
        <v>3259.82</v>
      </c>
      <c r="G1249" s="7">
        <v>3310.11</v>
      </c>
      <c r="H1249" s="23">
        <f t="shared" si="38"/>
        <v>1.1947307117329992E-2</v>
      </c>
      <c r="I1249" s="8">
        <v>4903070000</v>
      </c>
      <c r="J1249" s="12">
        <f t="shared" si="39"/>
        <v>-4.4209783502863628E-2</v>
      </c>
    </row>
    <row r="1250" spans="1:10" ht="15.75" thickBot="1" x14ac:dyDescent="0.3">
      <c r="A1250" s="76"/>
      <c r="B1250" s="6">
        <v>44134</v>
      </c>
      <c r="C1250" s="6"/>
      <c r="D1250" s="7">
        <v>3293.59</v>
      </c>
      <c r="E1250" s="7">
        <v>3304.93</v>
      </c>
      <c r="F1250" s="7">
        <v>3233.94</v>
      </c>
      <c r="G1250" s="7">
        <v>3269.96</v>
      </c>
      <c r="H1250" s="23">
        <f t="shared" si="38"/>
        <v>-1.2129506270184401E-2</v>
      </c>
      <c r="I1250" s="8">
        <v>4840450000</v>
      </c>
      <c r="J1250" s="12">
        <f t="shared" si="39"/>
        <v>-1.2771590044604706E-2</v>
      </c>
    </row>
    <row r="1251" spans="1:10" ht="15.75" thickBot="1" x14ac:dyDescent="0.3">
      <c r="A1251" s="76"/>
      <c r="B1251" s="6">
        <v>44137</v>
      </c>
      <c r="C1251" s="6"/>
      <c r="D1251" s="7">
        <v>3296.2</v>
      </c>
      <c r="E1251" s="7">
        <v>3330.14</v>
      </c>
      <c r="F1251" s="7">
        <v>3279.74</v>
      </c>
      <c r="G1251" s="7">
        <v>3310.24</v>
      </c>
      <c r="H1251" s="23">
        <f t="shared" si="38"/>
        <v>1.2318193494721569E-2</v>
      </c>
      <c r="I1251" s="8">
        <v>4310590000</v>
      </c>
      <c r="J1251" s="12">
        <f t="shared" si="39"/>
        <v>-0.10946502907787499</v>
      </c>
    </row>
    <row r="1252" spans="1:10" ht="15.75" thickBot="1" x14ac:dyDescent="0.3">
      <c r="A1252" s="76"/>
      <c r="B1252" s="6">
        <v>44138</v>
      </c>
      <c r="C1252" s="6"/>
      <c r="D1252" s="7">
        <v>3336.25</v>
      </c>
      <c r="E1252" s="7">
        <v>3389.49</v>
      </c>
      <c r="F1252" s="7">
        <v>3336.25</v>
      </c>
      <c r="G1252" s="7">
        <v>3369.16</v>
      </c>
      <c r="H1252" s="23">
        <f t="shared" si="38"/>
        <v>1.7799313644932112E-2</v>
      </c>
      <c r="I1252" s="8">
        <v>4220070000</v>
      </c>
      <c r="J1252" s="12">
        <f t="shared" si="39"/>
        <v>-2.099944555153703E-2</v>
      </c>
    </row>
    <row r="1253" spans="1:10" ht="15.75" thickBot="1" x14ac:dyDescent="0.3">
      <c r="A1253" s="76"/>
      <c r="B1253" s="6">
        <v>44139</v>
      </c>
      <c r="C1253" s="6"/>
      <c r="D1253" s="7">
        <v>3406.46</v>
      </c>
      <c r="E1253" s="7">
        <v>3486.25</v>
      </c>
      <c r="F1253" s="7">
        <v>3405.17</v>
      </c>
      <c r="G1253" s="7">
        <v>3443.44</v>
      </c>
      <c r="H1253" s="23">
        <f t="shared" si="38"/>
        <v>2.2047038430944271E-2</v>
      </c>
      <c r="I1253" s="8">
        <v>4783040000</v>
      </c>
      <c r="J1253" s="12">
        <f t="shared" si="39"/>
        <v>0.13340300042416359</v>
      </c>
    </row>
    <row r="1254" spans="1:10" ht="15.75" thickBot="1" x14ac:dyDescent="0.3">
      <c r="A1254" s="76"/>
      <c r="B1254" s="6">
        <v>44140</v>
      </c>
      <c r="C1254" s="6"/>
      <c r="D1254" s="7">
        <v>3485.74</v>
      </c>
      <c r="E1254" s="7">
        <v>3529.05</v>
      </c>
      <c r="F1254" s="7">
        <v>3485.74</v>
      </c>
      <c r="G1254" s="7">
        <v>3510.45</v>
      </c>
      <c r="H1254" s="23">
        <f t="shared" si="38"/>
        <v>1.9460190971818808E-2</v>
      </c>
      <c r="I1254" s="8">
        <v>4841190000</v>
      </c>
      <c r="J1254" s="12">
        <f t="shared" si="39"/>
        <v>1.2157539974576838E-2</v>
      </c>
    </row>
    <row r="1255" spans="1:10" ht="15.75" thickBot="1" x14ac:dyDescent="0.3">
      <c r="A1255" s="76"/>
      <c r="B1255" s="6">
        <v>44141</v>
      </c>
      <c r="C1255" s="6"/>
      <c r="D1255" s="7">
        <v>3508.34</v>
      </c>
      <c r="E1255" s="7">
        <v>3521.58</v>
      </c>
      <c r="F1255" s="7">
        <v>3484.34</v>
      </c>
      <c r="G1255" s="7">
        <v>3509.44</v>
      </c>
      <c r="H1255" s="23">
        <f t="shared" si="38"/>
        <v>-2.8771240154389424E-4</v>
      </c>
      <c r="I1255" s="8">
        <v>4833950000</v>
      </c>
      <c r="J1255" s="12">
        <f t="shared" si="39"/>
        <v>-1.4955000733290781E-3</v>
      </c>
    </row>
    <row r="1256" spans="1:10" ht="15.75" thickBot="1" x14ac:dyDescent="0.3">
      <c r="A1256" s="76"/>
      <c r="B1256" s="6">
        <v>44144</v>
      </c>
      <c r="C1256" s="6"/>
      <c r="D1256" s="7">
        <v>3583.04</v>
      </c>
      <c r="E1256" s="7">
        <v>3645.99</v>
      </c>
      <c r="F1256" s="7">
        <v>3547.48</v>
      </c>
      <c r="G1256" s="7">
        <v>3550.5</v>
      </c>
      <c r="H1256" s="23">
        <f t="shared" si="38"/>
        <v>1.1699872344305629E-2</v>
      </c>
      <c r="I1256" s="8">
        <v>8556610000</v>
      </c>
      <c r="J1256" s="12">
        <f t="shared" si="39"/>
        <v>0.77010726217689462</v>
      </c>
    </row>
    <row r="1257" spans="1:10" ht="15.75" thickBot="1" x14ac:dyDescent="0.3">
      <c r="A1257" s="76"/>
      <c r="B1257" s="6">
        <v>44145</v>
      </c>
      <c r="C1257" s="6"/>
      <c r="D1257" s="7">
        <v>3543.26</v>
      </c>
      <c r="E1257" s="7">
        <v>3557.22</v>
      </c>
      <c r="F1257" s="7">
        <v>3511.91</v>
      </c>
      <c r="G1257" s="7">
        <v>3545.53</v>
      </c>
      <c r="H1257" s="23">
        <f t="shared" si="38"/>
        <v>-1.3998028446697084E-3</v>
      </c>
      <c r="I1257" s="8">
        <v>6024230000</v>
      </c>
      <c r="J1257" s="12">
        <f t="shared" si="39"/>
        <v>-0.29595599191735977</v>
      </c>
    </row>
    <row r="1258" spans="1:10" ht="15.75" thickBot="1" x14ac:dyDescent="0.3">
      <c r="A1258" s="76"/>
      <c r="B1258" s="6">
        <v>44146</v>
      </c>
      <c r="C1258" s="6"/>
      <c r="D1258" s="7">
        <v>3563.22</v>
      </c>
      <c r="E1258" s="7">
        <v>3581.16</v>
      </c>
      <c r="F1258" s="7">
        <v>3557</v>
      </c>
      <c r="G1258" s="7">
        <v>3572.66</v>
      </c>
      <c r="H1258" s="23">
        <f t="shared" si="38"/>
        <v>7.6518884341691233E-3</v>
      </c>
      <c r="I1258" s="8">
        <v>4609970000</v>
      </c>
      <c r="J1258" s="12">
        <f t="shared" si="39"/>
        <v>-0.23476195297988289</v>
      </c>
    </row>
    <row r="1259" spans="1:10" ht="15.75" thickBot="1" x14ac:dyDescent="0.3">
      <c r="A1259" s="76"/>
      <c r="B1259" s="6">
        <v>44147</v>
      </c>
      <c r="C1259" s="6"/>
      <c r="D1259" s="7">
        <v>3562.67</v>
      </c>
      <c r="E1259" s="7">
        <v>3569.02</v>
      </c>
      <c r="F1259" s="7">
        <v>3518.58</v>
      </c>
      <c r="G1259" s="7">
        <v>3537.01</v>
      </c>
      <c r="H1259" s="23">
        <f t="shared" si="38"/>
        <v>-9.9785593927212875E-3</v>
      </c>
      <c r="I1259" s="8">
        <v>4890120000</v>
      </c>
      <c r="J1259" s="12">
        <f t="shared" si="39"/>
        <v>6.077046054529639E-2</v>
      </c>
    </row>
    <row r="1260" spans="1:10" ht="15.75" thickBot="1" x14ac:dyDescent="0.3">
      <c r="A1260" s="76"/>
      <c r="B1260" s="6">
        <v>44148</v>
      </c>
      <c r="C1260" s="6"/>
      <c r="D1260" s="7">
        <v>3552.57</v>
      </c>
      <c r="E1260" s="7">
        <v>3593.66</v>
      </c>
      <c r="F1260" s="7">
        <v>3552.57</v>
      </c>
      <c r="G1260" s="7">
        <v>3585.15</v>
      </c>
      <c r="H1260" s="23">
        <f t="shared" si="38"/>
        <v>1.3610365817455949E-2</v>
      </c>
      <c r="I1260" s="8">
        <v>4709670000</v>
      </c>
      <c r="J1260" s="12">
        <f t="shared" si="39"/>
        <v>-3.6900934946381685E-2</v>
      </c>
    </row>
    <row r="1261" spans="1:10" ht="15.75" thickBot="1" x14ac:dyDescent="0.3">
      <c r="A1261" s="76"/>
      <c r="B1261" s="6">
        <v>44151</v>
      </c>
      <c r="C1261" s="6"/>
      <c r="D1261" s="7">
        <v>3600.16</v>
      </c>
      <c r="E1261" s="7">
        <v>3628.51</v>
      </c>
      <c r="F1261" s="7">
        <v>3600.16</v>
      </c>
      <c r="G1261" s="7">
        <v>3626.91</v>
      </c>
      <c r="H1261" s="23">
        <f t="shared" si="38"/>
        <v>1.1648048198820067E-2</v>
      </c>
      <c r="I1261" s="8">
        <v>5281980000</v>
      </c>
      <c r="J1261" s="12">
        <f t="shared" si="39"/>
        <v>0.12151806814490188</v>
      </c>
    </row>
    <row r="1262" spans="1:10" ht="15.75" thickBot="1" x14ac:dyDescent="0.3">
      <c r="A1262" s="76"/>
      <c r="B1262" s="6">
        <v>44152</v>
      </c>
      <c r="C1262" s="6"/>
      <c r="D1262" s="7">
        <v>3610.31</v>
      </c>
      <c r="E1262" s="7">
        <v>3623.11</v>
      </c>
      <c r="F1262" s="7">
        <v>3588.68</v>
      </c>
      <c r="G1262" s="7">
        <v>3609.53</v>
      </c>
      <c r="H1262" s="23">
        <f t="shared" si="38"/>
        <v>-4.791957892531013E-3</v>
      </c>
      <c r="I1262" s="8">
        <v>4799570000</v>
      </c>
      <c r="J1262" s="12">
        <f t="shared" si="39"/>
        <v>-9.133128107262807E-2</v>
      </c>
    </row>
    <row r="1263" spans="1:10" ht="15.75" thickBot="1" x14ac:dyDescent="0.3">
      <c r="A1263" s="76"/>
      <c r="B1263" s="6">
        <v>44153</v>
      </c>
      <c r="C1263" s="6"/>
      <c r="D1263" s="7">
        <v>3612.09</v>
      </c>
      <c r="E1263" s="7">
        <v>3619.09</v>
      </c>
      <c r="F1263" s="7">
        <v>3567.33</v>
      </c>
      <c r="G1263" s="7">
        <v>3567.79</v>
      </c>
      <c r="H1263" s="23">
        <f t="shared" si="38"/>
        <v>-1.1563832410313873E-2</v>
      </c>
      <c r="I1263" s="8">
        <v>5274450000</v>
      </c>
      <c r="J1263" s="12">
        <f t="shared" si="39"/>
        <v>9.8942196905139418E-2</v>
      </c>
    </row>
    <row r="1264" spans="1:10" ht="15.75" thickBot="1" x14ac:dyDescent="0.3">
      <c r="A1264" s="76"/>
      <c r="B1264" s="6">
        <v>44154</v>
      </c>
      <c r="C1264" s="6"/>
      <c r="D1264" s="7">
        <v>3559.41</v>
      </c>
      <c r="E1264" s="7">
        <v>3585.22</v>
      </c>
      <c r="F1264" s="7">
        <v>3543.84</v>
      </c>
      <c r="G1264" s="7">
        <v>3581.87</v>
      </c>
      <c r="H1264" s="23">
        <f t="shared" si="38"/>
        <v>3.9464206133208307E-3</v>
      </c>
      <c r="I1264" s="8">
        <v>4347200000</v>
      </c>
      <c r="J1264" s="12">
        <f t="shared" si="39"/>
        <v>-0.17580032041255486</v>
      </c>
    </row>
    <row r="1265" spans="1:10" ht="15.75" thickBot="1" x14ac:dyDescent="0.3">
      <c r="A1265" s="76"/>
      <c r="B1265" s="6">
        <v>44155</v>
      </c>
      <c r="C1265" s="6"/>
      <c r="D1265" s="7">
        <v>3579.31</v>
      </c>
      <c r="E1265" s="7">
        <v>3581.23</v>
      </c>
      <c r="F1265" s="7">
        <v>3556.85</v>
      </c>
      <c r="G1265" s="7">
        <v>3557.54</v>
      </c>
      <c r="H1265" s="23">
        <f t="shared" si="38"/>
        <v>-6.7925413261787637E-3</v>
      </c>
      <c r="I1265" s="8">
        <v>4218970000</v>
      </c>
      <c r="J1265" s="12">
        <f t="shared" si="39"/>
        <v>-2.9497147589252853E-2</v>
      </c>
    </row>
    <row r="1266" spans="1:10" ht="15.75" thickBot="1" x14ac:dyDescent="0.3">
      <c r="A1266" s="76"/>
      <c r="B1266" s="6">
        <v>44158</v>
      </c>
      <c r="C1266" s="6"/>
      <c r="D1266" s="7">
        <v>3566.82</v>
      </c>
      <c r="E1266" s="7">
        <v>3589.81</v>
      </c>
      <c r="F1266" s="7">
        <v>3552.77</v>
      </c>
      <c r="G1266" s="7">
        <v>3577.59</v>
      </c>
      <c r="H1266" s="23">
        <f t="shared" si="38"/>
        <v>5.6359169538501832E-3</v>
      </c>
      <c r="I1266" s="8">
        <v>5036290000</v>
      </c>
      <c r="J1266" s="12">
        <f t="shared" si="39"/>
        <v>0.19372500871065687</v>
      </c>
    </row>
    <row r="1267" spans="1:10" ht="15.75" thickBot="1" x14ac:dyDescent="0.3">
      <c r="A1267" s="76"/>
      <c r="B1267" s="6">
        <v>44159</v>
      </c>
      <c r="C1267" s="6"/>
      <c r="D1267" s="7">
        <v>3594.52</v>
      </c>
      <c r="E1267" s="7">
        <v>3642.31</v>
      </c>
      <c r="F1267" s="7">
        <v>3594.52</v>
      </c>
      <c r="G1267" s="7">
        <v>3635.41</v>
      </c>
      <c r="H1267" s="23">
        <f t="shared" si="38"/>
        <v>1.6161717804443691E-2</v>
      </c>
      <c r="I1267" s="8">
        <v>6267570000</v>
      </c>
      <c r="J1267" s="12">
        <f t="shared" si="39"/>
        <v>0.24448155288913068</v>
      </c>
    </row>
    <row r="1268" spans="1:10" ht="15.75" thickBot="1" x14ac:dyDescent="0.3">
      <c r="A1268" s="76"/>
      <c r="B1268" s="6">
        <v>44160</v>
      </c>
      <c r="C1268" s="6"/>
      <c r="D1268" s="7">
        <v>3635.5</v>
      </c>
      <c r="E1268" s="7">
        <v>3635.5</v>
      </c>
      <c r="F1268" s="7">
        <v>3617.76</v>
      </c>
      <c r="G1268" s="7">
        <v>3629.65</v>
      </c>
      <c r="H1268" s="23">
        <f t="shared" si="38"/>
        <v>-1.5844155129682109E-3</v>
      </c>
      <c r="I1268" s="8">
        <v>4902560000</v>
      </c>
      <c r="J1268" s="12">
        <f t="shared" si="39"/>
        <v>-0.21778935057765608</v>
      </c>
    </row>
    <row r="1269" spans="1:10" ht="15.75" thickBot="1" x14ac:dyDescent="0.3">
      <c r="A1269" s="76"/>
      <c r="B1269" s="6">
        <v>44162</v>
      </c>
      <c r="C1269" s="6"/>
      <c r="D1269" s="7">
        <v>3638.55</v>
      </c>
      <c r="E1269" s="7">
        <v>3644.31</v>
      </c>
      <c r="F1269" s="7">
        <v>3629.33</v>
      </c>
      <c r="G1269" s="7">
        <v>3638.35</v>
      </c>
      <c r="H1269" s="23">
        <f t="shared" si="38"/>
        <v>2.3969253233782368E-3</v>
      </c>
      <c r="I1269" s="8">
        <v>2778450000</v>
      </c>
      <c r="J1269" s="12">
        <f t="shared" si="39"/>
        <v>-0.43326547762801476</v>
      </c>
    </row>
    <row r="1270" spans="1:10" ht="15.75" thickBot="1" x14ac:dyDescent="0.3">
      <c r="A1270" s="76"/>
      <c r="B1270" s="6">
        <v>44165</v>
      </c>
      <c r="C1270" s="6"/>
      <c r="D1270" s="7">
        <v>3634.18</v>
      </c>
      <c r="E1270" s="7">
        <v>3634.18</v>
      </c>
      <c r="F1270" s="7">
        <v>3594.39</v>
      </c>
      <c r="G1270" s="7">
        <v>3621.63</v>
      </c>
      <c r="H1270" s="23">
        <f t="shared" si="38"/>
        <v>-4.5954897137438127E-3</v>
      </c>
      <c r="I1270" s="8">
        <v>6291400000</v>
      </c>
      <c r="J1270" s="12">
        <f t="shared" si="39"/>
        <v>1.2643560258417463</v>
      </c>
    </row>
    <row r="1271" spans="1:10" ht="15.75" thickBot="1" x14ac:dyDescent="0.3">
      <c r="A1271" s="76"/>
      <c r="B1271" s="6">
        <v>44166</v>
      </c>
      <c r="C1271" s="6"/>
      <c r="D1271" s="7">
        <v>3645.87</v>
      </c>
      <c r="E1271" s="7">
        <v>3678.45</v>
      </c>
      <c r="F1271" s="7">
        <v>3645.87</v>
      </c>
      <c r="G1271" s="7">
        <v>3662.45</v>
      </c>
      <c r="H1271" s="23">
        <f t="shared" si="38"/>
        <v>1.1271167954760622E-2</v>
      </c>
      <c r="I1271" s="8">
        <v>5403660000</v>
      </c>
      <c r="J1271" s="12">
        <f t="shared" si="39"/>
        <v>-0.14110372889976794</v>
      </c>
    </row>
    <row r="1272" spans="1:10" ht="15.75" thickBot="1" x14ac:dyDescent="0.3">
      <c r="A1272" s="76"/>
      <c r="B1272" s="6">
        <v>44167</v>
      </c>
      <c r="C1272" s="6"/>
      <c r="D1272" s="7">
        <v>3653.78</v>
      </c>
      <c r="E1272" s="7">
        <v>3670.96</v>
      </c>
      <c r="F1272" s="7">
        <v>3644.84</v>
      </c>
      <c r="G1272" s="7">
        <v>3669.01</v>
      </c>
      <c r="H1272" s="23">
        <f t="shared" si="38"/>
        <v>1.7911507324333167E-3</v>
      </c>
      <c r="I1272" s="8">
        <v>5029620000</v>
      </c>
      <c r="J1272" s="12">
        <f t="shared" si="39"/>
        <v>-6.9219751057616505E-2</v>
      </c>
    </row>
    <row r="1273" spans="1:10" ht="15.75" thickBot="1" x14ac:dyDescent="0.3">
      <c r="A1273" s="76"/>
      <c r="B1273" s="6">
        <v>44168</v>
      </c>
      <c r="C1273" s="6"/>
      <c r="D1273" s="7">
        <v>3668.28</v>
      </c>
      <c r="E1273" s="7">
        <v>3682.73</v>
      </c>
      <c r="F1273" s="7">
        <v>3657.17</v>
      </c>
      <c r="G1273" s="7">
        <v>3666.72</v>
      </c>
      <c r="H1273" s="23">
        <f t="shared" si="38"/>
        <v>-6.2414656814792498E-4</v>
      </c>
      <c r="I1273" s="8">
        <v>5091760000</v>
      </c>
      <c r="J1273" s="12">
        <f t="shared" si="39"/>
        <v>1.2354810104938345E-2</v>
      </c>
    </row>
    <row r="1274" spans="1:10" ht="15.75" thickBot="1" x14ac:dyDescent="0.3">
      <c r="A1274" s="76"/>
      <c r="B1274" s="6">
        <v>44169</v>
      </c>
      <c r="C1274" s="6"/>
      <c r="D1274" s="7">
        <v>3670.94</v>
      </c>
      <c r="E1274" s="7">
        <v>3699.2</v>
      </c>
      <c r="F1274" s="7">
        <v>3670.94</v>
      </c>
      <c r="G1274" s="7">
        <v>3699.12</v>
      </c>
      <c r="H1274" s="23">
        <f t="shared" si="38"/>
        <v>8.8362351093075261E-3</v>
      </c>
      <c r="I1274" s="8">
        <v>5086370000</v>
      </c>
      <c r="J1274" s="12">
        <f t="shared" si="39"/>
        <v>-1.0585730670730749E-3</v>
      </c>
    </row>
    <row r="1275" spans="1:10" ht="15.75" thickBot="1" x14ac:dyDescent="0.3">
      <c r="A1275" s="76"/>
      <c r="B1275" s="6">
        <v>44172</v>
      </c>
      <c r="C1275" s="6"/>
      <c r="D1275" s="7">
        <v>3694.73</v>
      </c>
      <c r="E1275" s="7">
        <v>3697.41</v>
      </c>
      <c r="F1275" s="7">
        <v>3678.88</v>
      </c>
      <c r="G1275" s="7">
        <v>3691.96</v>
      </c>
      <c r="H1275" s="23">
        <f t="shared" si="38"/>
        <v>-1.9355954929820753E-3</v>
      </c>
      <c r="I1275" s="8">
        <v>4788560000</v>
      </c>
      <c r="J1275" s="12">
        <f t="shared" si="39"/>
        <v>-5.8550596987635581E-2</v>
      </c>
    </row>
    <row r="1276" spans="1:10" ht="15.75" thickBot="1" x14ac:dyDescent="0.3">
      <c r="A1276" s="76"/>
      <c r="B1276" s="6">
        <v>44173</v>
      </c>
      <c r="C1276" s="6"/>
      <c r="D1276" s="7">
        <v>3683.05</v>
      </c>
      <c r="E1276" s="7">
        <v>3708.45</v>
      </c>
      <c r="F1276" s="7">
        <v>3678.83</v>
      </c>
      <c r="G1276" s="7">
        <v>3702.25</v>
      </c>
      <c r="H1276" s="23">
        <f t="shared" si="38"/>
        <v>2.7871374554437113E-3</v>
      </c>
      <c r="I1276" s="8">
        <v>4549670000</v>
      </c>
      <c r="J1276" s="12">
        <f t="shared" si="39"/>
        <v>-4.9887648896536747E-2</v>
      </c>
    </row>
    <row r="1277" spans="1:10" ht="15.75" thickBot="1" x14ac:dyDescent="0.3">
      <c r="A1277" s="76"/>
      <c r="B1277" s="6">
        <v>44174</v>
      </c>
      <c r="C1277" s="6"/>
      <c r="D1277" s="7">
        <v>3705.98</v>
      </c>
      <c r="E1277" s="7">
        <v>3712.39</v>
      </c>
      <c r="F1277" s="7">
        <v>3660.54</v>
      </c>
      <c r="G1277" s="7">
        <v>3672.82</v>
      </c>
      <c r="H1277" s="23">
        <f t="shared" si="38"/>
        <v>-7.9492200688769908E-3</v>
      </c>
      <c r="I1277" s="8">
        <v>5209940000</v>
      </c>
      <c r="J1277" s="12">
        <f t="shared" si="39"/>
        <v>0.1451248112500467</v>
      </c>
    </row>
    <row r="1278" spans="1:10" ht="15.75" thickBot="1" x14ac:dyDescent="0.3">
      <c r="A1278" s="76"/>
      <c r="B1278" s="6">
        <v>44175</v>
      </c>
      <c r="C1278" s="6"/>
      <c r="D1278" s="7">
        <v>3659.13</v>
      </c>
      <c r="E1278" s="7">
        <v>3678.49</v>
      </c>
      <c r="F1278" s="7">
        <v>3645.18</v>
      </c>
      <c r="G1278" s="7">
        <v>3668.1</v>
      </c>
      <c r="H1278" s="23">
        <f t="shared" si="38"/>
        <v>-1.2851160688517962E-3</v>
      </c>
      <c r="I1278" s="8">
        <v>4618240000</v>
      </c>
      <c r="J1278" s="12">
        <f t="shared" si="39"/>
        <v>-0.11357136550516897</v>
      </c>
    </row>
    <row r="1279" spans="1:10" ht="15.75" thickBot="1" x14ac:dyDescent="0.3">
      <c r="A1279" s="76"/>
      <c r="B1279" s="6">
        <v>44176</v>
      </c>
      <c r="C1279" s="6"/>
      <c r="D1279" s="7">
        <v>3656.08</v>
      </c>
      <c r="E1279" s="7">
        <v>3665.91</v>
      </c>
      <c r="F1279" s="7">
        <v>3633.4</v>
      </c>
      <c r="G1279" s="7">
        <v>3663.46</v>
      </c>
      <c r="H1279" s="23">
        <f t="shared" si="38"/>
        <v>-1.2649600610670027E-3</v>
      </c>
      <c r="I1279" s="8">
        <v>4367150000</v>
      </c>
      <c r="J1279" s="12">
        <f t="shared" si="39"/>
        <v>-5.4369196923503324E-2</v>
      </c>
    </row>
    <row r="1280" spans="1:10" ht="15.75" thickBot="1" x14ac:dyDescent="0.3">
      <c r="A1280" s="76"/>
      <c r="B1280" s="6">
        <v>44179</v>
      </c>
      <c r="C1280" s="6"/>
      <c r="D1280" s="7">
        <v>3675.27</v>
      </c>
      <c r="E1280" s="7">
        <v>3697.61</v>
      </c>
      <c r="F1280" s="7">
        <v>3645.84</v>
      </c>
      <c r="G1280" s="7">
        <v>3647.49</v>
      </c>
      <c r="H1280" s="23">
        <f t="shared" si="38"/>
        <v>-4.359266922526861E-3</v>
      </c>
      <c r="I1280" s="8">
        <v>4594920000</v>
      </c>
      <c r="J1280" s="12">
        <f t="shared" si="39"/>
        <v>5.2155295787870808E-2</v>
      </c>
    </row>
    <row r="1281" spans="1:10" ht="15.75" thickBot="1" x14ac:dyDescent="0.3">
      <c r="A1281" s="76"/>
      <c r="B1281" s="6">
        <v>44180</v>
      </c>
      <c r="C1281" s="6"/>
      <c r="D1281" s="7">
        <v>3666.41</v>
      </c>
      <c r="E1281" s="7">
        <v>3695.29</v>
      </c>
      <c r="F1281" s="7">
        <v>3659.62</v>
      </c>
      <c r="G1281" s="7">
        <v>3694.62</v>
      </c>
      <c r="H1281" s="23">
        <f t="shared" si="38"/>
        <v>1.2921214314501236E-2</v>
      </c>
      <c r="I1281" s="8">
        <v>4360280000</v>
      </c>
      <c r="J1281" s="12">
        <f t="shared" si="39"/>
        <v>-5.1065089272500933E-2</v>
      </c>
    </row>
    <row r="1282" spans="1:10" ht="15.75" thickBot="1" x14ac:dyDescent="0.3">
      <c r="A1282" s="76"/>
      <c r="B1282" s="6">
        <v>44181</v>
      </c>
      <c r="C1282" s="6"/>
      <c r="D1282" s="7">
        <v>3696.25</v>
      </c>
      <c r="E1282" s="7">
        <v>3711.27</v>
      </c>
      <c r="F1282" s="7">
        <v>3688.57</v>
      </c>
      <c r="G1282" s="7">
        <v>3701.17</v>
      </c>
      <c r="H1282" s="23">
        <f t="shared" si="38"/>
        <v>1.772848087218762E-3</v>
      </c>
      <c r="I1282" s="8">
        <v>4056950000</v>
      </c>
      <c r="J1282" s="12">
        <f t="shared" si="39"/>
        <v>-6.9566633335473874E-2</v>
      </c>
    </row>
    <row r="1283" spans="1:10" ht="15.75" thickBot="1" x14ac:dyDescent="0.3">
      <c r="A1283" s="76"/>
      <c r="B1283" s="6">
        <v>44182</v>
      </c>
      <c r="C1283" s="6"/>
      <c r="D1283" s="7">
        <v>3713.65</v>
      </c>
      <c r="E1283" s="7">
        <v>3725.12</v>
      </c>
      <c r="F1283" s="7">
        <v>3710.87</v>
      </c>
      <c r="G1283" s="7">
        <v>3722.48</v>
      </c>
      <c r="H1283" s="23">
        <f t="shared" si="38"/>
        <v>5.7576388007035467E-3</v>
      </c>
      <c r="I1283" s="8">
        <v>4184930000</v>
      </c>
      <c r="J1283" s="12">
        <f t="shared" si="39"/>
        <v>3.1545865736575508E-2</v>
      </c>
    </row>
    <row r="1284" spans="1:10" ht="15.75" thickBot="1" x14ac:dyDescent="0.3">
      <c r="A1284" s="76"/>
      <c r="B1284" s="6">
        <v>44183</v>
      </c>
      <c r="C1284" s="6"/>
      <c r="D1284" s="7">
        <v>3722.39</v>
      </c>
      <c r="E1284" s="7">
        <v>3726.7</v>
      </c>
      <c r="F1284" s="7">
        <v>3685.84</v>
      </c>
      <c r="G1284" s="7">
        <v>3709.41</v>
      </c>
      <c r="H1284" s="23">
        <f t="shared" si="38"/>
        <v>-3.5111001267972329E-3</v>
      </c>
      <c r="I1284" s="8">
        <v>7068340000</v>
      </c>
      <c r="J1284" s="12">
        <f t="shared" si="39"/>
        <v>0.68899838229074317</v>
      </c>
    </row>
    <row r="1285" spans="1:10" ht="15.75" thickBot="1" x14ac:dyDescent="0.3">
      <c r="A1285" s="76"/>
      <c r="B1285" s="6">
        <v>44186</v>
      </c>
      <c r="C1285" s="6"/>
      <c r="D1285" s="7">
        <v>3684.28</v>
      </c>
      <c r="E1285" s="7">
        <v>3702.9</v>
      </c>
      <c r="F1285" s="7">
        <v>3636.48</v>
      </c>
      <c r="G1285" s="7">
        <v>3694.92</v>
      </c>
      <c r="H1285" s="23">
        <f t="shared" si="38"/>
        <v>-3.9062815919512217E-3</v>
      </c>
      <c r="I1285" s="8">
        <v>4732160000</v>
      </c>
      <c r="J1285" s="12">
        <f t="shared" si="39"/>
        <v>-0.3305132463916563</v>
      </c>
    </row>
    <row r="1286" spans="1:10" ht="15.75" thickBot="1" x14ac:dyDescent="0.3">
      <c r="A1286" s="76"/>
      <c r="B1286" s="6">
        <v>44187</v>
      </c>
      <c r="C1286" s="6"/>
      <c r="D1286" s="7">
        <v>3698.08</v>
      </c>
      <c r="E1286" s="7">
        <v>3698.26</v>
      </c>
      <c r="F1286" s="7">
        <v>3676.16</v>
      </c>
      <c r="G1286" s="7">
        <v>3687.26</v>
      </c>
      <c r="H1286" s="23">
        <f t="shared" si="38"/>
        <v>-2.0731166033364332E-3</v>
      </c>
      <c r="I1286" s="8">
        <v>4023940000</v>
      </c>
      <c r="J1286" s="12">
        <f t="shared" si="39"/>
        <v>-0.14966104273735462</v>
      </c>
    </row>
    <row r="1287" spans="1:10" ht="15.75" thickBot="1" x14ac:dyDescent="0.3">
      <c r="A1287" s="76"/>
      <c r="B1287" s="6">
        <v>44188</v>
      </c>
      <c r="C1287" s="6"/>
      <c r="D1287" s="7">
        <v>3693.42</v>
      </c>
      <c r="E1287" s="7">
        <v>3711.24</v>
      </c>
      <c r="F1287" s="7">
        <v>3689.28</v>
      </c>
      <c r="G1287" s="7">
        <v>3690.01</v>
      </c>
      <c r="H1287" s="23">
        <f t="shared" ref="H1287:H1350" si="40">(G1287-G1286)/G1286</f>
        <v>7.4581125280018224E-4</v>
      </c>
      <c r="I1287" s="8">
        <v>3772630000</v>
      </c>
      <c r="J1287" s="12">
        <f t="shared" ref="J1287:J1350" si="41">(I1287-I1286)/I1286</f>
        <v>-6.2453714518606145E-2</v>
      </c>
    </row>
    <row r="1288" spans="1:10" ht="15.75" thickBot="1" x14ac:dyDescent="0.3">
      <c r="A1288" s="76"/>
      <c r="B1288" s="6">
        <v>44189</v>
      </c>
      <c r="C1288" s="6"/>
      <c r="D1288" s="7">
        <v>3694.03</v>
      </c>
      <c r="E1288" s="7">
        <v>3703.82</v>
      </c>
      <c r="F1288" s="7">
        <v>3689.32</v>
      </c>
      <c r="G1288" s="7">
        <v>3703.06</v>
      </c>
      <c r="H1288" s="23">
        <f t="shared" si="40"/>
        <v>3.5365757816373739E-3</v>
      </c>
      <c r="I1288" s="8">
        <v>1885090000</v>
      </c>
      <c r="J1288" s="12">
        <f t="shared" si="41"/>
        <v>-0.50032470716714861</v>
      </c>
    </row>
    <row r="1289" spans="1:10" ht="15.75" thickBot="1" x14ac:dyDescent="0.3">
      <c r="A1289" s="76"/>
      <c r="B1289" s="6">
        <v>44193</v>
      </c>
      <c r="C1289" s="6"/>
      <c r="D1289" s="7">
        <v>3723.03</v>
      </c>
      <c r="E1289" s="7">
        <v>3740.51</v>
      </c>
      <c r="F1289" s="7">
        <v>3723.03</v>
      </c>
      <c r="G1289" s="7">
        <v>3735.36</v>
      </c>
      <c r="H1289" s="23">
        <f t="shared" si="40"/>
        <v>8.7225159732762046E-3</v>
      </c>
      <c r="I1289" s="8">
        <v>3527460000</v>
      </c>
      <c r="J1289" s="12">
        <f t="shared" si="41"/>
        <v>0.87124222185678135</v>
      </c>
    </row>
    <row r="1290" spans="1:10" ht="15.75" thickBot="1" x14ac:dyDescent="0.3">
      <c r="A1290" s="76"/>
      <c r="B1290" s="6">
        <v>44194</v>
      </c>
      <c r="C1290" s="6"/>
      <c r="D1290" s="7">
        <v>3750.01</v>
      </c>
      <c r="E1290" s="7">
        <v>3756.12</v>
      </c>
      <c r="F1290" s="7">
        <v>3723.31</v>
      </c>
      <c r="G1290" s="7">
        <v>3727.04</v>
      </c>
      <c r="H1290" s="23">
        <f t="shared" si="40"/>
        <v>-2.2273622890431346E-3</v>
      </c>
      <c r="I1290" s="8">
        <v>3387030000</v>
      </c>
      <c r="J1290" s="12">
        <f t="shared" si="41"/>
        <v>-3.9810515214913848E-2</v>
      </c>
    </row>
    <row r="1291" spans="1:10" ht="15.75" thickBot="1" x14ac:dyDescent="0.3">
      <c r="A1291" s="76"/>
      <c r="B1291" s="6">
        <v>44195</v>
      </c>
      <c r="C1291" s="6">
        <f>B1291</f>
        <v>44195</v>
      </c>
      <c r="D1291" s="7">
        <v>3736.19</v>
      </c>
      <c r="E1291" s="7">
        <v>3744.63</v>
      </c>
      <c r="F1291" s="7">
        <v>3730.21</v>
      </c>
      <c r="G1291" s="7">
        <v>3732.04</v>
      </c>
      <c r="H1291" s="23">
        <f t="shared" si="40"/>
        <v>1.3415471795312098E-3</v>
      </c>
      <c r="I1291" s="8">
        <v>3145200000</v>
      </c>
      <c r="J1291" s="12">
        <f t="shared" si="41"/>
        <v>-7.1398836148484066E-2</v>
      </c>
    </row>
    <row r="1292" spans="1:10" ht="15.75" thickBot="1" x14ac:dyDescent="0.3">
      <c r="A1292" s="76"/>
      <c r="B1292" s="6">
        <v>44196</v>
      </c>
      <c r="C1292" s="6"/>
      <c r="D1292" s="7">
        <v>3733.27</v>
      </c>
      <c r="E1292" s="7">
        <v>3760.2</v>
      </c>
      <c r="F1292" s="7">
        <v>3726.88</v>
      </c>
      <c r="G1292" s="7">
        <v>3756.07</v>
      </c>
      <c r="H1292" s="23">
        <f t="shared" si="40"/>
        <v>6.4388377402172002E-3</v>
      </c>
      <c r="I1292" s="8">
        <v>3172510000</v>
      </c>
      <c r="J1292" s="12">
        <f t="shared" si="41"/>
        <v>8.6830726185934126E-3</v>
      </c>
    </row>
    <row r="1293" spans="1:10" ht="15.75" thickBot="1" x14ac:dyDescent="0.3">
      <c r="A1293" s="76"/>
      <c r="B1293" s="6">
        <v>44200</v>
      </c>
      <c r="C1293" s="6"/>
      <c r="D1293" s="7">
        <v>3764.61</v>
      </c>
      <c r="E1293" s="7">
        <v>3769.99</v>
      </c>
      <c r="F1293" s="7">
        <v>3662.71</v>
      </c>
      <c r="G1293" s="7">
        <v>3700.65</v>
      </c>
      <c r="H1293" s="23">
        <f t="shared" si="40"/>
        <v>-1.4754783590295193E-2</v>
      </c>
      <c r="I1293" s="8">
        <v>5006680000</v>
      </c>
      <c r="J1293" s="12">
        <f t="shared" si="41"/>
        <v>0.57814474974074159</v>
      </c>
    </row>
    <row r="1294" spans="1:10" ht="15.75" thickBot="1" x14ac:dyDescent="0.3">
      <c r="A1294" s="76"/>
      <c r="B1294" s="6">
        <v>44201</v>
      </c>
      <c r="C1294" s="6"/>
      <c r="D1294" s="7">
        <v>3698.02</v>
      </c>
      <c r="E1294" s="7">
        <v>3737.83</v>
      </c>
      <c r="F1294" s="7">
        <v>3695.07</v>
      </c>
      <c r="G1294" s="7">
        <v>3726.86</v>
      </c>
      <c r="H1294" s="23">
        <f t="shared" si="40"/>
        <v>7.0825395538621693E-3</v>
      </c>
      <c r="I1294" s="8">
        <v>4582620000</v>
      </c>
      <c r="J1294" s="12">
        <f t="shared" si="41"/>
        <v>-8.4698842346624906E-2</v>
      </c>
    </row>
    <row r="1295" spans="1:10" ht="15.75" thickBot="1" x14ac:dyDescent="0.3">
      <c r="A1295" s="76"/>
      <c r="B1295" s="6">
        <v>44202</v>
      </c>
      <c r="C1295" s="6"/>
      <c r="D1295" s="7">
        <v>3712.2</v>
      </c>
      <c r="E1295" s="7">
        <v>3783.04</v>
      </c>
      <c r="F1295" s="7">
        <v>3705.34</v>
      </c>
      <c r="G1295" s="7">
        <v>3748.14</v>
      </c>
      <c r="H1295" s="23">
        <f t="shared" si="40"/>
        <v>5.7099005597204466E-3</v>
      </c>
      <c r="I1295" s="8">
        <v>6049970000</v>
      </c>
      <c r="J1295" s="12">
        <f t="shared" si="41"/>
        <v>0.32019892550549683</v>
      </c>
    </row>
    <row r="1296" spans="1:10" ht="15.75" thickBot="1" x14ac:dyDescent="0.3">
      <c r="A1296" s="76"/>
      <c r="B1296" s="6">
        <v>44203</v>
      </c>
      <c r="C1296" s="6"/>
      <c r="D1296" s="7">
        <v>3764.71</v>
      </c>
      <c r="E1296" s="7">
        <v>3811.55</v>
      </c>
      <c r="F1296" s="7">
        <v>3764.71</v>
      </c>
      <c r="G1296" s="7">
        <v>3803.79</v>
      </c>
      <c r="H1296" s="23">
        <f t="shared" si="40"/>
        <v>1.4847364292689199E-2</v>
      </c>
      <c r="I1296" s="8">
        <v>5080870000</v>
      </c>
      <c r="J1296" s="12">
        <f t="shared" si="41"/>
        <v>-0.16018261247576435</v>
      </c>
    </row>
    <row r="1297" spans="1:10" ht="15.75" thickBot="1" x14ac:dyDescent="0.3">
      <c r="A1297" s="76"/>
      <c r="B1297" s="6">
        <v>44204</v>
      </c>
      <c r="C1297" s="6"/>
      <c r="D1297" s="7">
        <v>3815.05</v>
      </c>
      <c r="E1297" s="7">
        <v>3826.69</v>
      </c>
      <c r="F1297" s="7">
        <v>3783.6</v>
      </c>
      <c r="G1297" s="7">
        <v>3824.68</v>
      </c>
      <c r="H1297" s="23">
        <f t="shared" si="40"/>
        <v>5.4918909824148735E-3</v>
      </c>
      <c r="I1297" s="8">
        <v>4764180000</v>
      </c>
      <c r="J1297" s="12">
        <f t="shared" si="41"/>
        <v>-6.232987657625564E-2</v>
      </c>
    </row>
    <row r="1298" spans="1:10" ht="15.75" thickBot="1" x14ac:dyDescent="0.3">
      <c r="A1298" s="76"/>
      <c r="B1298" s="6">
        <v>44207</v>
      </c>
      <c r="C1298" s="6"/>
      <c r="D1298" s="7">
        <v>3803.14</v>
      </c>
      <c r="E1298" s="7">
        <v>3817.86</v>
      </c>
      <c r="F1298" s="7">
        <v>3789.02</v>
      </c>
      <c r="G1298" s="7">
        <v>3799.61</v>
      </c>
      <c r="H1298" s="23">
        <f t="shared" si="40"/>
        <v>-6.5547967411651985E-3</v>
      </c>
      <c r="I1298" s="8">
        <v>4450500000</v>
      </c>
      <c r="J1298" s="12">
        <f t="shared" si="41"/>
        <v>-6.5841341007266727E-2</v>
      </c>
    </row>
    <row r="1299" spans="1:10" ht="15.75" thickBot="1" x14ac:dyDescent="0.3">
      <c r="A1299" s="76"/>
      <c r="B1299" s="6">
        <v>44208</v>
      </c>
      <c r="C1299" s="6"/>
      <c r="D1299" s="7">
        <v>3801.62</v>
      </c>
      <c r="E1299" s="7">
        <v>3810.78</v>
      </c>
      <c r="F1299" s="7">
        <v>3776.51</v>
      </c>
      <c r="G1299" s="7">
        <v>3801.19</v>
      </c>
      <c r="H1299" s="23">
        <f t="shared" si="40"/>
        <v>4.1583215119444551E-4</v>
      </c>
      <c r="I1299" s="8">
        <v>4977210000</v>
      </c>
      <c r="J1299" s="12">
        <f t="shared" si="41"/>
        <v>0.11834850016852039</v>
      </c>
    </row>
    <row r="1300" spans="1:10" ht="15.75" thickBot="1" x14ac:dyDescent="0.3">
      <c r="A1300" s="76"/>
      <c r="B1300" s="6">
        <v>44209</v>
      </c>
      <c r="C1300" s="6"/>
      <c r="D1300" s="7">
        <v>3802.23</v>
      </c>
      <c r="E1300" s="7">
        <v>3820.96</v>
      </c>
      <c r="F1300" s="7">
        <v>3791.5</v>
      </c>
      <c r="G1300" s="7">
        <v>3809.84</v>
      </c>
      <c r="H1300" s="23">
        <f t="shared" si="40"/>
        <v>2.2756031663768691E-3</v>
      </c>
      <c r="I1300" s="8">
        <v>4590420000</v>
      </c>
      <c r="J1300" s="12">
        <f t="shared" si="41"/>
        <v>-7.7712212263497019E-2</v>
      </c>
    </row>
    <row r="1301" spans="1:10" ht="15.75" thickBot="1" x14ac:dyDescent="0.3">
      <c r="A1301" s="76"/>
      <c r="B1301" s="6">
        <v>44210</v>
      </c>
      <c r="C1301" s="6"/>
      <c r="D1301" s="7">
        <v>3814.98</v>
      </c>
      <c r="E1301" s="7">
        <v>3823.6</v>
      </c>
      <c r="F1301" s="7">
        <v>3792.86</v>
      </c>
      <c r="G1301" s="7">
        <v>3795.54</v>
      </c>
      <c r="H1301" s="23">
        <f t="shared" si="40"/>
        <v>-3.7534384646074853E-3</v>
      </c>
      <c r="I1301" s="8">
        <v>5180140000</v>
      </c>
      <c r="J1301" s="12">
        <f t="shared" si="41"/>
        <v>0.12846754763180712</v>
      </c>
    </row>
    <row r="1302" spans="1:10" ht="15.75" thickBot="1" x14ac:dyDescent="0.3">
      <c r="A1302" s="76"/>
      <c r="B1302" s="6">
        <v>44211</v>
      </c>
      <c r="C1302" s="6"/>
      <c r="D1302" s="7">
        <v>3788.73</v>
      </c>
      <c r="E1302" s="7">
        <v>3788.73</v>
      </c>
      <c r="F1302" s="7">
        <v>3749.62</v>
      </c>
      <c r="G1302" s="7">
        <v>3768.25</v>
      </c>
      <c r="H1302" s="23">
        <f t="shared" si="40"/>
        <v>-7.1900177576840092E-3</v>
      </c>
      <c r="I1302" s="8">
        <v>5353060000</v>
      </c>
      <c r="J1302" s="12">
        <f t="shared" si="41"/>
        <v>3.3381337183937113E-2</v>
      </c>
    </row>
    <row r="1303" spans="1:10" ht="15.75" thickBot="1" x14ac:dyDescent="0.3">
      <c r="A1303" s="76"/>
      <c r="B1303" s="6">
        <v>44215</v>
      </c>
      <c r="C1303" s="6"/>
      <c r="D1303" s="7">
        <v>3781.88</v>
      </c>
      <c r="E1303" s="7">
        <v>3804.53</v>
      </c>
      <c r="F1303" s="7">
        <v>3780.37</v>
      </c>
      <c r="G1303" s="7">
        <v>3798.91</v>
      </c>
      <c r="H1303" s="23">
        <f t="shared" si="40"/>
        <v>8.1364028395143253E-3</v>
      </c>
      <c r="I1303" s="8">
        <v>4982940000</v>
      </c>
      <c r="J1303" s="12">
        <f t="shared" si="41"/>
        <v>-6.9141761908142266E-2</v>
      </c>
    </row>
    <row r="1304" spans="1:10" ht="15.75" thickBot="1" x14ac:dyDescent="0.3">
      <c r="A1304" s="76"/>
      <c r="B1304" s="6">
        <v>44216</v>
      </c>
      <c r="C1304" s="6"/>
      <c r="D1304" s="7">
        <v>3816.22</v>
      </c>
      <c r="E1304" s="7">
        <v>3859.75</v>
      </c>
      <c r="F1304" s="7">
        <v>3816.22</v>
      </c>
      <c r="G1304" s="7">
        <v>3851.85</v>
      </c>
      <c r="H1304" s="23">
        <f t="shared" si="40"/>
        <v>1.3935576257400164E-2</v>
      </c>
      <c r="I1304" s="8">
        <v>4551790000</v>
      </c>
      <c r="J1304" s="12">
        <f t="shared" si="41"/>
        <v>-8.6525224064508105E-2</v>
      </c>
    </row>
    <row r="1305" spans="1:10" ht="15.75" thickBot="1" x14ac:dyDescent="0.3">
      <c r="A1305" s="76"/>
      <c r="B1305" s="6">
        <v>44217</v>
      </c>
      <c r="C1305" s="6"/>
      <c r="D1305" s="7">
        <v>3857.46</v>
      </c>
      <c r="E1305" s="7">
        <v>3861.45</v>
      </c>
      <c r="F1305" s="7">
        <v>3845.05</v>
      </c>
      <c r="G1305" s="7">
        <v>3853.07</v>
      </c>
      <c r="H1305" s="23">
        <f t="shared" si="40"/>
        <v>3.1673092150531686E-4</v>
      </c>
      <c r="I1305" s="8">
        <v>4484460000</v>
      </c>
      <c r="J1305" s="12">
        <f t="shared" si="41"/>
        <v>-1.4791982934186331E-2</v>
      </c>
    </row>
    <row r="1306" spans="1:10" ht="15.75" thickBot="1" x14ac:dyDescent="0.3">
      <c r="A1306" s="76"/>
      <c r="B1306" s="6">
        <v>44218</v>
      </c>
      <c r="C1306" s="6"/>
      <c r="D1306" s="7">
        <v>3844.24</v>
      </c>
      <c r="E1306" s="7">
        <v>3852.31</v>
      </c>
      <c r="F1306" s="7">
        <v>3830.41</v>
      </c>
      <c r="G1306" s="7">
        <v>3841.47</v>
      </c>
      <c r="H1306" s="23">
        <f t="shared" si="40"/>
        <v>-3.0105863636010672E-3</v>
      </c>
      <c r="I1306" s="8">
        <v>5080430000</v>
      </c>
      <c r="J1306" s="12">
        <f t="shared" si="41"/>
        <v>0.13289671443161497</v>
      </c>
    </row>
    <row r="1307" spans="1:10" ht="15.75" thickBot="1" x14ac:dyDescent="0.3">
      <c r="A1307" s="76"/>
      <c r="B1307" s="6">
        <v>44221</v>
      </c>
      <c r="C1307" s="6"/>
      <c r="D1307" s="7">
        <v>3851.68</v>
      </c>
      <c r="E1307" s="7">
        <v>3859.23</v>
      </c>
      <c r="F1307" s="7">
        <v>3797.16</v>
      </c>
      <c r="G1307" s="7">
        <v>3855.36</v>
      </c>
      <c r="H1307" s="23">
        <f t="shared" si="40"/>
        <v>3.6158033252896228E-3</v>
      </c>
      <c r="I1307" s="8">
        <v>6955860000</v>
      </c>
      <c r="J1307" s="12">
        <f t="shared" si="41"/>
        <v>0.36914788708829765</v>
      </c>
    </row>
    <row r="1308" spans="1:10" ht="15.75" thickBot="1" x14ac:dyDescent="0.3">
      <c r="A1308" s="76"/>
      <c r="B1308" s="6">
        <v>44222</v>
      </c>
      <c r="C1308" s="6"/>
      <c r="D1308" s="7">
        <v>3862.96</v>
      </c>
      <c r="E1308" s="7">
        <v>3870.9</v>
      </c>
      <c r="F1308" s="7">
        <v>3847.78</v>
      </c>
      <c r="G1308" s="7">
        <v>3849.62</v>
      </c>
      <c r="H1308" s="23">
        <f t="shared" si="40"/>
        <v>-1.4888363213812034E-3</v>
      </c>
      <c r="I1308" s="8">
        <v>6029090000</v>
      </c>
      <c r="J1308" s="12">
        <f t="shared" si="41"/>
        <v>-0.13323586156133102</v>
      </c>
    </row>
    <row r="1309" spans="1:10" ht="15.75" thickBot="1" x14ac:dyDescent="0.3">
      <c r="A1309" s="76"/>
      <c r="B1309" s="6">
        <v>44223</v>
      </c>
      <c r="C1309" s="6"/>
      <c r="D1309" s="7">
        <v>3836.83</v>
      </c>
      <c r="E1309" s="7">
        <v>3836.83</v>
      </c>
      <c r="F1309" s="7">
        <v>3732.48</v>
      </c>
      <c r="G1309" s="7">
        <v>3750.77</v>
      </c>
      <c r="H1309" s="23">
        <f t="shared" si="40"/>
        <v>-2.5677859113367011E-2</v>
      </c>
      <c r="I1309" s="8">
        <v>9878040000</v>
      </c>
      <c r="J1309" s="12">
        <f t="shared" si="41"/>
        <v>0.63839650759899091</v>
      </c>
    </row>
    <row r="1310" spans="1:10" ht="15.75" thickBot="1" x14ac:dyDescent="0.3">
      <c r="A1310" s="76"/>
      <c r="B1310" s="6">
        <v>44224</v>
      </c>
      <c r="C1310" s="6"/>
      <c r="D1310" s="7">
        <v>3755.75</v>
      </c>
      <c r="E1310" s="7">
        <v>3830.5</v>
      </c>
      <c r="F1310" s="7">
        <v>3755.75</v>
      </c>
      <c r="G1310" s="7">
        <v>3787.38</v>
      </c>
      <c r="H1310" s="23">
        <f t="shared" si="40"/>
        <v>9.7606624773046938E-3</v>
      </c>
      <c r="I1310" s="8">
        <v>6937960000</v>
      </c>
      <c r="J1310" s="12">
        <f t="shared" si="41"/>
        <v>-0.29763799296216659</v>
      </c>
    </row>
    <row r="1311" spans="1:10" ht="15.75" thickBot="1" x14ac:dyDescent="0.3">
      <c r="A1311" s="76"/>
      <c r="B1311" s="6">
        <v>44225</v>
      </c>
      <c r="C1311" s="6"/>
      <c r="D1311" s="7">
        <v>3778.05</v>
      </c>
      <c r="E1311" s="7">
        <v>3778.05</v>
      </c>
      <c r="F1311" s="7">
        <v>3694.12</v>
      </c>
      <c r="G1311" s="7">
        <v>3714.24</v>
      </c>
      <c r="H1311" s="23">
        <f t="shared" si="40"/>
        <v>-1.9311502938707054E-2</v>
      </c>
      <c r="I1311" s="8">
        <v>6612570000</v>
      </c>
      <c r="J1311" s="12">
        <f t="shared" si="41"/>
        <v>-4.6899953300393774E-2</v>
      </c>
    </row>
    <row r="1312" spans="1:10" ht="15.75" thickBot="1" x14ac:dyDescent="0.3">
      <c r="A1312" s="76"/>
      <c r="B1312" s="6">
        <v>44228</v>
      </c>
      <c r="C1312" s="6"/>
      <c r="D1312" s="7">
        <v>3731.17</v>
      </c>
      <c r="E1312" s="7">
        <v>3784.32</v>
      </c>
      <c r="F1312" s="7">
        <v>3725.62</v>
      </c>
      <c r="G1312" s="7">
        <v>3773.86</v>
      </c>
      <c r="H1312" s="23">
        <f t="shared" si="40"/>
        <v>1.605173602136651E-2</v>
      </c>
      <c r="I1312" s="8">
        <v>5392870000</v>
      </c>
      <c r="J1312" s="12">
        <f t="shared" si="41"/>
        <v>-0.18445173359223418</v>
      </c>
    </row>
    <row r="1313" spans="1:10" ht="15.75" thickBot="1" x14ac:dyDescent="0.3">
      <c r="A1313" s="76"/>
      <c r="B1313" s="6">
        <v>44229</v>
      </c>
      <c r="C1313" s="6"/>
      <c r="D1313" s="7">
        <v>3791.84</v>
      </c>
      <c r="E1313" s="7">
        <v>3843.09</v>
      </c>
      <c r="F1313" s="7">
        <v>3791.84</v>
      </c>
      <c r="G1313" s="7">
        <v>3826.31</v>
      </c>
      <c r="H1313" s="23">
        <f t="shared" si="40"/>
        <v>1.3898236818535879E-2</v>
      </c>
      <c r="I1313" s="8">
        <v>5495370000</v>
      </c>
      <c r="J1313" s="12">
        <f t="shared" si="41"/>
        <v>1.9006577202862297E-2</v>
      </c>
    </row>
    <row r="1314" spans="1:10" ht="15.75" thickBot="1" x14ac:dyDescent="0.3">
      <c r="A1314" s="76"/>
      <c r="B1314" s="6">
        <v>44230</v>
      </c>
      <c r="C1314" s="6"/>
      <c r="D1314" s="7">
        <v>3840.27</v>
      </c>
      <c r="E1314" s="7">
        <v>3847.51</v>
      </c>
      <c r="F1314" s="7">
        <v>3816.68</v>
      </c>
      <c r="G1314" s="7">
        <v>3830.17</v>
      </c>
      <c r="H1314" s="23">
        <f t="shared" si="40"/>
        <v>1.0088048276276954E-3</v>
      </c>
      <c r="I1314" s="8">
        <v>4846900000</v>
      </c>
      <c r="J1314" s="12">
        <f t="shared" si="41"/>
        <v>-0.11800297341216333</v>
      </c>
    </row>
    <row r="1315" spans="1:10" ht="15.75" thickBot="1" x14ac:dyDescent="0.3">
      <c r="A1315" s="76"/>
      <c r="B1315" s="6">
        <v>44231</v>
      </c>
      <c r="C1315" s="6"/>
      <c r="D1315" s="7">
        <v>3836.66</v>
      </c>
      <c r="E1315" s="7">
        <v>3872.42</v>
      </c>
      <c r="F1315" s="7">
        <v>3836.66</v>
      </c>
      <c r="G1315" s="7">
        <v>3871.74</v>
      </c>
      <c r="H1315" s="23">
        <f t="shared" si="40"/>
        <v>1.0853304161434011E-2</v>
      </c>
      <c r="I1315" s="8">
        <v>4856670000</v>
      </c>
      <c r="J1315" s="12">
        <f t="shared" si="41"/>
        <v>2.015721388929006E-3</v>
      </c>
    </row>
    <row r="1316" spans="1:10" ht="15.75" thickBot="1" x14ac:dyDescent="0.3">
      <c r="A1316" s="76"/>
      <c r="B1316" s="6">
        <v>44232</v>
      </c>
      <c r="C1316" s="6"/>
      <c r="D1316" s="7">
        <v>3878.3</v>
      </c>
      <c r="E1316" s="7">
        <v>3894.56</v>
      </c>
      <c r="F1316" s="7">
        <v>3874.93</v>
      </c>
      <c r="G1316" s="7">
        <v>3886.83</v>
      </c>
      <c r="H1316" s="23">
        <f t="shared" si="40"/>
        <v>3.8974724542454159E-3</v>
      </c>
      <c r="I1316" s="8">
        <v>4838580000</v>
      </c>
      <c r="J1316" s="12">
        <f t="shared" si="41"/>
        <v>-3.7247743824472324E-3</v>
      </c>
    </row>
    <row r="1317" spans="1:10" ht="15.75" thickBot="1" x14ac:dyDescent="0.3">
      <c r="A1317" s="76"/>
      <c r="B1317" s="6">
        <v>44235</v>
      </c>
      <c r="C1317" s="6"/>
      <c r="D1317" s="7">
        <v>3892.59</v>
      </c>
      <c r="E1317" s="7">
        <v>3915.77</v>
      </c>
      <c r="F1317" s="7">
        <v>3892.59</v>
      </c>
      <c r="G1317" s="7">
        <v>3915.59</v>
      </c>
      <c r="H1317" s="23">
        <f t="shared" si="40"/>
        <v>7.399345996609118E-3</v>
      </c>
      <c r="I1317" s="8">
        <v>4635030000</v>
      </c>
      <c r="J1317" s="12">
        <f t="shared" si="41"/>
        <v>-4.2068127425815012E-2</v>
      </c>
    </row>
    <row r="1318" spans="1:10" ht="15.75" thickBot="1" x14ac:dyDescent="0.3">
      <c r="A1318" s="76"/>
      <c r="B1318" s="6">
        <v>44236</v>
      </c>
      <c r="C1318" s="6"/>
      <c r="D1318" s="7">
        <v>3910.49</v>
      </c>
      <c r="E1318" s="7">
        <v>3918.35</v>
      </c>
      <c r="F1318" s="7">
        <v>3902.64</v>
      </c>
      <c r="G1318" s="7">
        <v>3911.23</v>
      </c>
      <c r="H1318" s="23">
        <f t="shared" si="40"/>
        <v>-1.1134975827397984E-3</v>
      </c>
      <c r="I1318" s="8">
        <v>4554610000</v>
      </c>
      <c r="J1318" s="12">
        <f t="shared" si="41"/>
        <v>-1.7350481010910392E-2</v>
      </c>
    </row>
    <row r="1319" spans="1:10" ht="15.75" thickBot="1" x14ac:dyDescent="0.3">
      <c r="A1319" s="76"/>
      <c r="B1319" s="6">
        <v>44237</v>
      </c>
      <c r="C1319" s="6"/>
      <c r="D1319" s="7">
        <v>3920.78</v>
      </c>
      <c r="E1319" s="7">
        <v>3931.5</v>
      </c>
      <c r="F1319" s="7">
        <v>3884.94</v>
      </c>
      <c r="G1319" s="7">
        <v>3909.88</v>
      </c>
      <c r="H1319" s="23">
        <f t="shared" si="40"/>
        <v>-3.4515996246702675E-4</v>
      </c>
      <c r="I1319" s="8">
        <v>4815380000</v>
      </c>
      <c r="J1319" s="12">
        <f t="shared" si="41"/>
        <v>5.7254078834411727E-2</v>
      </c>
    </row>
    <row r="1320" spans="1:10" ht="15.75" thickBot="1" x14ac:dyDescent="0.3">
      <c r="A1320" s="76"/>
      <c r="B1320" s="6">
        <v>44238</v>
      </c>
      <c r="C1320" s="6"/>
      <c r="D1320" s="7">
        <v>3916.4</v>
      </c>
      <c r="E1320" s="7">
        <v>3925.99</v>
      </c>
      <c r="F1320" s="7">
        <v>3890.39</v>
      </c>
      <c r="G1320" s="7">
        <v>3916.38</v>
      </c>
      <c r="H1320" s="23">
        <f t="shared" si="40"/>
        <v>1.6624551137119298E-3</v>
      </c>
      <c r="I1320" s="8">
        <v>4570080000</v>
      </c>
      <c r="J1320" s="12">
        <f t="shared" si="41"/>
        <v>-5.0940943393875456E-2</v>
      </c>
    </row>
    <row r="1321" spans="1:10" ht="15.75" thickBot="1" x14ac:dyDescent="0.3">
      <c r="A1321" s="76"/>
      <c r="B1321" s="6">
        <v>44239</v>
      </c>
      <c r="C1321" s="6"/>
      <c r="D1321" s="7">
        <v>3911.65</v>
      </c>
      <c r="E1321" s="7">
        <v>3937.23</v>
      </c>
      <c r="F1321" s="7">
        <v>3905.78</v>
      </c>
      <c r="G1321" s="7">
        <v>3934.83</v>
      </c>
      <c r="H1321" s="23">
        <f t="shared" si="40"/>
        <v>4.7109831017418677E-3</v>
      </c>
      <c r="I1321" s="8">
        <v>4119260000</v>
      </c>
      <c r="J1321" s="12">
        <f t="shared" si="41"/>
        <v>-9.8645975562791019E-2</v>
      </c>
    </row>
    <row r="1322" spans="1:10" ht="15.75" thickBot="1" x14ac:dyDescent="0.3">
      <c r="A1322" s="76"/>
      <c r="B1322" s="6">
        <v>44243</v>
      </c>
      <c r="C1322" s="6"/>
      <c r="D1322" s="7">
        <v>3939.61</v>
      </c>
      <c r="E1322" s="7">
        <v>3950.43</v>
      </c>
      <c r="F1322" s="7">
        <v>3923.85</v>
      </c>
      <c r="G1322" s="7">
        <v>3932.59</v>
      </c>
      <c r="H1322" s="23">
        <f t="shared" si="40"/>
        <v>-5.6927491149548568E-4</v>
      </c>
      <c r="I1322" s="8">
        <v>5037360000</v>
      </c>
      <c r="J1322" s="12">
        <f t="shared" si="41"/>
        <v>0.22287983764074129</v>
      </c>
    </row>
    <row r="1323" spans="1:10" ht="15.75" thickBot="1" x14ac:dyDescent="0.3">
      <c r="A1323" s="76"/>
      <c r="B1323" s="6">
        <v>44244</v>
      </c>
      <c r="C1323" s="6"/>
      <c r="D1323" s="7">
        <v>3918.5</v>
      </c>
      <c r="E1323" s="7">
        <v>3933.61</v>
      </c>
      <c r="F1323" s="7">
        <v>3900.43</v>
      </c>
      <c r="G1323" s="7">
        <v>3931.33</v>
      </c>
      <c r="H1323" s="23">
        <f t="shared" si="40"/>
        <v>-3.2039953313216436E-4</v>
      </c>
      <c r="I1323" s="8">
        <v>4718280000</v>
      </c>
      <c r="J1323" s="12">
        <f t="shared" si="41"/>
        <v>-6.3342703320787078E-2</v>
      </c>
    </row>
    <row r="1324" spans="1:10" ht="15.75" thickBot="1" x14ac:dyDescent="0.3">
      <c r="A1324" s="76"/>
      <c r="B1324" s="6">
        <v>44245</v>
      </c>
      <c r="C1324" s="6"/>
      <c r="D1324" s="7">
        <v>3915.86</v>
      </c>
      <c r="E1324" s="7">
        <v>3921.98</v>
      </c>
      <c r="F1324" s="7">
        <v>3885.03</v>
      </c>
      <c r="G1324" s="7">
        <v>3913.97</v>
      </c>
      <c r="H1324" s="23">
        <f t="shared" si="40"/>
        <v>-4.4158083905447079E-3</v>
      </c>
      <c r="I1324" s="8">
        <v>4773430000</v>
      </c>
      <c r="J1324" s="12">
        <f t="shared" si="41"/>
        <v>1.1688581432216825E-2</v>
      </c>
    </row>
    <row r="1325" spans="1:10" ht="15.75" thickBot="1" x14ac:dyDescent="0.3">
      <c r="A1325" s="76"/>
      <c r="B1325" s="6">
        <v>44246</v>
      </c>
      <c r="C1325" s="6"/>
      <c r="D1325" s="7">
        <v>3921.16</v>
      </c>
      <c r="E1325" s="7">
        <v>3930.41</v>
      </c>
      <c r="F1325" s="7">
        <v>3903.07</v>
      </c>
      <c r="G1325" s="7">
        <v>3906.71</v>
      </c>
      <c r="H1325" s="23">
        <f t="shared" si="40"/>
        <v>-1.8548941356218275E-3</v>
      </c>
      <c r="I1325" s="8">
        <v>4823940000</v>
      </c>
      <c r="J1325" s="12">
        <f t="shared" si="41"/>
        <v>1.058148962067109E-2</v>
      </c>
    </row>
    <row r="1326" spans="1:10" ht="15.75" thickBot="1" x14ac:dyDescent="0.3">
      <c r="A1326" s="76"/>
      <c r="B1326" s="6">
        <v>44249</v>
      </c>
      <c r="C1326" s="6"/>
      <c r="D1326" s="7">
        <v>3885.55</v>
      </c>
      <c r="E1326" s="7">
        <v>3902.92</v>
      </c>
      <c r="F1326" s="7">
        <v>3874.71</v>
      </c>
      <c r="G1326" s="7">
        <v>3876.5</v>
      </c>
      <c r="H1326" s="23">
        <f t="shared" si="40"/>
        <v>-7.732849379657061E-3</v>
      </c>
      <c r="I1326" s="8">
        <v>5870190000</v>
      </c>
      <c r="J1326" s="12">
        <f t="shared" si="41"/>
        <v>0.2168870259580343</v>
      </c>
    </row>
    <row r="1327" spans="1:10" ht="15.75" thickBot="1" x14ac:dyDescent="0.3">
      <c r="A1327" s="76"/>
      <c r="B1327" s="6">
        <v>44250</v>
      </c>
      <c r="C1327" s="6"/>
      <c r="D1327" s="7">
        <v>3857.07</v>
      </c>
      <c r="E1327" s="7">
        <v>3895.98</v>
      </c>
      <c r="F1327" s="7">
        <v>3805.59</v>
      </c>
      <c r="G1327" s="7">
        <v>3881.37</v>
      </c>
      <c r="H1327" s="23">
        <f t="shared" si="40"/>
        <v>1.2562878885592392E-3</v>
      </c>
      <c r="I1327" s="8">
        <v>6280650000</v>
      </c>
      <c r="J1327" s="12">
        <f t="shared" si="41"/>
        <v>6.9922779330822346E-2</v>
      </c>
    </row>
    <row r="1328" spans="1:10" ht="15.75" thickBot="1" x14ac:dyDescent="0.3">
      <c r="A1328" s="76"/>
      <c r="B1328" s="6">
        <v>44251</v>
      </c>
      <c r="C1328" s="6"/>
      <c r="D1328" s="7">
        <v>3873.71</v>
      </c>
      <c r="E1328" s="7">
        <v>3928.65</v>
      </c>
      <c r="F1328" s="7">
        <v>3859.6</v>
      </c>
      <c r="G1328" s="7">
        <v>3925.43</v>
      </c>
      <c r="H1328" s="23">
        <f t="shared" si="40"/>
        <v>1.1351661913190432E-2</v>
      </c>
      <c r="I1328" s="8">
        <v>5942350000</v>
      </c>
      <c r="J1328" s="12">
        <f t="shared" si="41"/>
        <v>-5.3863851671403437E-2</v>
      </c>
    </row>
    <row r="1329" spans="1:10" ht="15.75" thickBot="1" x14ac:dyDescent="0.3">
      <c r="A1329" s="76"/>
      <c r="B1329" s="6">
        <v>44252</v>
      </c>
      <c r="C1329" s="6"/>
      <c r="D1329" s="7">
        <v>3915.8</v>
      </c>
      <c r="E1329" s="7">
        <v>3925.02</v>
      </c>
      <c r="F1329" s="7">
        <v>3814.04</v>
      </c>
      <c r="G1329" s="7">
        <v>3829.34</v>
      </c>
      <c r="H1329" s="23">
        <f t="shared" si="40"/>
        <v>-2.4478846903396492E-2</v>
      </c>
      <c r="I1329" s="8">
        <v>6513060000</v>
      </c>
      <c r="J1329" s="12">
        <f t="shared" si="41"/>
        <v>9.6041128509764651E-2</v>
      </c>
    </row>
    <row r="1330" spans="1:10" ht="15.75" thickBot="1" x14ac:dyDescent="0.3">
      <c r="A1330" s="76"/>
      <c r="B1330" s="6">
        <v>44253</v>
      </c>
      <c r="C1330" s="6"/>
      <c r="D1330" s="7">
        <v>3839.66</v>
      </c>
      <c r="E1330" s="7">
        <v>3861.08</v>
      </c>
      <c r="F1330" s="7">
        <v>3789.54</v>
      </c>
      <c r="G1330" s="7">
        <v>3811.15</v>
      </c>
      <c r="H1330" s="23">
        <f t="shared" si="40"/>
        <v>-4.7501658249202352E-3</v>
      </c>
      <c r="I1330" s="8">
        <v>6512950000</v>
      </c>
      <c r="J1330" s="12">
        <f t="shared" si="41"/>
        <v>-1.6889142737822159E-5</v>
      </c>
    </row>
    <row r="1331" spans="1:10" ht="15.75" thickBot="1" x14ac:dyDescent="0.3">
      <c r="A1331" s="76"/>
      <c r="B1331" s="6">
        <v>44256</v>
      </c>
      <c r="C1331" s="6"/>
      <c r="D1331" s="7">
        <v>3842.51</v>
      </c>
      <c r="E1331" s="7">
        <v>3914.5</v>
      </c>
      <c r="F1331" s="7">
        <v>3842.51</v>
      </c>
      <c r="G1331" s="7">
        <v>3901.82</v>
      </c>
      <c r="H1331" s="23">
        <f t="shared" si="40"/>
        <v>2.3790719336683173E-2</v>
      </c>
      <c r="I1331" s="8">
        <v>5071540000</v>
      </c>
      <c r="J1331" s="12">
        <f t="shared" si="41"/>
        <v>-0.22131445811805711</v>
      </c>
    </row>
    <row r="1332" spans="1:10" ht="15.75" thickBot="1" x14ac:dyDescent="0.3">
      <c r="A1332" s="76"/>
      <c r="B1332" s="6">
        <v>44257</v>
      </c>
      <c r="C1332" s="6"/>
      <c r="D1332" s="7">
        <v>3903.64</v>
      </c>
      <c r="E1332" s="7">
        <v>3906.41</v>
      </c>
      <c r="F1332" s="7">
        <v>3868.57</v>
      </c>
      <c r="G1332" s="7">
        <v>3870.29</v>
      </c>
      <c r="H1332" s="23">
        <f t="shared" si="40"/>
        <v>-8.0808443239309344E-3</v>
      </c>
      <c r="I1332" s="8">
        <v>5493690000</v>
      </c>
      <c r="J1332" s="12">
        <f t="shared" si="41"/>
        <v>8.3239016156828105E-2</v>
      </c>
    </row>
    <row r="1333" spans="1:10" ht="15.75" thickBot="1" x14ac:dyDescent="0.3">
      <c r="A1333" s="76"/>
      <c r="B1333" s="6">
        <v>44258</v>
      </c>
      <c r="C1333" s="6"/>
      <c r="D1333" s="7">
        <v>3863.99</v>
      </c>
      <c r="E1333" s="7">
        <v>3874.47</v>
      </c>
      <c r="F1333" s="7">
        <v>3818.86</v>
      </c>
      <c r="G1333" s="7">
        <v>3819.72</v>
      </c>
      <c r="H1333" s="23">
        <f t="shared" si="40"/>
        <v>-1.3066204341276795E-2</v>
      </c>
      <c r="I1333" s="8">
        <v>6150790000</v>
      </c>
      <c r="J1333" s="12">
        <f t="shared" si="41"/>
        <v>0.11960995250915141</v>
      </c>
    </row>
    <row r="1334" spans="1:10" ht="15.75" thickBot="1" x14ac:dyDescent="0.3">
      <c r="A1334" s="76"/>
      <c r="B1334" s="6">
        <v>44259</v>
      </c>
      <c r="C1334" s="6"/>
      <c r="D1334" s="7">
        <v>3818.53</v>
      </c>
      <c r="E1334" s="7">
        <v>3843.67</v>
      </c>
      <c r="F1334" s="7">
        <v>3723.34</v>
      </c>
      <c r="G1334" s="7">
        <v>3768.47</v>
      </c>
      <c r="H1334" s="23">
        <f t="shared" si="40"/>
        <v>-1.3417213827191523E-2</v>
      </c>
      <c r="I1334" s="8">
        <v>7142240000</v>
      </c>
      <c r="J1334" s="12">
        <f t="shared" si="41"/>
        <v>0.16119067631962725</v>
      </c>
    </row>
    <row r="1335" spans="1:10" ht="15.75" thickBot="1" x14ac:dyDescent="0.3">
      <c r="A1335" s="76"/>
      <c r="B1335" s="6">
        <v>44260</v>
      </c>
      <c r="C1335" s="6"/>
      <c r="D1335" s="7">
        <v>3793.58</v>
      </c>
      <c r="E1335" s="7">
        <v>3851.69</v>
      </c>
      <c r="F1335" s="7">
        <v>3730.19</v>
      </c>
      <c r="G1335" s="7">
        <v>3841.94</v>
      </c>
      <c r="H1335" s="23">
        <f t="shared" si="40"/>
        <v>1.9495975820425865E-2</v>
      </c>
      <c r="I1335" s="8">
        <v>6842570000</v>
      </c>
      <c r="J1335" s="12">
        <f t="shared" si="41"/>
        <v>-4.1957425121530501E-2</v>
      </c>
    </row>
    <row r="1336" spans="1:10" ht="15.75" thickBot="1" x14ac:dyDescent="0.3">
      <c r="A1336" s="76"/>
      <c r="B1336" s="6">
        <v>44263</v>
      </c>
      <c r="C1336" s="6"/>
      <c r="D1336" s="7">
        <v>3844.39</v>
      </c>
      <c r="E1336" s="7">
        <v>3881.06</v>
      </c>
      <c r="F1336" s="7">
        <v>3819.25</v>
      </c>
      <c r="G1336" s="7">
        <v>3821.35</v>
      </c>
      <c r="H1336" s="23">
        <f t="shared" si="40"/>
        <v>-5.3592716179847021E-3</v>
      </c>
      <c r="I1336" s="8">
        <v>5852240000</v>
      </c>
      <c r="J1336" s="12">
        <f t="shared" si="41"/>
        <v>-0.1447307079065322</v>
      </c>
    </row>
    <row r="1337" spans="1:10" ht="15.75" thickBot="1" x14ac:dyDescent="0.3">
      <c r="A1337" s="76"/>
      <c r="B1337" s="6">
        <v>44264</v>
      </c>
      <c r="C1337" s="6"/>
      <c r="D1337" s="7">
        <v>3851.93</v>
      </c>
      <c r="E1337" s="7">
        <v>3903.76</v>
      </c>
      <c r="F1337" s="7">
        <v>3851.93</v>
      </c>
      <c r="G1337" s="7">
        <v>3875.44</v>
      </c>
      <c r="H1337" s="23">
        <f t="shared" si="40"/>
        <v>1.415468355424134E-2</v>
      </c>
      <c r="I1337" s="8">
        <v>5496340000</v>
      </c>
      <c r="J1337" s="12">
        <f t="shared" si="41"/>
        <v>-6.0814320670375788E-2</v>
      </c>
    </row>
    <row r="1338" spans="1:10" ht="15.75" thickBot="1" x14ac:dyDescent="0.3">
      <c r="A1338" s="76"/>
      <c r="B1338" s="6">
        <v>44265</v>
      </c>
      <c r="C1338" s="6"/>
      <c r="D1338" s="7">
        <v>3891.99</v>
      </c>
      <c r="E1338" s="7">
        <v>3917.35</v>
      </c>
      <c r="F1338" s="7">
        <v>3885.73</v>
      </c>
      <c r="G1338" s="7">
        <v>3898.81</v>
      </c>
      <c r="H1338" s="23">
        <f t="shared" si="40"/>
        <v>6.0302830130255893E-3</v>
      </c>
      <c r="I1338" s="8">
        <v>5827250000</v>
      </c>
      <c r="J1338" s="12">
        <f t="shared" si="41"/>
        <v>6.0205518581456022E-2</v>
      </c>
    </row>
    <row r="1339" spans="1:10" ht="15.75" thickBot="1" x14ac:dyDescent="0.3">
      <c r="A1339" s="76"/>
      <c r="B1339" s="6">
        <v>44266</v>
      </c>
      <c r="C1339" s="6"/>
      <c r="D1339" s="7">
        <v>3915.54</v>
      </c>
      <c r="E1339" s="7">
        <v>3960.27</v>
      </c>
      <c r="F1339" s="7">
        <v>3915.54</v>
      </c>
      <c r="G1339" s="7">
        <v>3939.34</v>
      </c>
      <c r="H1339" s="23">
        <f t="shared" si="40"/>
        <v>1.0395479646353683E-2</v>
      </c>
      <c r="I1339" s="8">
        <v>5300010000</v>
      </c>
      <c r="J1339" s="12">
        <f t="shared" si="41"/>
        <v>-9.0478355999828397E-2</v>
      </c>
    </row>
    <row r="1340" spans="1:10" ht="15.75" thickBot="1" x14ac:dyDescent="0.3">
      <c r="A1340" s="76"/>
      <c r="B1340" s="6">
        <v>44267</v>
      </c>
      <c r="C1340" s="6"/>
      <c r="D1340" s="7">
        <v>3924.52</v>
      </c>
      <c r="E1340" s="7">
        <v>3944.99</v>
      </c>
      <c r="F1340" s="7">
        <v>3915.21</v>
      </c>
      <c r="G1340" s="7">
        <v>3943.34</v>
      </c>
      <c r="H1340" s="23">
        <f t="shared" si="40"/>
        <v>1.0153985185335614E-3</v>
      </c>
      <c r="I1340" s="8">
        <v>4469240000</v>
      </c>
      <c r="J1340" s="12">
        <f t="shared" si="41"/>
        <v>-0.15674876085139461</v>
      </c>
    </row>
    <row r="1341" spans="1:10" ht="15.75" thickBot="1" x14ac:dyDescent="0.3">
      <c r="A1341" s="76"/>
      <c r="B1341" s="6">
        <v>44270</v>
      </c>
      <c r="C1341" s="6"/>
      <c r="D1341" s="7">
        <v>3942.96</v>
      </c>
      <c r="E1341" s="7">
        <v>3970.08</v>
      </c>
      <c r="F1341" s="7">
        <v>3923.54</v>
      </c>
      <c r="G1341" s="7">
        <v>3968.94</v>
      </c>
      <c r="H1341" s="23">
        <f t="shared" si="40"/>
        <v>6.4919585934765725E-3</v>
      </c>
      <c r="I1341" s="8">
        <v>4882190000</v>
      </c>
      <c r="J1341" s="12">
        <f t="shared" si="41"/>
        <v>9.2398260106863805E-2</v>
      </c>
    </row>
    <row r="1342" spans="1:10" ht="15.75" thickBot="1" x14ac:dyDescent="0.3">
      <c r="A1342" s="76"/>
      <c r="B1342" s="6">
        <v>44271</v>
      </c>
      <c r="C1342" s="6"/>
      <c r="D1342" s="7">
        <v>3973.59</v>
      </c>
      <c r="E1342" s="7">
        <v>3981.04</v>
      </c>
      <c r="F1342" s="7">
        <v>3953.44</v>
      </c>
      <c r="G1342" s="7">
        <v>3962.71</v>
      </c>
      <c r="H1342" s="23">
        <f t="shared" si="40"/>
        <v>-1.5696886322292647E-3</v>
      </c>
      <c r="I1342" s="8">
        <v>4604870000</v>
      </c>
      <c r="J1342" s="12">
        <f t="shared" si="41"/>
        <v>-5.6802377621518213E-2</v>
      </c>
    </row>
    <row r="1343" spans="1:10" ht="15.75" thickBot="1" x14ac:dyDescent="0.3">
      <c r="A1343" s="76"/>
      <c r="B1343" s="6">
        <v>44272</v>
      </c>
      <c r="C1343" s="6"/>
      <c r="D1343" s="7">
        <v>3949.57</v>
      </c>
      <c r="E1343" s="7">
        <v>3983.87</v>
      </c>
      <c r="F1343" s="7">
        <v>3935.74</v>
      </c>
      <c r="G1343" s="7">
        <v>3974.12</v>
      </c>
      <c r="H1343" s="23">
        <f t="shared" si="40"/>
        <v>2.8793426720602451E-3</v>
      </c>
      <c r="I1343" s="8">
        <v>4541620000</v>
      </c>
      <c r="J1343" s="12">
        <f t="shared" si="41"/>
        <v>-1.3735458329985429E-2</v>
      </c>
    </row>
    <row r="1344" spans="1:10" ht="15.75" thickBot="1" x14ac:dyDescent="0.3">
      <c r="A1344" s="76"/>
      <c r="B1344" s="6">
        <v>44273</v>
      </c>
      <c r="C1344" s="6"/>
      <c r="D1344" s="7">
        <v>3953.5</v>
      </c>
      <c r="E1344" s="7">
        <v>3969.62</v>
      </c>
      <c r="F1344" s="7">
        <v>3910.86</v>
      </c>
      <c r="G1344" s="7">
        <v>3915.46</v>
      </c>
      <c r="H1344" s="23">
        <f t="shared" si="40"/>
        <v>-1.4760500437832742E-2</v>
      </c>
      <c r="I1344" s="8">
        <v>4043170000</v>
      </c>
      <c r="J1344" s="12">
        <f t="shared" si="41"/>
        <v>-0.10975158643831937</v>
      </c>
    </row>
    <row r="1345" spans="1:10" ht="15.75" thickBot="1" x14ac:dyDescent="0.3">
      <c r="A1345" s="76"/>
      <c r="B1345" s="6">
        <v>44274</v>
      </c>
      <c r="C1345" s="6"/>
      <c r="D1345" s="7">
        <v>3913.14</v>
      </c>
      <c r="E1345" s="7">
        <v>3930.12</v>
      </c>
      <c r="F1345" s="7">
        <v>3886.75</v>
      </c>
      <c r="G1345" s="7">
        <v>3913.1</v>
      </c>
      <c r="H1345" s="23">
        <f t="shared" si="40"/>
        <v>-6.0273888636332065E-4</v>
      </c>
      <c r="I1345" s="8">
        <v>7725050000</v>
      </c>
      <c r="J1345" s="12">
        <f t="shared" si="41"/>
        <v>0.91064189732314005</v>
      </c>
    </row>
    <row r="1346" spans="1:10" ht="15.75" thickBot="1" x14ac:dyDescent="0.3">
      <c r="A1346" s="76"/>
      <c r="B1346" s="6">
        <v>44277</v>
      </c>
      <c r="C1346" s="6"/>
      <c r="D1346" s="7">
        <v>3916.48</v>
      </c>
      <c r="E1346" s="7">
        <v>3955.31</v>
      </c>
      <c r="F1346" s="7">
        <v>3914.16</v>
      </c>
      <c r="G1346" s="7">
        <v>3940.59</v>
      </c>
      <c r="H1346" s="23">
        <f t="shared" si="40"/>
        <v>7.0251207482559192E-3</v>
      </c>
      <c r="I1346" s="8">
        <v>4311380000</v>
      </c>
      <c r="J1346" s="12">
        <f t="shared" si="41"/>
        <v>-0.44189616895683526</v>
      </c>
    </row>
    <row r="1347" spans="1:10" ht="15.75" thickBot="1" x14ac:dyDescent="0.3">
      <c r="A1347" s="76"/>
      <c r="B1347" s="6">
        <v>44278</v>
      </c>
      <c r="C1347" s="6"/>
      <c r="D1347" s="7">
        <v>3937.6</v>
      </c>
      <c r="E1347" s="7">
        <v>3949.13</v>
      </c>
      <c r="F1347" s="7">
        <v>3901.57</v>
      </c>
      <c r="G1347" s="7">
        <v>3910.52</v>
      </c>
      <c r="H1347" s="23">
        <f t="shared" si="40"/>
        <v>-7.6308370066411786E-3</v>
      </c>
      <c r="I1347" s="8">
        <v>4645340000</v>
      </c>
      <c r="J1347" s="12">
        <f t="shared" si="41"/>
        <v>7.7460117178258472E-2</v>
      </c>
    </row>
    <row r="1348" spans="1:10" ht="15.75" thickBot="1" x14ac:dyDescent="0.3">
      <c r="A1348" s="76"/>
      <c r="B1348" s="6">
        <v>44279</v>
      </c>
      <c r="C1348" s="6"/>
      <c r="D1348" s="7">
        <v>3919.93</v>
      </c>
      <c r="E1348" s="7">
        <v>3942.08</v>
      </c>
      <c r="F1348" s="7">
        <v>3889.07</v>
      </c>
      <c r="G1348" s="7">
        <v>3889.14</v>
      </c>
      <c r="H1348" s="23">
        <f t="shared" si="40"/>
        <v>-5.4673035811094459E-3</v>
      </c>
      <c r="I1348" s="8">
        <v>4766990000</v>
      </c>
      <c r="J1348" s="12">
        <f t="shared" si="41"/>
        <v>2.6187534174032471E-2</v>
      </c>
    </row>
    <row r="1349" spans="1:10" ht="15.75" thickBot="1" x14ac:dyDescent="0.3">
      <c r="A1349" s="76"/>
      <c r="B1349" s="6">
        <v>44280</v>
      </c>
      <c r="C1349" s="6"/>
      <c r="D1349" s="7">
        <v>3879.34</v>
      </c>
      <c r="E1349" s="7">
        <v>3919.54</v>
      </c>
      <c r="F1349" s="7">
        <v>3853.5</v>
      </c>
      <c r="G1349" s="7">
        <v>3909.52</v>
      </c>
      <c r="H1349" s="23">
        <f t="shared" si="40"/>
        <v>5.2402330592367747E-3</v>
      </c>
      <c r="I1349" s="8">
        <v>4940800000</v>
      </c>
      <c r="J1349" s="12">
        <f t="shared" si="41"/>
        <v>3.6461163123899985E-2</v>
      </c>
    </row>
    <row r="1350" spans="1:10" ht="15.75" thickBot="1" x14ac:dyDescent="0.3">
      <c r="A1350" s="76"/>
      <c r="B1350" s="6">
        <v>44281</v>
      </c>
      <c r="C1350" s="6"/>
      <c r="D1350" s="7">
        <v>3917.12</v>
      </c>
      <c r="E1350" s="7">
        <v>3978.19</v>
      </c>
      <c r="F1350" s="7">
        <v>3917.12</v>
      </c>
      <c r="G1350" s="7">
        <v>3974.54</v>
      </c>
      <c r="H1350" s="23">
        <f t="shared" si="40"/>
        <v>1.6631197691788245E-2</v>
      </c>
      <c r="I1350" s="8">
        <v>5467850000</v>
      </c>
      <c r="J1350" s="12">
        <f t="shared" si="41"/>
        <v>0.10667300841968912</v>
      </c>
    </row>
    <row r="1351" spans="1:10" ht="15.75" thickBot="1" x14ac:dyDescent="0.3">
      <c r="A1351" s="76"/>
      <c r="B1351" s="6">
        <v>44284</v>
      </c>
      <c r="C1351" s="6"/>
      <c r="D1351" s="7">
        <v>3969.31</v>
      </c>
      <c r="E1351" s="7">
        <v>3981.83</v>
      </c>
      <c r="F1351" s="7">
        <v>3943.25</v>
      </c>
      <c r="G1351" s="7">
        <v>3971.09</v>
      </c>
      <c r="H1351" s="23">
        <f t="shared" ref="H1351:H1414" si="42">(G1351-G1350)/G1350</f>
        <v>-8.6802497899123368E-4</v>
      </c>
      <c r="I1351" s="8">
        <v>4619840000</v>
      </c>
      <c r="J1351" s="12">
        <f t="shared" ref="J1351:J1414" si="43">(I1351-I1350)/I1350</f>
        <v>-0.15509020913155994</v>
      </c>
    </row>
    <row r="1352" spans="1:10" ht="15.75" thickBot="1" x14ac:dyDescent="0.3">
      <c r="A1352" s="76"/>
      <c r="B1352" s="6">
        <v>44285</v>
      </c>
      <c r="C1352" s="6"/>
      <c r="D1352" s="7">
        <v>3963.34</v>
      </c>
      <c r="E1352" s="7">
        <v>3968.01</v>
      </c>
      <c r="F1352" s="7">
        <v>3944.35</v>
      </c>
      <c r="G1352" s="7">
        <v>3958.55</v>
      </c>
      <c r="H1352" s="23">
        <f t="shared" si="42"/>
        <v>-3.1578231669390426E-3</v>
      </c>
      <c r="I1352" s="8">
        <v>4103570000</v>
      </c>
      <c r="J1352" s="12">
        <f t="shared" si="43"/>
        <v>-0.11175062339821293</v>
      </c>
    </row>
    <row r="1353" spans="1:10" ht="15.75" thickBot="1" x14ac:dyDescent="0.3">
      <c r="A1353" s="76"/>
      <c r="B1353" s="6">
        <v>44286</v>
      </c>
      <c r="C1353" s="6">
        <f>B1353</f>
        <v>44286</v>
      </c>
      <c r="D1353" s="7">
        <v>3967.25</v>
      </c>
      <c r="E1353" s="7">
        <v>3994.41</v>
      </c>
      <c r="F1353" s="7">
        <v>3966.98</v>
      </c>
      <c r="G1353" s="7">
        <v>3972.89</v>
      </c>
      <c r="H1353" s="23">
        <f t="shared" si="42"/>
        <v>3.6225385557842366E-3</v>
      </c>
      <c r="I1353" s="8">
        <v>4564980000</v>
      </c>
      <c r="J1353" s="12">
        <f t="shared" si="43"/>
        <v>0.1124411183432962</v>
      </c>
    </row>
    <row r="1354" spans="1:10" ht="15.75" thickBot="1" x14ac:dyDescent="0.3">
      <c r="A1354" s="76"/>
      <c r="B1354" s="6">
        <v>44287</v>
      </c>
      <c r="C1354" s="6"/>
      <c r="D1354" s="7">
        <v>3992.78</v>
      </c>
      <c r="E1354" s="7">
        <v>4020.63</v>
      </c>
      <c r="F1354" s="7">
        <v>3992.78</v>
      </c>
      <c r="G1354" s="7">
        <v>4019.87</v>
      </c>
      <c r="H1354" s="23">
        <f t="shared" si="42"/>
        <v>1.1825144919693225E-2</v>
      </c>
      <c r="I1354" s="8">
        <v>4151240000</v>
      </c>
      <c r="J1354" s="12">
        <f t="shared" si="43"/>
        <v>-9.0633474845453865E-2</v>
      </c>
    </row>
    <row r="1355" spans="1:10" ht="15.75" thickBot="1" x14ac:dyDescent="0.3">
      <c r="A1355" s="76"/>
      <c r="B1355" s="6">
        <v>44291</v>
      </c>
      <c r="C1355" s="6"/>
      <c r="D1355" s="7">
        <v>4034.44</v>
      </c>
      <c r="E1355" s="7">
        <v>4083.42</v>
      </c>
      <c r="F1355" s="7">
        <v>4034.44</v>
      </c>
      <c r="G1355" s="7">
        <v>4077.91</v>
      </c>
      <c r="H1355" s="23">
        <f t="shared" si="42"/>
        <v>1.4438277854756489E-2</v>
      </c>
      <c r="I1355" s="8">
        <v>3999760000</v>
      </c>
      <c r="J1355" s="12">
        <f t="shared" si="43"/>
        <v>-3.6490301692988121E-2</v>
      </c>
    </row>
    <row r="1356" spans="1:10" ht="15.75" thickBot="1" x14ac:dyDescent="0.3">
      <c r="A1356" s="76"/>
      <c r="B1356" s="6">
        <v>44292</v>
      </c>
      <c r="C1356" s="6"/>
      <c r="D1356" s="7">
        <v>4075.57</v>
      </c>
      <c r="E1356" s="7">
        <v>4086.23</v>
      </c>
      <c r="F1356" s="7">
        <v>4068.14</v>
      </c>
      <c r="G1356" s="7">
        <v>4073.94</v>
      </c>
      <c r="H1356" s="23">
        <f t="shared" si="42"/>
        <v>-9.7353791525555983E-4</v>
      </c>
      <c r="I1356" s="8">
        <v>4027880000</v>
      </c>
      <c r="J1356" s="12">
        <f t="shared" si="43"/>
        <v>7.0304218253095189E-3</v>
      </c>
    </row>
    <row r="1357" spans="1:10" ht="15.75" thickBot="1" x14ac:dyDescent="0.3">
      <c r="A1357" s="76"/>
      <c r="B1357" s="6">
        <v>44293</v>
      </c>
      <c r="C1357" s="6"/>
      <c r="D1357" s="7">
        <v>4074.29</v>
      </c>
      <c r="E1357" s="7">
        <v>4083.13</v>
      </c>
      <c r="F1357" s="7">
        <v>4068.31</v>
      </c>
      <c r="G1357" s="7">
        <v>4079.95</v>
      </c>
      <c r="H1357" s="23">
        <f t="shared" si="42"/>
        <v>1.4752303666720088E-3</v>
      </c>
      <c r="I1357" s="8">
        <v>4112640000</v>
      </c>
      <c r="J1357" s="12">
        <f t="shared" si="43"/>
        <v>2.1043328003813422E-2</v>
      </c>
    </row>
    <row r="1358" spans="1:10" ht="15.75" thickBot="1" x14ac:dyDescent="0.3">
      <c r="A1358" s="76"/>
      <c r="B1358" s="6">
        <v>44294</v>
      </c>
      <c r="C1358" s="6"/>
      <c r="D1358" s="7">
        <v>4089.95</v>
      </c>
      <c r="E1358" s="7">
        <v>4098.1899999999996</v>
      </c>
      <c r="F1358" s="7">
        <v>4082.54</v>
      </c>
      <c r="G1358" s="7">
        <v>4097.17</v>
      </c>
      <c r="H1358" s="23">
        <f t="shared" si="42"/>
        <v>4.2206399588230878E-3</v>
      </c>
      <c r="I1358" s="8">
        <v>3901910000</v>
      </c>
      <c r="J1358" s="12">
        <f t="shared" si="43"/>
        <v>-5.1239593059446004E-2</v>
      </c>
    </row>
    <row r="1359" spans="1:10" ht="15.75" thickBot="1" x14ac:dyDescent="0.3">
      <c r="A1359" s="76"/>
      <c r="B1359" s="6">
        <v>44295</v>
      </c>
      <c r="C1359" s="6"/>
      <c r="D1359" s="7">
        <v>4096.1099999999997</v>
      </c>
      <c r="E1359" s="7">
        <v>4129.4799999999996</v>
      </c>
      <c r="F1359" s="7">
        <v>4095.51</v>
      </c>
      <c r="G1359" s="7">
        <v>4128.8</v>
      </c>
      <c r="H1359" s="23">
        <f t="shared" si="42"/>
        <v>7.7199628035937266E-3</v>
      </c>
      <c r="I1359" s="8">
        <v>3634910000</v>
      </c>
      <c r="J1359" s="12">
        <f t="shared" si="43"/>
        <v>-6.8428026274311812E-2</v>
      </c>
    </row>
    <row r="1360" spans="1:10" ht="15.75" thickBot="1" x14ac:dyDescent="0.3">
      <c r="A1360" s="76"/>
      <c r="B1360" s="6">
        <v>44298</v>
      </c>
      <c r="C1360" s="6"/>
      <c r="D1360" s="7">
        <v>4124.71</v>
      </c>
      <c r="E1360" s="7">
        <v>4131.76</v>
      </c>
      <c r="F1360" s="7">
        <v>4114.82</v>
      </c>
      <c r="G1360" s="7">
        <v>4127.99</v>
      </c>
      <c r="H1360" s="23">
        <f t="shared" si="42"/>
        <v>-1.9618291028880065E-4</v>
      </c>
      <c r="I1360" s="8">
        <v>3578500000</v>
      </c>
      <c r="J1360" s="12">
        <f t="shared" si="43"/>
        <v>-1.5518953701742272E-2</v>
      </c>
    </row>
    <row r="1361" spans="1:10" ht="15.75" thickBot="1" x14ac:dyDescent="0.3">
      <c r="A1361" s="76"/>
      <c r="B1361" s="6">
        <v>44299</v>
      </c>
      <c r="C1361" s="6"/>
      <c r="D1361" s="7">
        <v>4130.1000000000004</v>
      </c>
      <c r="E1361" s="7">
        <v>4148</v>
      </c>
      <c r="F1361" s="7">
        <v>4124.43</v>
      </c>
      <c r="G1361" s="7">
        <v>4141.59</v>
      </c>
      <c r="H1361" s="23">
        <f t="shared" si="42"/>
        <v>3.2945816244710777E-3</v>
      </c>
      <c r="I1361" s="8">
        <v>3728440000</v>
      </c>
      <c r="J1361" s="12">
        <f t="shared" si="43"/>
        <v>4.1900237529691214E-2</v>
      </c>
    </row>
    <row r="1362" spans="1:10" ht="15.75" thickBot="1" x14ac:dyDescent="0.3">
      <c r="A1362" s="76"/>
      <c r="B1362" s="6">
        <v>44300</v>
      </c>
      <c r="C1362" s="6"/>
      <c r="D1362" s="7">
        <v>4141.58</v>
      </c>
      <c r="E1362" s="7">
        <v>4151.6899999999996</v>
      </c>
      <c r="F1362" s="7">
        <v>4120.87</v>
      </c>
      <c r="G1362" s="7">
        <v>4124.66</v>
      </c>
      <c r="H1362" s="23">
        <f t="shared" si="42"/>
        <v>-4.0878020277237224E-3</v>
      </c>
      <c r="I1362" s="8">
        <v>3976540000</v>
      </c>
      <c r="J1362" s="12">
        <f t="shared" si="43"/>
        <v>6.6542575447103888E-2</v>
      </c>
    </row>
    <row r="1363" spans="1:10" ht="15.75" thickBot="1" x14ac:dyDescent="0.3">
      <c r="A1363" s="76"/>
      <c r="B1363" s="6">
        <v>44301</v>
      </c>
      <c r="C1363" s="6"/>
      <c r="D1363" s="7">
        <v>4139.76</v>
      </c>
      <c r="E1363" s="7">
        <v>4173.49</v>
      </c>
      <c r="F1363" s="7">
        <v>4139.76</v>
      </c>
      <c r="G1363" s="7">
        <v>4170.42</v>
      </c>
      <c r="H1363" s="23">
        <f t="shared" si="42"/>
        <v>1.1094247768300956E-2</v>
      </c>
      <c r="I1363" s="8">
        <v>4027680000</v>
      </c>
      <c r="J1363" s="12">
        <f t="shared" si="43"/>
        <v>1.2860426400840933E-2</v>
      </c>
    </row>
    <row r="1364" spans="1:10" ht="15.75" thickBot="1" x14ac:dyDescent="0.3">
      <c r="A1364" s="76"/>
      <c r="B1364" s="6">
        <v>44302</v>
      </c>
      <c r="C1364" s="6"/>
      <c r="D1364" s="7">
        <v>4174.1400000000003</v>
      </c>
      <c r="E1364" s="7">
        <v>4191.3100000000004</v>
      </c>
      <c r="F1364" s="7">
        <v>4170.75</v>
      </c>
      <c r="G1364" s="7">
        <v>4185.47</v>
      </c>
      <c r="H1364" s="23">
        <f t="shared" si="42"/>
        <v>3.6087492386858355E-3</v>
      </c>
      <c r="I1364" s="8">
        <v>4157430000</v>
      </c>
      <c r="J1364" s="12">
        <f t="shared" si="43"/>
        <v>3.2214575140030989E-2</v>
      </c>
    </row>
    <row r="1365" spans="1:10" ht="15.75" thickBot="1" x14ac:dyDescent="0.3">
      <c r="A1365" s="76"/>
      <c r="B1365" s="6">
        <v>44305</v>
      </c>
      <c r="C1365" s="6"/>
      <c r="D1365" s="7">
        <v>4179.8</v>
      </c>
      <c r="E1365" s="7">
        <v>4180.8100000000004</v>
      </c>
      <c r="F1365" s="7">
        <v>4150.47</v>
      </c>
      <c r="G1365" s="7">
        <v>4163.26</v>
      </c>
      <c r="H1365" s="23">
        <f t="shared" si="42"/>
        <v>-5.3064530387268421E-3</v>
      </c>
      <c r="I1365" s="8">
        <v>3788020000</v>
      </c>
      <c r="J1365" s="12">
        <f t="shared" si="43"/>
        <v>-8.8855374594400863E-2</v>
      </c>
    </row>
    <row r="1366" spans="1:10" ht="15.75" thickBot="1" x14ac:dyDescent="0.3">
      <c r="A1366" s="76"/>
      <c r="B1366" s="6">
        <v>44306</v>
      </c>
      <c r="C1366" s="6"/>
      <c r="D1366" s="7">
        <v>4159.18</v>
      </c>
      <c r="E1366" s="7">
        <v>4159.18</v>
      </c>
      <c r="F1366" s="7">
        <v>4118.38</v>
      </c>
      <c r="G1366" s="7">
        <v>4134.9399999999996</v>
      </c>
      <c r="H1366" s="23">
        <f t="shared" si="42"/>
        <v>-6.8023616108531812E-3</v>
      </c>
      <c r="I1366" s="8">
        <v>4338230000</v>
      </c>
      <c r="J1366" s="12">
        <f t="shared" si="43"/>
        <v>0.14525002507906506</v>
      </c>
    </row>
    <row r="1367" spans="1:10" ht="15.75" thickBot="1" x14ac:dyDescent="0.3">
      <c r="A1367" s="76"/>
      <c r="B1367" s="6">
        <v>44307</v>
      </c>
      <c r="C1367" s="6"/>
      <c r="D1367" s="7">
        <v>4128.42</v>
      </c>
      <c r="E1367" s="7">
        <v>4175.0200000000004</v>
      </c>
      <c r="F1367" s="7">
        <v>4126.3500000000004</v>
      </c>
      <c r="G1367" s="7">
        <v>4173.42</v>
      </c>
      <c r="H1367" s="23">
        <f t="shared" si="42"/>
        <v>9.3060600637495296E-3</v>
      </c>
      <c r="I1367" s="8">
        <v>3865820000</v>
      </c>
      <c r="J1367" s="12">
        <f t="shared" si="43"/>
        <v>-0.10889464136295217</v>
      </c>
    </row>
    <row r="1368" spans="1:10" ht="15.75" thickBot="1" x14ac:dyDescent="0.3">
      <c r="A1368" s="76"/>
      <c r="B1368" s="6">
        <v>44308</v>
      </c>
      <c r="C1368" s="6"/>
      <c r="D1368" s="7">
        <v>4170.46</v>
      </c>
      <c r="E1368" s="7">
        <v>4179.57</v>
      </c>
      <c r="F1368" s="7">
        <v>4123.6899999999996</v>
      </c>
      <c r="G1368" s="7">
        <v>4134.9799999999996</v>
      </c>
      <c r="H1368" s="23">
        <f t="shared" si="42"/>
        <v>-9.2106713438859511E-3</v>
      </c>
      <c r="I1368" s="8">
        <v>4235040000</v>
      </c>
      <c r="J1368" s="12">
        <f t="shared" si="43"/>
        <v>9.5508844177949304E-2</v>
      </c>
    </row>
    <row r="1369" spans="1:10" ht="15.75" thickBot="1" x14ac:dyDescent="0.3">
      <c r="A1369" s="76"/>
      <c r="B1369" s="6">
        <v>44309</v>
      </c>
      <c r="C1369" s="6"/>
      <c r="D1369" s="7">
        <v>4138.78</v>
      </c>
      <c r="E1369" s="7">
        <v>4194.17</v>
      </c>
      <c r="F1369" s="7">
        <v>4138.78</v>
      </c>
      <c r="G1369" s="7">
        <v>4180.17</v>
      </c>
      <c r="H1369" s="23">
        <f t="shared" si="42"/>
        <v>1.0928710658818305E-2</v>
      </c>
      <c r="I1369" s="8">
        <v>3568080000</v>
      </c>
      <c r="J1369" s="12">
        <f t="shared" si="43"/>
        <v>-0.15748611583361669</v>
      </c>
    </row>
    <row r="1370" spans="1:10" ht="15.75" thickBot="1" x14ac:dyDescent="0.3">
      <c r="A1370" s="76"/>
      <c r="B1370" s="6">
        <v>44312</v>
      </c>
      <c r="C1370" s="6"/>
      <c r="D1370" s="7">
        <v>4185.03</v>
      </c>
      <c r="E1370" s="7">
        <v>4194.1899999999996</v>
      </c>
      <c r="F1370" s="7">
        <v>4182.3599999999997</v>
      </c>
      <c r="G1370" s="7">
        <v>4187.62</v>
      </c>
      <c r="H1370" s="23">
        <f t="shared" si="42"/>
        <v>1.7822241679165724E-3</v>
      </c>
      <c r="I1370" s="8">
        <v>3738920000</v>
      </c>
      <c r="J1370" s="12">
        <f t="shared" si="43"/>
        <v>4.7880092374610432E-2</v>
      </c>
    </row>
    <row r="1371" spans="1:10" ht="15.75" thickBot="1" x14ac:dyDescent="0.3">
      <c r="A1371" s="76"/>
      <c r="B1371" s="6">
        <v>44313</v>
      </c>
      <c r="C1371" s="6"/>
      <c r="D1371" s="7">
        <v>4188.25</v>
      </c>
      <c r="E1371" s="7">
        <v>4193.3500000000004</v>
      </c>
      <c r="F1371" s="7">
        <v>4176.22</v>
      </c>
      <c r="G1371" s="7">
        <v>4186.72</v>
      </c>
      <c r="H1371" s="23">
        <f t="shared" si="42"/>
        <v>-2.1491921425526581E-4</v>
      </c>
      <c r="I1371" s="8">
        <v>3703240000</v>
      </c>
      <c r="J1371" s="12">
        <f t="shared" si="43"/>
        <v>-9.5428626448279177E-3</v>
      </c>
    </row>
    <row r="1372" spans="1:10" ht="15.75" thickBot="1" x14ac:dyDescent="0.3">
      <c r="A1372" s="76"/>
      <c r="B1372" s="6">
        <v>44314</v>
      </c>
      <c r="C1372" s="6"/>
      <c r="D1372" s="7">
        <v>4185.1400000000003</v>
      </c>
      <c r="E1372" s="7">
        <v>4201.53</v>
      </c>
      <c r="F1372" s="7">
        <v>4181.78</v>
      </c>
      <c r="G1372" s="7">
        <v>4183.18</v>
      </c>
      <c r="H1372" s="23">
        <f t="shared" si="42"/>
        <v>-8.455306301830462E-4</v>
      </c>
      <c r="I1372" s="8">
        <v>3772390000</v>
      </c>
      <c r="J1372" s="12">
        <f t="shared" si="43"/>
        <v>1.867283783929748E-2</v>
      </c>
    </row>
    <row r="1373" spans="1:10" ht="15.75" thickBot="1" x14ac:dyDescent="0.3">
      <c r="A1373" s="76"/>
      <c r="B1373" s="6">
        <v>44315</v>
      </c>
      <c r="C1373" s="6"/>
      <c r="D1373" s="7">
        <v>4206.1400000000003</v>
      </c>
      <c r="E1373" s="7">
        <v>4218.78</v>
      </c>
      <c r="F1373" s="7">
        <v>4176.8100000000004</v>
      </c>
      <c r="G1373" s="7">
        <v>4211.47</v>
      </c>
      <c r="H1373" s="23">
        <f t="shared" si="42"/>
        <v>6.7627976802336889E-3</v>
      </c>
      <c r="I1373" s="8">
        <v>4288940000</v>
      </c>
      <c r="J1373" s="12">
        <f t="shared" si="43"/>
        <v>0.13692910860223889</v>
      </c>
    </row>
    <row r="1374" spans="1:10" ht="15.75" thickBot="1" x14ac:dyDescent="0.3">
      <c r="A1374" s="76"/>
      <c r="B1374" s="6">
        <v>44316</v>
      </c>
      <c r="C1374" s="6"/>
      <c r="D1374" s="7">
        <v>4198.1000000000004</v>
      </c>
      <c r="E1374" s="7">
        <v>4198.1000000000004</v>
      </c>
      <c r="F1374" s="7">
        <v>4174.8500000000004</v>
      </c>
      <c r="G1374" s="7">
        <v>4181.17</v>
      </c>
      <c r="H1374" s="23">
        <f t="shared" si="42"/>
        <v>-7.1946375018699365E-3</v>
      </c>
      <c r="I1374" s="8">
        <v>4273680000</v>
      </c>
      <c r="J1374" s="12">
        <f t="shared" si="43"/>
        <v>-3.5579886871814482E-3</v>
      </c>
    </row>
    <row r="1375" spans="1:10" ht="15.75" thickBot="1" x14ac:dyDescent="0.3">
      <c r="A1375" s="76"/>
      <c r="B1375" s="6">
        <v>44319</v>
      </c>
      <c r="C1375" s="6"/>
      <c r="D1375" s="7">
        <v>4191.9799999999996</v>
      </c>
      <c r="E1375" s="7">
        <v>4209.3900000000003</v>
      </c>
      <c r="F1375" s="7">
        <v>4188.03</v>
      </c>
      <c r="G1375" s="7">
        <v>4192.66</v>
      </c>
      <c r="H1375" s="23">
        <f t="shared" si="42"/>
        <v>2.7480346410214801E-3</v>
      </c>
      <c r="I1375" s="8">
        <v>4061170000</v>
      </c>
      <c r="J1375" s="12">
        <f t="shared" si="43"/>
        <v>-4.9725295295857432E-2</v>
      </c>
    </row>
    <row r="1376" spans="1:10" ht="15.75" thickBot="1" x14ac:dyDescent="0.3">
      <c r="A1376" s="76"/>
      <c r="B1376" s="6">
        <v>44320</v>
      </c>
      <c r="C1376" s="6"/>
      <c r="D1376" s="7">
        <v>4179.04</v>
      </c>
      <c r="E1376" s="7">
        <v>4179.04</v>
      </c>
      <c r="F1376" s="7">
        <v>4128.59</v>
      </c>
      <c r="G1376" s="7">
        <v>4164.66</v>
      </c>
      <c r="H1376" s="23">
        <f t="shared" si="42"/>
        <v>-6.6783378571121915E-3</v>
      </c>
      <c r="I1376" s="8">
        <v>4441080000</v>
      </c>
      <c r="J1376" s="12">
        <f t="shared" si="43"/>
        <v>9.3546933519158271E-2</v>
      </c>
    </row>
    <row r="1377" spans="1:10" ht="15.75" thickBot="1" x14ac:dyDescent="0.3">
      <c r="A1377" s="76"/>
      <c r="B1377" s="6">
        <v>44321</v>
      </c>
      <c r="C1377" s="6"/>
      <c r="D1377" s="7">
        <v>4177.0600000000004</v>
      </c>
      <c r="E1377" s="7">
        <v>4187.72</v>
      </c>
      <c r="F1377" s="7">
        <v>4160.9399999999996</v>
      </c>
      <c r="G1377" s="7">
        <v>4167.59</v>
      </c>
      <c r="H1377" s="23">
        <f t="shared" si="42"/>
        <v>7.0353882429785174E-4</v>
      </c>
      <c r="I1377" s="8">
        <v>4029050000</v>
      </c>
      <c r="J1377" s="12">
        <f t="shared" si="43"/>
        <v>-9.2776982175506853E-2</v>
      </c>
    </row>
    <row r="1378" spans="1:10" ht="15.75" thickBot="1" x14ac:dyDescent="0.3">
      <c r="A1378" s="76"/>
      <c r="B1378" s="6">
        <v>44322</v>
      </c>
      <c r="C1378" s="6"/>
      <c r="D1378" s="7">
        <v>4169.1400000000003</v>
      </c>
      <c r="E1378" s="7">
        <v>4202.7</v>
      </c>
      <c r="F1378" s="7">
        <v>4147.33</v>
      </c>
      <c r="G1378" s="7">
        <v>4201.62</v>
      </c>
      <c r="H1378" s="23">
        <f t="shared" si="42"/>
        <v>8.1653905494541799E-3</v>
      </c>
      <c r="I1378" s="8">
        <v>4504860000</v>
      </c>
      <c r="J1378" s="12">
        <f t="shared" si="43"/>
        <v>0.11809483625172187</v>
      </c>
    </row>
    <row r="1379" spans="1:10" ht="15.75" thickBot="1" x14ac:dyDescent="0.3">
      <c r="A1379" s="76"/>
      <c r="B1379" s="6">
        <v>44323</v>
      </c>
      <c r="C1379" s="6"/>
      <c r="D1379" s="7">
        <v>4210.34</v>
      </c>
      <c r="E1379" s="7">
        <v>4238.04</v>
      </c>
      <c r="F1379" s="7">
        <v>4201.6400000000003</v>
      </c>
      <c r="G1379" s="7">
        <v>4232.6000000000004</v>
      </c>
      <c r="H1379" s="23">
        <f t="shared" si="42"/>
        <v>7.3733464711231555E-3</v>
      </c>
      <c r="I1379" s="8">
        <v>4013060000</v>
      </c>
      <c r="J1379" s="12">
        <f t="shared" si="43"/>
        <v>-0.10917098422592489</v>
      </c>
    </row>
    <row r="1380" spans="1:10" ht="15.75" thickBot="1" x14ac:dyDescent="0.3">
      <c r="A1380" s="76"/>
      <c r="B1380" s="6">
        <v>44326</v>
      </c>
      <c r="C1380" s="6"/>
      <c r="D1380" s="7">
        <v>4228.29</v>
      </c>
      <c r="E1380" s="7">
        <v>4236.3900000000003</v>
      </c>
      <c r="F1380" s="7">
        <v>4188.13</v>
      </c>
      <c r="G1380" s="7">
        <v>4188.43</v>
      </c>
      <c r="H1380" s="23">
        <f t="shared" si="42"/>
        <v>-1.0435666020885524E-2</v>
      </c>
      <c r="I1380" s="8">
        <v>3678970000</v>
      </c>
      <c r="J1380" s="12">
        <f t="shared" si="43"/>
        <v>-8.3250686508549582E-2</v>
      </c>
    </row>
    <row r="1381" spans="1:10" ht="15.75" thickBot="1" x14ac:dyDescent="0.3">
      <c r="A1381" s="76"/>
      <c r="B1381" s="6">
        <v>44327</v>
      </c>
      <c r="C1381" s="6"/>
      <c r="D1381" s="7">
        <v>4150.34</v>
      </c>
      <c r="E1381" s="7">
        <v>4162.04</v>
      </c>
      <c r="F1381" s="7">
        <v>4111.53</v>
      </c>
      <c r="G1381" s="7">
        <v>4152.1000000000004</v>
      </c>
      <c r="H1381" s="23">
        <f t="shared" si="42"/>
        <v>-8.6738945141735507E-3</v>
      </c>
      <c r="I1381" s="8">
        <v>3593110000</v>
      </c>
      <c r="J1381" s="12">
        <f t="shared" si="43"/>
        <v>-2.3338053857465541E-2</v>
      </c>
    </row>
    <row r="1382" spans="1:10" ht="15.75" thickBot="1" x14ac:dyDescent="0.3">
      <c r="A1382" s="76"/>
      <c r="B1382" s="6">
        <v>44328</v>
      </c>
      <c r="C1382" s="6"/>
      <c r="D1382" s="7">
        <v>4130.55</v>
      </c>
      <c r="E1382" s="7">
        <v>4134.7299999999996</v>
      </c>
      <c r="F1382" s="7">
        <v>4056.88</v>
      </c>
      <c r="G1382" s="7">
        <v>4063.04</v>
      </c>
      <c r="H1382" s="23">
        <f t="shared" si="42"/>
        <v>-2.1449387057151898E-2</v>
      </c>
      <c r="I1382" s="8">
        <v>3735080000</v>
      </c>
      <c r="J1382" s="12">
        <f t="shared" si="43"/>
        <v>3.951173217630409E-2</v>
      </c>
    </row>
    <row r="1383" spans="1:10" ht="15.75" thickBot="1" x14ac:dyDescent="0.3">
      <c r="A1383" s="76"/>
      <c r="B1383" s="6">
        <v>44329</v>
      </c>
      <c r="C1383" s="6"/>
      <c r="D1383" s="7">
        <v>4074.99</v>
      </c>
      <c r="E1383" s="7">
        <v>4131.58</v>
      </c>
      <c r="F1383" s="7">
        <v>4074.99</v>
      </c>
      <c r="G1383" s="7">
        <v>4112.5</v>
      </c>
      <c r="H1383" s="23">
        <f t="shared" si="42"/>
        <v>1.2173151138064119E-2</v>
      </c>
      <c r="I1383" s="8">
        <v>3687780000</v>
      </c>
      <c r="J1383" s="12">
        <f t="shared" si="43"/>
        <v>-1.2663718046199814E-2</v>
      </c>
    </row>
    <row r="1384" spans="1:10" ht="15.75" thickBot="1" x14ac:dyDescent="0.3">
      <c r="A1384" s="76"/>
      <c r="B1384" s="6">
        <v>44330</v>
      </c>
      <c r="C1384" s="6"/>
      <c r="D1384" s="7">
        <v>4129.58</v>
      </c>
      <c r="E1384" s="7">
        <v>4183.13</v>
      </c>
      <c r="F1384" s="7">
        <v>4129.58</v>
      </c>
      <c r="G1384" s="7">
        <v>4173.8500000000004</v>
      </c>
      <c r="H1384" s="23">
        <f t="shared" si="42"/>
        <v>1.4917933130699177E-2</v>
      </c>
      <c r="I1384" s="8">
        <v>3251920000</v>
      </c>
      <c r="J1384" s="12">
        <f t="shared" si="43"/>
        <v>-0.11819034758038711</v>
      </c>
    </row>
    <row r="1385" spans="1:10" ht="15.75" thickBot="1" x14ac:dyDescent="0.3">
      <c r="A1385" s="76"/>
      <c r="B1385" s="6">
        <v>44333</v>
      </c>
      <c r="C1385" s="6"/>
      <c r="D1385" s="7">
        <v>4169.92</v>
      </c>
      <c r="E1385" s="7">
        <v>4171.92</v>
      </c>
      <c r="F1385" s="7">
        <v>4142.6899999999996</v>
      </c>
      <c r="G1385" s="7">
        <v>4163.29</v>
      </c>
      <c r="H1385" s="23">
        <f t="shared" si="42"/>
        <v>-2.5300382141189549E-3</v>
      </c>
      <c r="I1385" s="8">
        <v>3307130000</v>
      </c>
      <c r="J1385" s="12">
        <f t="shared" si="43"/>
        <v>1.6977662427119979E-2</v>
      </c>
    </row>
    <row r="1386" spans="1:10" ht="15.75" thickBot="1" x14ac:dyDescent="0.3">
      <c r="A1386" s="76"/>
      <c r="B1386" s="6">
        <v>44334</v>
      </c>
      <c r="C1386" s="6"/>
      <c r="D1386" s="7">
        <v>4165.9399999999996</v>
      </c>
      <c r="E1386" s="7">
        <v>4169.1499999999996</v>
      </c>
      <c r="F1386" s="7">
        <v>4125.99</v>
      </c>
      <c r="G1386" s="7">
        <v>4127.83</v>
      </c>
      <c r="H1386" s="23">
        <f t="shared" si="42"/>
        <v>-8.5173024218827033E-3</v>
      </c>
      <c r="I1386" s="8">
        <v>3559790000</v>
      </c>
      <c r="J1386" s="12">
        <f t="shared" si="43"/>
        <v>7.6398569152104689E-2</v>
      </c>
    </row>
    <row r="1387" spans="1:10" ht="15.75" thickBot="1" x14ac:dyDescent="0.3">
      <c r="A1387" s="76"/>
      <c r="B1387" s="6">
        <v>44335</v>
      </c>
      <c r="C1387" s="6"/>
      <c r="D1387" s="7">
        <v>4098.45</v>
      </c>
      <c r="E1387" s="7">
        <v>4116.93</v>
      </c>
      <c r="F1387" s="7">
        <v>4061.41</v>
      </c>
      <c r="G1387" s="7">
        <v>4115.68</v>
      </c>
      <c r="H1387" s="23">
        <f t="shared" si="42"/>
        <v>-2.9434351705374582E-3</v>
      </c>
      <c r="I1387" s="8">
        <v>3485550000</v>
      </c>
      <c r="J1387" s="12">
        <f t="shared" si="43"/>
        <v>-2.085516280454746E-2</v>
      </c>
    </row>
    <row r="1388" spans="1:10" ht="15.75" thickBot="1" x14ac:dyDescent="0.3">
      <c r="A1388" s="76"/>
      <c r="B1388" s="6">
        <v>44336</v>
      </c>
      <c r="C1388" s="6"/>
      <c r="D1388" s="7">
        <v>4121.97</v>
      </c>
      <c r="E1388" s="7">
        <v>4172.8</v>
      </c>
      <c r="F1388" s="7">
        <v>4121.97</v>
      </c>
      <c r="G1388" s="7">
        <v>4159.12</v>
      </c>
      <c r="H1388" s="23">
        <f t="shared" si="42"/>
        <v>1.0554756443649555E-2</v>
      </c>
      <c r="I1388" s="8">
        <v>3019060000</v>
      </c>
      <c r="J1388" s="12">
        <f t="shared" si="43"/>
        <v>-0.13383540617693046</v>
      </c>
    </row>
    <row r="1389" spans="1:10" ht="15.75" thickBot="1" x14ac:dyDescent="0.3">
      <c r="A1389" s="76"/>
      <c r="B1389" s="6">
        <v>44337</v>
      </c>
      <c r="C1389" s="6"/>
      <c r="D1389" s="7">
        <v>4168.6099999999997</v>
      </c>
      <c r="E1389" s="7">
        <v>4188.72</v>
      </c>
      <c r="F1389" s="7">
        <v>4151.72</v>
      </c>
      <c r="G1389" s="7">
        <v>4155.8599999999997</v>
      </c>
      <c r="H1389" s="23">
        <f t="shared" si="42"/>
        <v>-7.8381965415766277E-4</v>
      </c>
      <c r="I1389" s="8">
        <v>3344620000</v>
      </c>
      <c r="J1389" s="12">
        <f t="shared" si="43"/>
        <v>0.10783488900518705</v>
      </c>
    </row>
    <row r="1390" spans="1:10" ht="15.75" thickBot="1" x14ac:dyDescent="0.3">
      <c r="A1390" s="76"/>
      <c r="B1390" s="6">
        <v>44340</v>
      </c>
      <c r="C1390" s="6"/>
      <c r="D1390" s="7">
        <v>4170.16</v>
      </c>
      <c r="E1390" s="7">
        <v>4209.5200000000004</v>
      </c>
      <c r="F1390" s="7">
        <v>4170.16</v>
      </c>
      <c r="G1390" s="7">
        <v>4197.05</v>
      </c>
      <c r="H1390" s="23">
        <f t="shared" si="42"/>
        <v>9.9113059631461397E-3</v>
      </c>
      <c r="I1390" s="8">
        <v>2947400000</v>
      </c>
      <c r="J1390" s="12">
        <f t="shared" si="43"/>
        <v>-0.11876386555124349</v>
      </c>
    </row>
    <row r="1391" spans="1:10" ht="15.75" thickBot="1" x14ac:dyDescent="0.3">
      <c r="A1391" s="76"/>
      <c r="B1391" s="6">
        <v>44341</v>
      </c>
      <c r="C1391" s="6"/>
      <c r="D1391" s="7">
        <v>4205.9399999999996</v>
      </c>
      <c r="E1391" s="7">
        <v>4213.42</v>
      </c>
      <c r="F1391" s="7">
        <v>4182.5200000000004</v>
      </c>
      <c r="G1391" s="7">
        <v>4188.13</v>
      </c>
      <c r="H1391" s="23">
        <f t="shared" si="42"/>
        <v>-2.1253022956600641E-3</v>
      </c>
      <c r="I1391" s="8">
        <v>3420870000</v>
      </c>
      <c r="J1391" s="12">
        <f t="shared" si="43"/>
        <v>0.16063988600122142</v>
      </c>
    </row>
    <row r="1392" spans="1:10" ht="15.75" thickBot="1" x14ac:dyDescent="0.3">
      <c r="A1392" s="76"/>
      <c r="B1392" s="6">
        <v>44342</v>
      </c>
      <c r="C1392" s="6"/>
      <c r="D1392" s="7">
        <v>4191.59</v>
      </c>
      <c r="E1392" s="7">
        <v>4202.6099999999997</v>
      </c>
      <c r="F1392" s="7">
        <v>4184.1099999999997</v>
      </c>
      <c r="G1392" s="7">
        <v>4195.99</v>
      </c>
      <c r="H1392" s="23">
        <f t="shared" si="42"/>
        <v>1.8767325751587636E-3</v>
      </c>
      <c r="I1392" s="8">
        <v>3674490000</v>
      </c>
      <c r="J1392" s="12">
        <f t="shared" si="43"/>
        <v>7.4139034806935081E-2</v>
      </c>
    </row>
    <row r="1393" spans="1:10" ht="15.75" thickBot="1" x14ac:dyDescent="0.3">
      <c r="A1393" s="76"/>
      <c r="B1393" s="6">
        <v>44343</v>
      </c>
      <c r="C1393" s="6"/>
      <c r="D1393" s="7">
        <v>4201.9399999999996</v>
      </c>
      <c r="E1393" s="7">
        <v>4213.38</v>
      </c>
      <c r="F1393" s="7">
        <v>4197.78</v>
      </c>
      <c r="G1393" s="7">
        <v>4200.88</v>
      </c>
      <c r="H1393" s="23">
        <f t="shared" si="42"/>
        <v>1.1653983922746069E-3</v>
      </c>
      <c r="I1393" s="8">
        <v>5201110000</v>
      </c>
      <c r="J1393" s="12">
        <f t="shared" si="43"/>
        <v>0.41546445901335965</v>
      </c>
    </row>
    <row r="1394" spans="1:10" ht="15.75" thickBot="1" x14ac:dyDescent="0.3">
      <c r="A1394" s="76"/>
      <c r="B1394" s="6">
        <v>44344</v>
      </c>
      <c r="C1394" s="6"/>
      <c r="D1394" s="7">
        <v>4210.7700000000004</v>
      </c>
      <c r="E1394" s="7">
        <v>4218.3599999999997</v>
      </c>
      <c r="F1394" s="7">
        <v>4203.57</v>
      </c>
      <c r="G1394" s="7">
        <v>4204.1099999999997</v>
      </c>
      <c r="H1394" s="23">
        <f t="shared" si="42"/>
        <v>7.6888651901495957E-4</v>
      </c>
      <c r="I1394" s="8">
        <v>4199270000</v>
      </c>
      <c r="J1394" s="12">
        <f t="shared" si="43"/>
        <v>-0.19262042141004515</v>
      </c>
    </row>
    <row r="1395" spans="1:10" ht="15.75" thickBot="1" x14ac:dyDescent="0.3">
      <c r="A1395" s="76"/>
      <c r="B1395" s="6">
        <v>44348</v>
      </c>
      <c r="C1395" s="6"/>
      <c r="D1395" s="7">
        <v>4216.5200000000004</v>
      </c>
      <c r="E1395" s="7">
        <v>4234.12</v>
      </c>
      <c r="F1395" s="7">
        <v>4197.59</v>
      </c>
      <c r="G1395" s="7">
        <v>4202.04</v>
      </c>
      <c r="H1395" s="23">
        <f t="shared" si="42"/>
        <v>-4.9237531843831605E-4</v>
      </c>
      <c r="I1395" s="8">
        <v>4122960000</v>
      </c>
      <c r="J1395" s="12">
        <f t="shared" si="43"/>
        <v>-1.8172206121540174E-2</v>
      </c>
    </row>
    <row r="1396" spans="1:10" ht="15.75" thickBot="1" x14ac:dyDescent="0.3">
      <c r="A1396" s="76"/>
      <c r="B1396" s="6">
        <v>44349</v>
      </c>
      <c r="C1396" s="6"/>
      <c r="D1396" s="7">
        <v>4206.82</v>
      </c>
      <c r="E1396" s="7">
        <v>4217.37</v>
      </c>
      <c r="F1396" s="7">
        <v>4198.2700000000004</v>
      </c>
      <c r="G1396" s="7">
        <v>4208.12</v>
      </c>
      <c r="H1396" s="23">
        <f t="shared" si="42"/>
        <v>1.4469162597214513E-3</v>
      </c>
      <c r="I1396" s="8">
        <v>4860930000</v>
      </c>
      <c r="J1396" s="12">
        <f t="shared" si="43"/>
        <v>0.17899033703940859</v>
      </c>
    </row>
    <row r="1397" spans="1:10" ht="15.75" thickBot="1" x14ac:dyDescent="0.3">
      <c r="A1397" s="76"/>
      <c r="B1397" s="6">
        <v>44350</v>
      </c>
      <c r="C1397" s="6"/>
      <c r="D1397" s="7">
        <v>4191.43</v>
      </c>
      <c r="E1397" s="7">
        <v>4204.3900000000003</v>
      </c>
      <c r="F1397" s="7">
        <v>4167.93</v>
      </c>
      <c r="G1397" s="7">
        <v>4192.8500000000004</v>
      </c>
      <c r="H1397" s="23">
        <f t="shared" si="42"/>
        <v>-3.6286988013648678E-3</v>
      </c>
      <c r="I1397" s="8">
        <v>4579450000</v>
      </c>
      <c r="J1397" s="12">
        <f t="shared" si="43"/>
        <v>-5.7906614577868845E-2</v>
      </c>
    </row>
    <row r="1398" spans="1:10" ht="15.75" thickBot="1" x14ac:dyDescent="0.3">
      <c r="A1398" s="76"/>
      <c r="B1398" s="6">
        <v>44351</v>
      </c>
      <c r="C1398" s="6"/>
      <c r="D1398" s="7">
        <v>4206.05</v>
      </c>
      <c r="E1398" s="7">
        <v>4233.45</v>
      </c>
      <c r="F1398" s="7">
        <v>4206.05</v>
      </c>
      <c r="G1398" s="7">
        <v>4229.8900000000003</v>
      </c>
      <c r="H1398" s="23">
        <f t="shared" si="42"/>
        <v>8.8340865998068046E-3</v>
      </c>
      <c r="I1398" s="8">
        <v>3487070000</v>
      </c>
      <c r="J1398" s="12">
        <f t="shared" si="43"/>
        <v>-0.2385395626112306</v>
      </c>
    </row>
    <row r="1399" spans="1:10" ht="15.75" thickBot="1" x14ac:dyDescent="0.3">
      <c r="A1399" s="76"/>
      <c r="B1399" s="6">
        <v>44354</v>
      </c>
      <c r="C1399" s="6"/>
      <c r="D1399" s="7">
        <v>4229.34</v>
      </c>
      <c r="E1399" s="7">
        <v>4232.34</v>
      </c>
      <c r="F1399" s="7">
        <v>4215.66</v>
      </c>
      <c r="G1399" s="7">
        <v>4226.5200000000004</v>
      </c>
      <c r="H1399" s="23">
        <f t="shared" si="42"/>
        <v>-7.9671102558219963E-4</v>
      </c>
      <c r="I1399" s="8">
        <v>3835570000</v>
      </c>
      <c r="J1399" s="12">
        <f t="shared" si="43"/>
        <v>9.9940637842085192E-2</v>
      </c>
    </row>
    <row r="1400" spans="1:10" ht="15.75" thickBot="1" x14ac:dyDescent="0.3">
      <c r="A1400" s="76"/>
      <c r="B1400" s="6">
        <v>44355</v>
      </c>
      <c r="C1400" s="6"/>
      <c r="D1400" s="7">
        <v>4233.8100000000004</v>
      </c>
      <c r="E1400" s="7">
        <v>4236.74</v>
      </c>
      <c r="F1400" s="7">
        <v>4208.41</v>
      </c>
      <c r="G1400" s="7">
        <v>4227.26</v>
      </c>
      <c r="H1400" s="23">
        <f t="shared" si="42"/>
        <v>1.750849398559055E-4</v>
      </c>
      <c r="I1400" s="8">
        <v>3943870000</v>
      </c>
      <c r="J1400" s="12">
        <f t="shared" si="43"/>
        <v>2.8235698996498564E-2</v>
      </c>
    </row>
    <row r="1401" spans="1:10" ht="15.75" thickBot="1" x14ac:dyDescent="0.3">
      <c r="A1401" s="76"/>
      <c r="B1401" s="6">
        <v>44356</v>
      </c>
      <c r="C1401" s="6"/>
      <c r="D1401" s="7">
        <v>4232.99</v>
      </c>
      <c r="E1401" s="7">
        <v>4237.09</v>
      </c>
      <c r="F1401" s="7">
        <v>4218.74</v>
      </c>
      <c r="G1401" s="7">
        <v>4219.55</v>
      </c>
      <c r="H1401" s="23">
        <f t="shared" si="42"/>
        <v>-1.8238764589828958E-3</v>
      </c>
      <c r="I1401" s="8">
        <v>3902870000</v>
      </c>
      <c r="J1401" s="12">
        <f t="shared" si="43"/>
        <v>-1.0395880188748615E-2</v>
      </c>
    </row>
    <row r="1402" spans="1:10" ht="15.75" thickBot="1" x14ac:dyDescent="0.3">
      <c r="A1402" s="76"/>
      <c r="B1402" s="6">
        <v>44357</v>
      </c>
      <c r="C1402" s="6"/>
      <c r="D1402" s="7">
        <v>4228.5600000000004</v>
      </c>
      <c r="E1402" s="7">
        <v>4249.74</v>
      </c>
      <c r="F1402" s="7">
        <v>4220.34</v>
      </c>
      <c r="G1402" s="7">
        <v>4239.18</v>
      </c>
      <c r="H1402" s="23">
        <f t="shared" si="42"/>
        <v>4.6521548506357566E-3</v>
      </c>
      <c r="I1402" s="8">
        <v>3502480000</v>
      </c>
      <c r="J1402" s="12">
        <f t="shared" si="43"/>
        <v>-0.10258860787061828</v>
      </c>
    </row>
    <row r="1403" spans="1:10" ht="15.75" thickBot="1" x14ac:dyDescent="0.3">
      <c r="A1403" s="76"/>
      <c r="B1403" s="6">
        <v>44358</v>
      </c>
      <c r="C1403" s="6"/>
      <c r="D1403" s="7">
        <v>4242.8999999999996</v>
      </c>
      <c r="E1403" s="7">
        <v>4248.38</v>
      </c>
      <c r="F1403" s="7">
        <v>4232.25</v>
      </c>
      <c r="G1403" s="7">
        <v>4247.4399999999996</v>
      </c>
      <c r="H1403" s="23">
        <f t="shared" si="42"/>
        <v>1.9484900381675956E-3</v>
      </c>
      <c r="I1403" s="8">
        <v>3204280000</v>
      </c>
      <c r="J1403" s="12">
        <f t="shared" si="43"/>
        <v>-8.5139672460656443E-2</v>
      </c>
    </row>
    <row r="1404" spans="1:10" ht="15.75" thickBot="1" x14ac:dyDescent="0.3">
      <c r="A1404" s="76"/>
      <c r="B1404" s="6">
        <v>44361</v>
      </c>
      <c r="C1404" s="6"/>
      <c r="D1404" s="7">
        <v>4248.3100000000004</v>
      </c>
      <c r="E1404" s="7">
        <v>4255.59</v>
      </c>
      <c r="F1404" s="7">
        <v>4234.07</v>
      </c>
      <c r="G1404" s="7">
        <v>4255.1499999999996</v>
      </c>
      <c r="H1404" s="23">
        <f t="shared" si="42"/>
        <v>1.8152110447705058E-3</v>
      </c>
      <c r="I1404" s="8">
        <v>3612050000</v>
      </c>
      <c r="J1404" s="12">
        <f t="shared" si="43"/>
        <v>0.12725791753529653</v>
      </c>
    </row>
    <row r="1405" spans="1:10" ht="15.75" thickBot="1" x14ac:dyDescent="0.3">
      <c r="A1405" s="76"/>
      <c r="B1405" s="6">
        <v>44362</v>
      </c>
      <c r="C1405" s="6"/>
      <c r="D1405" s="7">
        <v>4255.28</v>
      </c>
      <c r="E1405" s="7">
        <v>4257.16</v>
      </c>
      <c r="F1405" s="7">
        <v>4238.3500000000004</v>
      </c>
      <c r="G1405" s="7">
        <v>4246.59</v>
      </c>
      <c r="H1405" s="23">
        <f t="shared" si="42"/>
        <v>-2.0116799642784606E-3</v>
      </c>
      <c r="I1405" s="8">
        <v>3578450000</v>
      </c>
      <c r="J1405" s="12">
        <f t="shared" si="43"/>
        <v>-9.3021968134438891E-3</v>
      </c>
    </row>
    <row r="1406" spans="1:10" ht="15.75" thickBot="1" x14ac:dyDescent="0.3">
      <c r="A1406" s="76"/>
      <c r="B1406" s="6">
        <v>44363</v>
      </c>
      <c r="C1406" s="6"/>
      <c r="D1406" s="7">
        <v>4248.87</v>
      </c>
      <c r="E1406" s="7">
        <v>4251.8900000000003</v>
      </c>
      <c r="F1406" s="7">
        <v>4202.45</v>
      </c>
      <c r="G1406" s="7">
        <v>4223.7</v>
      </c>
      <c r="H1406" s="23">
        <f t="shared" si="42"/>
        <v>-5.3902072015429622E-3</v>
      </c>
      <c r="I1406" s="8">
        <v>3722050000</v>
      </c>
      <c r="J1406" s="12">
        <f t="shared" si="43"/>
        <v>4.0129106177255514E-2</v>
      </c>
    </row>
    <row r="1407" spans="1:10" ht="15.75" thickBot="1" x14ac:dyDescent="0.3">
      <c r="A1407" s="76"/>
      <c r="B1407" s="6">
        <v>44364</v>
      </c>
      <c r="C1407" s="6"/>
      <c r="D1407" s="7">
        <v>4220.37</v>
      </c>
      <c r="E1407" s="7">
        <v>4232.29</v>
      </c>
      <c r="F1407" s="7">
        <v>4196.05</v>
      </c>
      <c r="G1407" s="7">
        <v>4221.8599999999997</v>
      </c>
      <c r="H1407" s="23">
        <f t="shared" si="42"/>
        <v>-4.3563700073398812E-4</v>
      </c>
      <c r="I1407" s="8">
        <v>3952110000</v>
      </c>
      <c r="J1407" s="12">
        <f t="shared" si="43"/>
        <v>6.1810024045888694E-2</v>
      </c>
    </row>
    <row r="1408" spans="1:10" ht="15.75" thickBot="1" x14ac:dyDescent="0.3">
      <c r="A1408" s="76"/>
      <c r="B1408" s="6">
        <v>44365</v>
      </c>
      <c r="C1408" s="6"/>
      <c r="D1408" s="7">
        <v>4204.78</v>
      </c>
      <c r="E1408" s="7">
        <v>4204.78</v>
      </c>
      <c r="F1408" s="7">
        <v>4164.3999999999996</v>
      </c>
      <c r="G1408" s="7">
        <v>4166.45</v>
      </c>
      <c r="H1408" s="23">
        <f t="shared" si="42"/>
        <v>-1.3124547000611072E-2</v>
      </c>
      <c r="I1408" s="8">
        <v>6084980000</v>
      </c>
      <c r="J1408" s="12">
        <f t="shared" si="43"/>
        <v>0.53967880448671723</v>
      </c>
    </row>
    <row r="1409" spans="1:10" ht="15.75" thickBot="1" x14ac:dyDescent="0.3">
      <c r="A1409" s="76"/>
      <c r="B1409" s="6">
        <v>44368</v>
      </c>
      <c r="C1409" s="6"/>
      <c r="D1409" s="7">
        <v>4173.3999999999996</v>
      </c>
      <c r="E1409" s="7">
        <v>4226.24</v>
      </c>
      <c r="F1409" s="7">
        <v>4173.3999999999996</v>
      </c>
      <c r="G1409" s="7">
        <v>4224.79</v>
      </c>
      <c r="H1409" s="23">
        <f t="shared" si="42"/>
        <v>1.400232812106233E-2</v>
      </c>
      <c r="I1409" s="8">
        <v>3391740000</v>
      </c>
      <c r="J1409" s="12">
        <f t="shared" si="43"/>
        <v>-0.44260457717198742</v>
      </c>
    </row>
    <row r="1410" spans="1:10" ht="15.75" thickBot="1" x14ac:dyDescent="0.3">
      <c r="A1410" s="76"/>
      <c r="B1410" s="6">
        <v>44369</v>
      </c>
      <c r="C1410" s="6"/>
      <c r="D1410" s="7">
        <v>4224.6099999999997</v>
      </c>
      <c r="E1410" s="7">
        <v>4255.84</v>
      </c>
      <c r="F1410" s="7">
        <v>4217.2700000000004</v>
      </c>
      <c r="G1410" s="7">
        <v>4246.4399999999996</v>
      </c>
      <c r="H1410" s="23">
        <f t="shared" si="42"/>
        <v>5.1245150646540153E-3</v>
      </c>
      <c r="I1410" s="8">
        <v>3208760000</v>
      </c>
      <c r="J1410" s="12">
        <f t="shared" si="43"/>
        <v>-5.394871069126761E-2</v>
      </c>
    </row>
    <row r="1411" spans="1:10" ht="15.75" thickBot="1" x14ac:dyDescent="0.3">
      <c r="A1411" s="76"/>
      <c r="B1411" s="6">
        <v>44370</v>
      </c>
      <c r="C1411" s="6"/>
      <c r="D1411" s="7">
        <v>4249.2700000000004</v>
      </c>
      <c r="E1411" s="7">
        <v>4256.6000000000004</v>
      </c>
      <c r="F1411" s="7">
        <v>4241.43</v>
      </c>
      <c r="G1411" s="7">
        <v>4241.84</v>
      </c>
      <c r="H1411" s="23">
        <f t="shared" si="42"/>
        <v>-1.08326033100655E-3</v>
      </c>
      <c r="I1411" s="8">
        <v>3172440000</v>
      </c>
      <c r="J1411" s="12">
        <f t="shared" si="43"/>
        <v>-1.1319014198631247E-2</v>
      </c>
    </row>
    <row r="1412" spans="1:10" ht="15.75" thickBot="1" x14ac:dyDescent="0.3">
      <c r="A1412" s="76"/>
      <c r="B1412" s="6">
        <v>44371</v>
      </c>
      <c r="C1412" s="6"/>
      <c r="D1412" s="7">
        <v>4256.97</v>
      </c>
      <c r="E1412" s="7">
        <v>4271.28</v>
      </c>
      <c r="F1412" s="7">
        <v>4256.97</v>
      </c>
      <c r="G1412" s="7">
        <v>4266.49</v>
      </c>
      <c r="H1412" s="23">
        <f t="shared" si="42"/>
        <v>5.8111574222506355E-3</v>
      </c>
      <c r="I1412" s="8">
        <v>3141680000</v>
      </c>
      <c r="J1412" s="12">
        <f t="shared" si="43"/>
        <v>-9.6960068590737723E-3</v>
      </c>
    </row>
    <row r="1413" spans="1:10" ht="15.75" thickBot="1" x14ac:dyDescent="0.3">
      <c r="A1413" s="76"/>
      <c r="B1413" s="6">
        <v>44372</v>
      </c>
      <c r="C1413" s="6"/>
      <c r="D1413" s="7">
        <v>4274.45</v>
      </c>
      <c r="E1413" s="7">
        <v>4286.12</v>
      </c>
      <c r="F1413" s="7">
        <v>4271.16</v>
      </c>
      <c r="G1413" s="7">
        <v>4280.7</v>
      </c>
      <c r="H1413" s="23">
        <f t="shared" si="42"/>
        <v>3.3306066579319388E-3</v>
      </c>
      <c r="I1413" s="8">
        <v>6248390000</v>
      </c>
      <c r="J1413" s="12">
        <f t="shared" si="43"/>
        <v>0.98886901275750549</v>
      </c>
    </row>
    <row r="1414" spans="1:10" ht="15.75" thickBot="1" x14ac:dyDescent="0.3">
      <c r="A1414" s="76"/>
      <c r="B1414" s="6">
        <v>44375</v>
      </c>
      <c r="C1414" s="6"/>
      <c r="D1414" s="7">
        <v>4284.8999999999996</v>
      </c>
      <c r="E1414" s="7">
        <v>4292.1400000000003</v>
      </c>
      <c r="F1414" s="7">
        <v>4274.67</v>
      </c>
      <c r="G1414" s="7">
        <v>4290.6099999999997</v>
      </c>
      <c r="H1414" s="23">
        <f t="shared" si="42"/>
        <v>2.3150419323942008E-3</v>
      </c>
      <c r="I1414" s="8">
        <v>3415610000</v>
      </c>
      <c r="J1414" s="12">
        <f t="shared" si="43"/>
        <v>-0.45336158594453929</v>
      </c>
    </row>
    <row r="1415" spans="1:10" ht="15.75" thickBot="1" x14ac:dyDescent="0.3">
      <c r="A1415" s="76"/>
      <c r="B1415" s="6">
        <v>44376</v>
      </c>
      <c r="C1415" s="6"/>
      <c r="D1415" s="7">
        <v>4293.21</v>
      </c>
      <c r="E1415" s="7">
        <v>4300.5200000000004</v>
      </c>
      <c r="F1415" s="7">
        <v>4287.04</v>
      </c>
      <c r="G1415" s="7">
        <v>4291.8</v>
      </c>
      <c r="H1415" s="23">
        <f t="shared" ref="H1415:H1478" si="44">(G1415-G1414)/G1414</f>
        <v>2.7734984069876064E-4</v>
      </c>
      <c r="I1415" s="8">
        <v>3049560000</v>
      </c>
      <c r="J1415" s="12">
        <f t="shared" ref="J1415:J1478" si="45">(I1415-I1414)/I1414</f>
        <v>-0.10716972956514356</v>
      </c>
    </row>
    <row r="1416" spans="1:10" ht="15.75" thickBot="1" x14ac:dyDescent="0.3">
      <c r="A1416" s="76"/>
      <c r="B1416" s="6">
        <v>44377</v>
      </c>
      <c r="C1416" s="6">
        <f>B1416</f>
        <v>44377</v>
      </c>
      <c r="D1416" s="7">
        <v>4290.6499999999996</v>
      </c>
      <c r="E1416" s="7">
        <v>4302.43</v>
      </c>
      <c r="F1416" s="7">
        <v>4287.96</v>
      </c>
      <c r="G1416" s="7">
        <v>4297.5</v>
      </c>
      <c r="H1416" s="23">
        <f t="shared" si="44"/>
        <v>1.3281140780091844E-3</v>
      </c>
      <c r="I1416" s="8">
        <v>3687880000</v>
      </c>
      <c r="J1416" s="12">
        <f t="shared" si="45"/>
        <v>0.20931544222773121</v>
      </c>
    </row>
    <row r="1417" spans="1:10" ht="15.75" thickBot="1" x14ac:dyDescent="0.3">
      <c r="A1417" s="76"/>
      <c r="B1417" s="6">
        <v>44378</v>
      </c>
      <c r="C1417" s="6"/>
      <c r="D1417" s="7">
        <v>4300.7299999999996</v>
      </c>
      <c r="E1417" s="7">
        <v>4320.66</v>
      </c>
      <c r="F1417" s="7">
        <v>4300.7299999999996</v>
      </c>
      <c r="G1417" s="7">
        <v>4319.9399999999996</v>
      </c>
      <c r="H1417" s="23">
        <f t="shared" si="44"/>
        <v>5.2216404886561022E-3</v>
      </c>
      <c r="I1417" s="8">
        <v>3077580000</v>
      </c>
      <c r="J1417" s="12">
        <f t="shared" si="45"/>
        <v>-0.16548803106391749</v>
      </c>
    </row>
    <row r="1418" spans="1:10" ht="15.75" thickBot="1" x14ac:dyDescent="0.3">
      <c r="A1418" s="76"/>
      <c r="B1418" s="6">
        <v>44379</v>
      </c>
      <c r="C1418" s="6"/>
      <c r="D1418" s="7">
        <v>4326.6000000000004</v>
      </c>
      <c r="E1418" s="7">
        <v>4355.43</v>
      </c>
      <c r="F1418" s="7">
        <v>4326.6000000000004</v>
      </c>
      <c r="G1418" s="7">
        <v>4352.34</v>
      </c>
      <c r="H1418" s="23">
        <f t="shared" si="44"/>
        <v>7.500104168113573E-3</v>
      </c>
      <c r="I1418" s="8">
        <v>2628550000</v>
      </c>
      <c r="J1418" s="12">
        <f t="shared" si="45"/>
        <v>-0.14590359958148935</v>
      </c>
    </row>
    <row r="1419" spans="1:10" ht="15.75" thickBot="1" x14ac:dyDescent="0.3">
      <c r="A1419" s="76"/>
      <c r="B1419" s="6">
        <v>44383</v>
      </c>
      <c r="C1419" s="6"/>
      <c r="D1419" s="7">
        <v>4356.46</v>
      </c>
      <c r="E1419" s="7">
        <v>4356.46</v>
      </c>
      <c r="F1419" s="7">
        <v>4314.37</v>
      </c>
      <c r="G1419" s="7">
        <v>4343.54</v>
      </c>
      <c r="H1419" s="23">
        <f t="shared" si="44"/>
        <v>-2.0219008625245688E-3</v>
      </c>
      <c r="I1419" s="8">
        <v>3437900000</v>
      </c>
      <c r="J1419" s="12">
        <f t="shared" si="45"/>
        <v>0.30790740141903333</v>
      </c>
    </row>
    <row r="1420" spans="1:10" ht="15.75" thickBot="1" x14ac:dyDescent="0.3">
      <c r="A1420" s="76"/>
      <c r="B1420" s="6">
        <v>44384</v>
      </c>
      <c r="C1420" s="6"/>
      <c r="D1420" s="7">
        <v>4351.01</v>
      </c>
      <c r="E1420" s="7">
        <v>4361.88</v>
      </c>
      <c r="F1420" s="7">
        <v>4329.79</v>
      </c>
      <c r="G1420" s="7">
        <v>4358.13</v>
      </c>
      <c r="H1420" s="23">
        <f t="shared" si="44"/>
        <v>3.3590113133527368E-3</v>
      </c>
      <c r="I1420" s="8">
        <v>3243900000</v>
      </c>
      <c r="J1420" s="12">
        <f t="shared" si="45"/>
        <v>-5.6429797259955207E-2</v>
      </c>
    </row>
    <row r="1421" spans="1:10" ht="15.75" thickBot="1" x14ac:dyDescent="0.3">
      <c r="A1421" s="76"/>
      <c r="B1421" s="6">
        <v>44385</v>
      </c>
      <c r="C1421" s="6"/>
      <c r="D1421" s="7">
        <v>4321.07</v>
      </c>
      <c r="E1421" s="7">
        <v>4330.88</v>
      </c>
      <c r="F1421" s="7">
        <v>4289.37</v>
      </c>
      <c r="G1421" s="7">
        <v>4320.82</v>
      </c>
      <c r="H1421" s="23">
        <f t="shared" si="44"/>
        <v>-8.5610112594164001E-3</v>
      </c>
      <c r="I1421" s="8">
        <v>3393780000</v>
      </c>
      <c r="J1421" s="12">
        <f t="shared" si="45"/>
        <v>4.6203643762138168E-2</v>
      </c>
    </row>
    <row r="1422" spans="1:10" ht="15.75" thickBot="1" x14ac:dyDescent="0.3">
      <c r="A1422" s="76"/>
      <c r="B1422" s="6">
        <v>44386</v>
      </c>
      <c r="C1422" s="6"/>
      <c r="D1422" s="7">
        <v>4329.38</v>
      </c>
      <c r="E1422" s="7">
        <v>4371.6000000000004</v>
      </c>
      <c r="F1422" s="7">
        <v>4329.38</v>
      </c>
      <c r="G1422" s="7">
        <v>4369.55</v>
      </c>
      <c r="H1422" s="23">
        <f t="shared" si="44"/>
        <v>1.1277951870246961E-2</v>
      </c>
      <c r="I1422" s="8">
        <v>2738280000</v>
      </c>
      <c r="J1422" s="12">
        <f t="shared" si="45"/>
        <v>-0.19314746388982196</v>
      </c>
    </row>
    <row r="1423" spans="1:10" ht="15.75" thickBot="1" x14ac:dyDescent="0.3">
      <c r="A1423" s="76"/>
      <c r="B1423" s="6">
        <v>44389</v>
      </c>
      <c r="C1423" s="6"/>
      <c r="D1423" s="7">
        <v>4372.41</v>
      </c>
      <c r="E1423" s="7">
        <v>4386.68</v>
      </c>
      <c r="F1423" s="7">
        <v>4364.03</v>
      </c>
      <c r="G1423" s="7">
        <v>4384.63</v>
      </c>
      <c r="H1423" s="23">
        <f t="shared" si="44"/>
        <v>3.4511562975592285E-3</v>
      </c>
      <c r="I1423" s="8">
        <v>2983980000</v>
      </c>
      <c r="J1423" s="12">
        <f t="shared" si="45"/>
        <v>8.9727858363644331E-2</v>
      </c>
    </row>
    <row r="1424" spans="1:10" ht="15.75" thickBot="1" x14ac:dyDescent="0.3">
      <c r="A1424" s="76"/>
      <c r="B1424" s="6">
        <v>44390</v>
      </c>
      <c r="C1424" s="6"/>
      <c r="D1424" s="7">
        <v>4381.07</v>
      </c>
      <c r="E1424" s="7">
        <v>4392.37</v>
      </c>
      <c r="F1424" s="7">
        <v>4366.92</v>
      </c>
      <c r="G1424" s="7">
        <v>4369.21</v>
      </c>
      <c r="H1424" s="23">
        <f t="shared" si="44"/>
        <v>-3.5168303824952328E-3</v>
      </c>
      <c r="I1424" s="8">
        <v>3166900000</v>
      </c>
      <c r="J1424" s="12">
        <f t="shared" si="45"/>
        <v>6.1300678958974258E-2</v>
      </c>
    </row>
    <row r="1425" spans="1:10" ht="15.75" thickBot="1" x14ac:dyDescent="0.3">
      <c r="A1425" s="76"/>
      <c r="B1425" s="6">
        <v>44391</v>
      </c>
      <c r="C1425" s="6"/>
      <c r="D1425" s="7">
        <v>4380.1099999999997</v>
      </c>
      <c r="E1425" s="7">
        <v>4393.68</v>
      </c>
      <c r="F1425" s="7">
        <v>4362.3599999999997</v>
      </c>
      <c r="G1425" s="7">
        <v>4374.3</v>
      </c>
      <c r="H1425" s="23">
        <f t="shared" si="44"/>
        <v>1.1649703264434864E-3</v>
      </c>
      <c r="I1425" s="8">
        <v>3213870000</v>
      </c>
      <c r="J1425" s="12">
        <f t="shared" si="45"/>
        <v>1.4831538728725252E-2</v>
      </c>
    </row>
    <row r="1426" spans="1:10" ht="15.75" thickBot="1" x14ac:dyDescent="0.3">
      <c r="A1426" s="76"/>
      <c r="B1426" s="6">
        <v>44392</v>
      </c>
      <c r="C1426" s="6"/>
      <c r="D1426" s="7">
        <v>4369.0200000000004</v>
      </c>
      <c r="E1426" s="7">
        <v>4369.0200000000004</v>
      </c>
      <c r="F1426" s="7">
        <v>4340.7</v>
      </c>
      <c r="G1426" s="7">
        <v>4360.03</v>
      </c>
      <c r="H1426" s="23">
        <f t="shared" si="44"/>
        <v>-3.2622362435133475E-3</v>
      </c>
      <c r="I1426" s="8">
        <v>3226930000</v>
      </c>
      <c r="J1426" s="12">
        <f t="shared" si="45"/>
        <v>4.0636366747877168E-3</v>
      </c>
    </row>
    <row r="1427" spans="1:10" ht="15.75" thickBot="1" x14ac:dyDescent="0.3">
      <c r="A1427" s="76"/>
      <c r="B1427" s="6">
        <v>44393</v>
      </c>
      <c r="C1427" s="6"/>
      <c r="D1427" s="7">
        <v>4367.43</v>
      </c>
      <c r="E1427" s="7">
        <v>4375.09</v>
      </c>
      <c r="F1427" s="7">
        <v>4322.53</v>
      </c>
      <c r="G1427" s="7">
        <v>4327.16</v>
      </c>
      <c r="H1427" s="23">
        <f t="shared" si="44"/>
        <v>-7.5389389522548915E-3</v>
      </c>
      <c r="I1427" s="8">
        <v>3165160000</v>
      </c>
      <c r="J1427" s="12">
        <f t="shared" si="45"/>
        <v>-1.9142032829965322E-2</v>
      </c>
    </row>
    <row r="1428" spans="1:10" ht="15.75" thickBot="1" x14ac:dyDescent="0.3">
      <c r="A1428" s="76"/>
      <c r="B1428" s="6">
        <v>44396</v>
      </c>
      <c r="C1428" s="6"/>
      <c r="D1428" s="7">
        <v>4296.3999999999996</v>
      </c>
      <c r="E1428" s="7">
        <v>4296.3999999999996</v>
      </c>
      <c r="F1428" s="7">
        <v>4233.13</v>
      </c>
      <c r="G1428" s="7">
        <v>4258.49</v>
      </c>
      <c r="H1428" s="23">
        <f t="shared" si="44"/>
        <v>-1.5869531055010693E-2</v>
      </c>
      <c r="I1428" s="8">
        <v>4155790000</v>
      </c>
      <c r="J1428" s="12">
        <f t="shared" si="45"/>
        <v>0.31297943863817312</v>
      </c>
    </row>
    <row r="1429" spans="1:10" ht="15.75" thickBot="1" x14ac:dyDescent="0.3">
      <c r="A1429" s="76"/>
      <c r="B1429" s="6">
        <v>44397</v>
      </c>
      <c r="C1429" s="6"/>
      <c r="D1429" s="7">
        <v>4265.1099999999997</v>
      </c>
      <c r="E1429" s="7">
        <v>4336.84</v>
      </c>
      <c r="F1429" s="7">
        <v>4262.05</v>
      </c>
      <c r="G1429" s="7">
        <v>4323.0600000000004</v>
      </c>
      <c r="H1429" s="23">
        <f t="shared" si="44"/>
        <v>1.5162651550197517E-2</v>
      </c>
      <c r="I1429" s="8">
        <v>3634190000</v>
      </c>
      <c r="J1429" s="12">
        <f t="shared" si="45"/>
        <v>-0.12551163557350106</v>
      </c>
    </row>
    <row r="1430" spans="1:10" ht="15.75" thickBot="1" x14ac:dyDescent="0.3">
      <c r="A1430" s="76"/>
      <c r="B1430" s="6">
        <v>44398</v>
      </c>
      <c r="C1430" s="6"/>
      <c r="D1430" s="7">
        <v>4331.13</v>
      </c>
      <c r="E1430" s="7">
        <v>4359.7</v>
      </c>
      <c r="F1430" s="7">
        <v>4331.13</v>
      </c>
      <c r="G1430" s="7">
        <v>4358.6899999999996</v>
      </c>
      <c r="H1430" s="23">
        <f t="shared" si="44"/>
        <v>8.2418472100778614E-3</v>
      </c>
      <c r="I1430" s="8">
        <v>3078550000</v>
      </c>
      <c r="J1430" s="12">
        <f t="shared" si="45"/>
        <v>-0.15289239142697547</v>
      </c>
    </row>
    <row r="1431" spans="1:10" ht="15.75" thickBot="1" x14ac:dyDescent="0.3">
      <c r="A1431" s="76"/>
      <c r="B1431" s="6">
        <v>44399</v>
      </c>
      <c r="C1431" s="6"/>
      <c r="D1431" s="7">
        <v>4361.2700000000004</v>
      </c>
      <c r="E1431" s="7">
        <v>4369.87</v>
      </c>
      <c r="F1431" s="7">
        <v>4350.0600000000004</v>
      </c>
      <c r="G1431" s="7">
        <v>4367.4799999999996</v>
      </c>
      <c r="H1431" s="23">
        <f t="shared" si="44"/>
        <v>2.0166609692361614E-3</v>
      </c>
      <c r="I1431" s="8">
        <v>2907910000</v>
      </c>
      <c r="J1431" s="12">
        <f t="shared" si="45"/>
        <v>-5.5428692079063195E-2</v>
      </c>
    </row>
    <row r="1432" spans="1:10" ht="15.75" thickBot="1" x14ac:dyDescent="0.3">
      <c r="A1432" s="76"/>
      <c r="B1432" s="6">
        <v>44400</v>
      </c>
      <c r="C1432" s="6"/>
      <c r="D1432" s="7">
        <v>4381.2</v>
      </c>
      <c r="E1432" s="7">
        <v>4415.18</v>
      </c>
      <c r="F1432" s="7">
        <v>4381.2</v>
      </c>
      <c r="G1432" s="7">
        <v>4411.79</v>
      </c>
      <c r="H1432" s="23">
        <f t="shared" si="44"/>
        <v>1.0145438559535569E-2</v>
      </c>
      <c r="I1432" s="8">
        <v>3490730000</v>
      </c>
      <c r="J1432" s="12">
        <f t="shared" si="45"/>
        <v>0.20042573532193225</v>
      </c>
    </row>
    <row r="1433" spans="1:10" ht="15.75" thickBot="1" x14ac:dyDescent="0.3">
      <c r="A1433" s="76"/>
      <c r="B1433" s="6">
        <v>44403</v>
      </c>
      <c r="C1433" s="6"/>
      <c r="D1433" s="7">
        <v>4409.58</v>
      </c>
      <c r="E1433" s="7">
        <v>4422.7299999999996</v>
      </c>
      <c r="F1433" s="7">
        <v>4405.45</v>
      </c>
      <c r="G1433" s="7">
        <v>4422.3</v>
      </c>
      <c r="H1433" s="23">
        <f t="shared" si="44"/>
        <v>2.3822530084161345E-3</v>
      </c>
      <c r="I1433" s="8">
        <v>2679110000</v>
      </c>
      <c r="J1433" s="12">
        <f t="shared" si="45"/>
        <v>-0.23250724060583317</v>
      </c>
    </row>
    <row r="1434" spans="1:10" ht="15.75" thickBot="1" x14ac:dyDescent="0.3">
      <c r="A1434" s="76"/>
      <c r="B1434" s="6">
        <v>44404</v>
      </c>
      <c r="C1434" s="6"/>
      <c r="D1434" s="7">
        <v>4416.38</v>
      </c>
      <c r="E1434" s="7">
        <v>4416.38</v>
      </c>
      <c r="F1434" s="7">
        <v>4372.51</v>
      </c>
      <c r="G1434" s="7">
        <v>4401.46</v>
      </c>
      <c r="H1434" s="23">
        <f t="shared" si="44"/>
        <v>-4.7124799312575228E-3</v>
      </c>
      <c r="I1434" s="8">
        <v>3381080000</v>
      </c>
      <c r="J1434" s="12">
        <f t="shared" si="45"/>
        <v>0.26201611729268304</v>
      </c>
    </row>
    <row r="1435" spans="1:10" ht="15.75" thickBot="1" x14ac:dyDescent="0.3">
      <c r="A1435" s="76"/>
      <c r="B1435" s="6">
        <v>44405</v>
      </c>
      <c r="C1435" s="6"/>
      <c r="D1435" s="7">
        <v>4402.95</v>
      </c>
      <c r="E1435" s="7">
        <v>4415.47</v>
      </c>
      <c r="F1435" s="7">
        <v>4387.01</v>
      </c>
      <c r="G1435" s="7">
        <v>4400.6400000000003</v>
      </c>
      <c r="H1435" s="23">
        <f t="shared" si="44"/>
        <v>-1.8630181803304106E-4</v>
      </c>
      <c r="I1435" s="8">
        <v>3215130000</v>
      </c>
      <c r="J1435" s="12">
        <f t="shared" si="45"/>
        <v>-4.908195014610716E-2</v>
      </c>
    </row>
    <row r="1436" spans="1:10" ht="15.75" thickBot="1" x14ac:dyDescent="0.3">
      <c r="A1436" s="76"/>
      <c r="B1436" s="6">
        <v>44406</v>
      </c>
      <c r="C1436" s="6"/>
      <c r="D1436" s="7">
        <v>4403.59</v>
      </c>
      <c r="E1436" s="7">
        <v>4429.97</v>
      </c>
      <c r="F1436" s="7">
        <v>4403.59</v>
      </c>
      <c r="G1436" s="7">
        <v>4419.1499999999996</v>
      </c>
      <c r="H1436" s="23">
        <f t="shared" si="44"/>
        <v>4.2062063699823907E-3</v>
      </c>
      <c r="I1436" s="8">
        <v>2815510000</v>
      </c>
      <c r="J1436" s="12">
        <f t="shared" si="45"/>
        <v>-0.12429357444333511</v>
      </c>
    </row>
    <row r="1437" spans="1:10" ht="15.75" thickBot="1" x14ac:dyDescent="0.3">
      <c r="A1437" s="76"/>
      <c r="B1437" s="6">
        <v>44407</v>
      </c>
      <c r="C1437" s="6"/>
      <c r="D1437" s="7">
        <v>4395.12</v>
      </c>
      <c r="E1437" s="7">
        <v>4412.25</v>
      </c>
      <c r="F1437" s="7">
        <v>4389.6499999999996</v>
      </c>
      <c r="G1437" s="7">
        <v>4395.26</v>
      </c>
      <c r="H1437" s="23">
        <f t="shared" si="44"/>
        <v>-5.4060169942182143E-3</v>
      </c>
      <c r="I1437" s="8">
        <v>2861600000</v>
      </c>
      <c r="J1437" s="12">
        <f t="shared" si="45"/>
        <v>1.637003597927196E-2</v>
      </c>
    </row>
    <row r="1438" spans="1:10" ht="15.75" thickBot="1" x14ac:dyDescent="0.3">
      <c r="A1438" s="76"/>
      <c r="B1438" s="6">
        <v>44410</v>
      </c>
      <c r="C1438" s="6"/>
      <c r="D1438" s="7">
        <v>4406.8599999999997</v>
      </c>
      <c r="E1438" s="7">
        <v>4422.18</v>
      </c>
      <c r="F1438" s="7">
        <v>4384.8100000000004</v>
      </c>
      <c r="G1438" s="7">
        <v>4387.16</v>
      </c>
      <c r="H1438" s="23">
        <f t="shared" si="44"/>
        <v>-1.8428943907755999E-3</v>
      </c>
      <c r="I1438" s="8">
        <v>2919940000</v>
      </c>
      <c r="J1438" s="12">
        <f t="shared" si="45"/>
        <v>2.0387195974280122E-2</v>
      </c>
    </row>
    <row r="1439" spans="1:10" ht="15.75" thickBot="1" x14ac:dyDescent="0.3">
      <c r="A1439" s="76"/>
      <c r="B1439" s="6">
        <v>44411</v>
      </c>
      <c r="C1439" s="6"/>
      <c r="D1439" s="7">
        <v>4392.74</v>
      </c>
      <c r="E1439" s="7">
        <v>4423.79</v>
      </c>
      <c r="F1439" s="7">
        <v>4373</v>
      </c>
      <c r="G1439" s="7">
        <v>4423.1499999999996</v>
      </c>
      <c r="H1439" s="23">
        <f t="shared" si="44"/>
        <v>8.2034847144849474E-3</v>
      </c>
      <c r="I1439" s="8">
        <v>3305340000</v>
      </c>
      <c r="J1439" s="12">
        <f t="shared" si="45"/>
        <v>0.13198901347287958</v>
      </c>
    </row>
    <row r="1440" spans="1:10" ht="15.75" thickBot="1" x14ac:dyDescent="0.3">
      <c r="A1440" s="76"/>
      <c r="B1440" s="6">
        <v>44412</v>
      </c>
      <c r="C1440" s="6"/>
      <c r="D1440" s="7">
        <v>4415.95</v>
      </c>
      <c r="E1440" s="7">
        <v>4416.17</v>
      </c>
      <c r="F1440" s="7">
        <v>4400.2299999999996</v>
      </c>
      <c r="G1440" s="7">
        <v>4402.66</v>
      </c>
      <c r="H1440" s="23">
        <f t="shared" si="44"/>
        <v>-4.6324452030792043E-3</v>
      </c>
      <c r="I1440" s="8">
        <v>3382620000</v>
      </c>
      <c r="J1440" s="12">
        <f t="shared" si="45"/>
        <v>2.3380348163880266E-2</v>
      </c>
    </row>
    <row r="1441" spans="1:10" ht="15.75" thickBot="1" x14ac:dyDescent="0.3">
      <c r="A1441" s="76"/>
      <c r="B1441" s="6">
        <v>44413</v>
      </c>
      <c r="C1441" s="6"/>
      <c r="D1441" s="7">
        <v>4408.8599999999997</v>
      </c>
      <c r="E1441" s="7">
        <v>4429.76</v>
      </c>
      <c r="F1441" s="7">
        <v>4408.8599999999997</v>
      </c>
      <c r="G1441" s="7">
        <v>4429.1000000000004</v>
      </c>
      <c r="H1441" s="23">
        <f t="shared" si="44"/>
        <v>6.0054603353428401E-3</v>
      </c>
      <c r="I1441" s="8">
        <v>2734220000</v>
      </c>
      <c r="J1441" s="12">
        <f t="shared" si="45"/>
        <v>-0.19168573472633638</v>
      </c>
    </row>
    <row r="1442" spans="1:10" ht="15.75" thickBot="1" x14ac:dyDescent="0.3">
      <c r="A1442" s="76"/>
      <c r="B1442" s="6">
        <v>44414</v>
      </c>
      <c r="C1442" s="6"/>
      <c r="D1442" s="7">
        <v>4429.07</v>
      </c>
      <c r="E1442" s="7">
        <v>4440.82</v>
      </c>
      <c r="F1442" s="7">
        <v>4429.07</v>
      </c>
      <c r="G1442" s="7">
        <v>4436.5200000000004</v>
      </c>
      <c r="H1442" s="23">
        <f t="shared" si="44"/>
        <v>1.6752839177259652E-3</v>
      </c>
      <c r="I1442" s="8">
        <v>2839970000</v>
      </c>
      <c r="J1442" s="12">
        <f t="shared" si="45"/>
        <v>3.8676478118073891E-2</v>
      </c>
    </row>
    <row r="1443" spans="1:10" ht="15.75" thickBot="1" x14ac:dyDescent="0.3">
      <c r="A1443" s="76"/>
      <c r="B1443" s="6">
        <v>44417</v>
      </c>
      <c r="C1443" s="6"/>
      <c r="D1443" s="7">
        <v>4437.7700000000004</v>
      </c>
      <c r="E1443" s="7">
        <v>4439.3900000000003</v>
      </c>
      <c r="F1443" s="7">
        <v>4424.74</v>
      </c>
      <c r="G1443" s="7">
        <v>4432.3500000000004</v>
      </c>
      <c r="H1443" s="23">
        <f t="shared" si="44"/>
        <v>-9.3992588785806722E-4</v>
      </c>
      <c r="I1443" s="8">
        <v>2779880000</v>
      </c>
      <c r="J1443" s="12">
        <f t="shared" si="45"/>
        <v>-2.1158674211347303E-2</v>
      </c>
    </row>
    <row r="1444" spans="1:10" ht="15.75" thickBot="1" x14ac:dyDescent="0.3">
      <c r="A1444" s="76"/>
      <c r="B1444" s="6">
        <v>44418</v>
      </c>
      <c r="C1444" s="6"/>
      <c r="D1444" s="7">
        <v>4435.79</v>
      </c>
      <c r="E1444" s="7">
        <v>4445.21</v>
      </c>
      <c r="F1444" s="7">
        <v>4430.03</v>
      </c>
      <c r="G1444" s="7">
        <v>4436.75</v>
      </c>
      <c r="H1444" s="23">
        <f t="shared" si="44"/>
        <v>9.9270138865379222E-4</v>
      </c>
      <c r="I1444" s="8">
        <v>3219840000</v>
      </c>
      <c r="J1444" s="12">
        <f t="shared" si="45"/>
        <v>0.15826582442407586</v>
      </c>
    </row>
    <row r="1445" spans="1:10" ht="15.75" thickBot="1" x14ac:dyDescent="0.3">
      <c r="A1445" s="76"/>
      <c r="B1445" s="6">
        <v>44419</v>
      </c>
      <c r="C1445" s="6"/>
      <c r="D1445" s="7">
        <v>4442.18</v>
      </c>
      <c r="E1445" s="7">
        <v>4449.4399999999996</v>
      </c>
      <c r="F1445" s="7">
        <v>4436.42</v>
      </c>
      <c r="G1445" s="7">
        <v>4442.41</v>
      </c>
      <c r="H1445" s="23">
        <f t="shared" si="44"/>
        <v>1.2757085704625806E-3</v>
      </c>
      <c r="I1445" s="8">
        <v>2803060000</v>
      </c>
      <c r="J1445" s="12">
        <f t="shared" si="45"/>
        <v>-0.12944121447028423</v>
      </c>
    </row>
    <row r="1446" spans="1:10" ht="15.75" thickBot="1" x14ac:dyDescent="0.3">
      <c r="A1446" s="76"/>
      <c r="B1446" s="6">
        <v>44420</v>
      </c>
      <c r="C1446" s="6"/>
      <c r="D1446" s="7">
        <v>4446.08</v>
      </c>
      <c r="E1446" s="7">
        <v>4461.7700000000004</v>
      </c>
      <c r="F1446" s="7">
        <v>4435.96</v>
      </c>
      <c r="G1446" s="7">
        <v>4460.83</v>
      </c>
      <c r="H1446" s="23">
        <f t="shared" si="44"/>
        <v>4.1463980136907837E-3</v>
      </c>
      <c r="I1446" s="8">
        <v>2543860000</v>
      </c>
      <c r="J1446" s="12">
        <f t="shared" si="45"/>
        <v>-9.2470371665251544E-2</v>
      </c>
    </row>
    <row r="1447" spans="1:10" ht="15.75" thickBot="1" x14ac:dyDescent="0.3">
      <c r="A1447" s="76"/>
      <c r="B1447" s="6">
        <v>44421</v>
      </c>
      <c r="C1447" s="6"/>
      <c r="D1447" s="7">
        <v>4464.84</v>
      </c>
      <c r="E1447" s="7">
        <v>4468.37</v>
      </c>
      <c r="F1447" s="7">
        <v>4460.82</v>
      </c>
      <c r="G1447" s="7">
        <v>4468</v>
      </c>
      <c r="H1447" s="23">
        <f t="shared" si="44"/>
        <v>1.6073241975148285E-3</v>
      </c>
      <c r="I1447" s="8">
        <v>2371630000</v>
      </c>
      <c r="J1447" s="12">
        <f t="shared" si="45"/>
        <v>-6.7704197558041718E-2</v>
      </c>
    </row>
    <row r="1448" spans="1:10" ht="15.75" thickBot="1" x14ac:dyDescent="0.3">
      <c r="A1448" s="76"/>
      <c r="B1448" s="6">
        <v>44424</v>
      </c>
      <c r="C1448" s="6"/>
      <c r="D1448" s="7">
        <v>4461.6499999999996</v>
      </c>
      <c r="E1448" s="7">
        <v>4480.26</v>
      </c>
      <c r="F1448" s="7">
        <v>4437.66</v>
      </c>
      <c r="G1448" s="7">
        <v>4479.71</v>
      </c>
      <c r="H1448" s="23">
        <f t="shared" si="44"/>
        <v>2.6208594449418166E-3</v>
      </c>
      <c r="I1448" s="8">
        <v>2707170000</v>
      </c>
      <c r="J1448" s="12">
        <f t="shared" si="45"/>
        <v>0.14148075374320615</v>
      </c>
    </row>
    <row r="1449" spans="1:10" ht="15.75" thickBot="1" x14ac:dyDescent="0.3">
      <c r="A1449" s="76"/>
      <c r="B1449" s="6">
        <v>44425</v>
      </c>
      <c r="C1449" s="6"/>
      <c r="D1449" s="7">
        <v>4462.12</v>
      </c>
      <c r="E1449" s="7">
        <v>4462.12</v>
      </c>
      <c r="F1449" s="7">
        <v>4417.83</v>
      </c>
      <c r="G1449" s="7">
        <v>4448.08</v>
      </c>
      <c r="H1449" s="23">
        <f t="shared" si="44"/>
        <v>-7.0607249129966245E-3</v>
      </c>
      <c r="I1449" s="8">
        <v>2884000000</v>
      </c>
      <c r="J1449" s="12">
        <f t="shared" si="45"/>
        <v>6.5319134003405777E-2</v>
      </c>
    </row>
    <row r="1450" spans="1:10" ht="15.75" thickBot="1" x14ac:dyDescent="0.3">
      <c r="A1450" s="76"/>
      <c r="B1450" s="6">
        <v>44426</v>
      </c>
      <c r="C1450" s="6"/>
      <c r="D1450" s="7">
        <v>4440.9399999999996</v>
      </c>
      <c r="E1450" s="7">
        <v>4454.32</v>
      </c>
      <c r="F1450" s="7">
        <v>4397.59</v>
      </c>
      <c r="G1450" s="7">
        <v>4400.2700000000004</v>
      </c>
      <c r="H1450" s="23">
        <f t="shared" si="44"/>
        <v>-1.0748457761550936E-2</v>
      </c>
      <c r="I1450" s="8">
        <v>2965210000</v>
      </c>
      <c r="J1450" s="12">
        <f t="shared" si="45"/>
        <v>2.8158807212205272E-2</v>
      </c>
    </row>
    <row r="1451" spans="1:10" ht="15.75" thickBot="1" x14ac:dyDescent="0.3">
      <c r="A1451" s="76"/>
      <c r="B1451" s="6">
        <v>44427</v>
      </c>
      <c r="C1451" s="6"/>
      <c r="D1451" s="7">
        <v>4382.4399999999996</v>
      </c>
      <c r="E1451" s="7">
        <v>4418.6099999999997</v>
      </c>
      <c r="F1451" s="7">
        <v>4367.7299999999996</v>
      </c>
      <c r="G1451" s="7">
        <v>4405.8</v>
      </c>
      <c r="H1451" s="23">
        <f t="shared" si="44"/>
        <v>1.2567410636164927E-3</v>
      </c>
      <c r="I1451" s="8">
        <v>3120840000</v>
      </c>
      <c r="J1451" s="12">
        <f t="shared" si="45"/>
        <v>5.2485321444349642E-2</v>
      </c>
    </row>
    <row r="1452" spans="1:10" ht="15.75" thickBot="1" x14ac:dyDescent="0.3">
      <c r="A1452" s="76"/>
      <c r="B1452" s="6">
        <v>44428</v>
      </c>
      <c r="C1452" s="6"/>
      <c r="D1452" s="7">
        <v>4410.5600000000004</v>
      </c>
      <c r="E1452" s="7">
        <v>4444.3500000000004</v>
      </c>
      <c r="F1452" s="7">
        <v>4406.8</v>
      </c>
      <c r="G1452" s="7">
        <v>4441.67</v>
      </c>
      <c r="H1452" s="23">
        <f t="shared" si="44"/>
        <v>8.1415406963547803E-3</v>
      </c>
      <c r="I1452" s="8">
        <v>2867770000</v>
      </c>
      <c r="J1452" s="12">
        <f t="shared" si="45"/>
        <v>-8.1090347470552798E-2</v>
      </c>
    </row>
    <row r="1453" spans="1:10" ht="15.75" thickBot="1" x14ac:dyDescent="0.3">
      <c r="A1453" s="76"/>
      <c r="B1453" s="6">
        <v>44431</v>
      </c>
      <c r="C1453" s="6"/>
      <c r="D1453" s="7">
        <v>4450.29</v>
      </c>
      <c r="E1453" s="7">
        <v>4489.88</v>
      </c>
      <c r="F1453" s="7">
        <v>4450.29</v>
      </c>
      <c r="G1453" s="7">
        <v>4479.53</v>
      </c>
      <c r="H1453" s="23">
        <f t="shared" si="44"/>
        <v>8.5238209952562156E-3</v>
      </c>
      <c r="I1453" s="8">
        <v>2965520000</v>
      </c>
      <c r="J1453" s="12">
        <f t="shared" si="45"/>
        <v>3.4085718171261992E-2</v>
      </c>
    </row>
    <row r="1454" spans="1:10" ht="15.75" thickBot="1" x14ac:dyDescent="0.3">
      <c r="A1454" s="76"/>
      <c r="B1454" s="6">
        <v>44432</v>
      </c>
      <c r="C1454" s="6"/>
      <c r="D1454" s="7">
        <v>4484.3999999999996</v>
      </c>
      <c r="E1454" s="7">
        <v>4492.8100000000004</v>
      </c>
      <c r="F1454" s="7">
        <v>4482.28</v>
      </c>
      <c r="G1454" s="7">
        <v>4486.2299999999996</v>
      </c>
      <c r="H1454" s="23">
        <f t="shared" si="44"/>
        <v>1.4956926284676781E-3</v>
      </c>
      <c r="I1454" s="8">
        <v>3037770000</v>
      </c>
      <c r="J1454" s="12">
        <f t="shared" si="45"/>
        <v>2.4363349429442391E-2</v>
      </c>
    </row>
    <row r="1455" spans="1:10" ht="15.75" thickBot="1" x14ac:dyDescent="0.3">
      <c r="A1455" s="76"/>
      <c r="B1455" s="6">
        <v>44433</v>
      </c>
      <c r="C1455" s="6"/>
      <c r="D1455" s="7">
        <v>4490.45</v>
      </c>
      <c r="E1455" s="7">
        <v>4501.71</v>
      </c>
      <c r="F1455" s="7">
        <v>4485.66</v>
      </c>
      <c r="G1455" s="7">
        <v>4496.1899999999996</v>
      </c>
      <c r="H1455" s="23">
        <f t="shared" si="44"/>
        <v>2.2201269217137858E-3</v>
      </c>
      <c r="I1455" s="8">
        <v>2554680000</v>
      </c>
      <c r="J1455" s="12">
        <f t="shared" si="45"/>
        <v>-0.15902783950068636</v>
      </c>
    </row>
    <row r="1456" spans="1:10" ht="15.75" thickBot="1" x14ac:dyDescent="0.3">
      <c r="A1456" s="76"/>
      <c r="B1456" s="6">
        <v>44434</v>
      </c>
      <c r="C1456" s="6"/>
      <c r="D1456" s="7">
        <v>4493.75</v>
      </c>
      <c r="E1456" s="7">
        <v>4495.8999999999996</v>
      </c>
      <c r="F1456" s="7">
        <v>4468.99</v>
      </c>
      <c r="G1456" s="7">
        <v>4470</v>
      </c>
      <c r="H1456" s="23">
        <f t="shared" si="44"/>
        <v>-5.8249317755698941E-3</v>
      </c>
      <c r="I1456" s="8">
        <v>2704600000</v>
      </c>
      <c r="J1456" s="12">
        <f t="shared" si="45"/>
        <v>5.8684453630200258E-2</v>
      </c>
    </row>
    <row r="1457" spans="1:10" ht="15.75" thickBot="1" x14ac:dyDescent="0.3">
      <c r="A1457" s="76"/>
      <c r="B1457" s="6">
        <v>44435</v>
      </c>
      <c r="C1457" s="6"/>
      <c r="D1457" s="7">
        <v>4474.1000000000004</v>
      </c>
      <c r="E1457" s="7">
        <v>4513.33</v>
      </c>
      <c r="F1457" s="7">
        <v>4474.1000000000004</v>
      </c>
      <c r="G1457" s="7">
        <v>4509.37</v>
      </c>
      <c r="H1457" s="23">
        <f t="shared" si="44"/>
        <v>8.8076062639820783E-3</v>
      </c>
      <c r="I1457" s="8">
        <v>2862360000</v>
      </c>
      <c r="J1457" s="12">
        <f t="shared" si="45"/>
        <v>5.8330252162981586E-2</v>
      </c>
    </row>
    <row r="1458" spans="1:10" ht="15.75" thickBot="1" x14ac:dyDescent="0.3">
      <c r="A1458" s="76"/>
      <c r="B1458" s="6">
        <v>44438</v>
      </c>
      <c r="C1458" s="6"/>
      <c r="D1458" s="7">
        <v>4513.76</v>
      </c>
      <c r="E1458" s="7">
        <v>4537.3599999999997</v>
      </c>
      <c r="F1458" s="7">
        <v>4513.76</v>
      </c>
      <c r="G1458" s="7">
        <v>4528.79</v>
      </c>
      <c r="H1458" s="23">
        <f t="shared" si="44"/>
        <v>4.306588281733385E-3</v>
      </c>
      <c r="I1458" s="8">
        <v>2557300000</v>
      </c>
      <c r="J1458" s="12">
        <f t="shared" si="45"/>
        <v>-0.10657639150910438</v>
      </c>
    </row>
    <row r="1459" spans="1:10" ht="15.75" thickBot="1" x14ac:dyDescent="0.3">
      <c r="A1459" s="76"/>
      <c r="B1459" s="6">
        <v>44439</v>
      </c>
      <c r="C1459" s="6"/>
      <c r="D1459" s="7">
        <v>4529.75</v>
      </c>
      <c r="E1459" s="7">
        <v>4531.3900000000003</v>
      </c>
      <c r="F1459" s="7">
        <v>4515.8</v>
      </c>
      <c r="G1459" s="7">
        <v>4522.68</v>
      </c>
      <c r="H1459" s="23">
        <f t="shared" si="44"/>
        <v>-1.3491462399448137E-3</v>
      </c>
      <c r="I1459" s="8">
        <v>3090380000</v>
      </c>
      <c r="J1459" s="12">
        <f t="shared" si="45"/>
        <v>0.20845422906972197</v>
      </c>
    </row>
    <row r="1460" spans="1:10" ht="15.75" thickBot="1" x14ac:dyDescent="0.3">
      <c r="A1460" s="76"/>
      <c r="B1460" s="6">
        <v>44440</v>
      </c>
      <c r="C1460" s="6"/>
      <c r="D1460" s="7">
        <v>4528.8</v>
      </c>
      <c r="E1460" s="7">
        <v>4537.1099999999997</v>
      </c>
      <c r="F1460" s="7">
        <v>4522.0200000000004</v>
      </c>
      <c r="G1460" s="7">
        <v>4524.09</v>
      </c>
      <c r="H1460" s="23">
        <f t="shared" si="44"/>
        <v>3.1176205258825617E-4</v>
      </c>
      <c r="I1460" s="8">
        <v>3101830000</v>
      </c>
      <c r="J1460" s="12">
        <f t="shared" si="45"/>
        <v>3.7050459814003457E-3</v>
      </c>
    </row>
    <row r="1461" spans="1:10" ht="15.75" thickBot="1" x14ac:dyDescent="0.3">
      <c r="A1461" s="76"/>
      <c r="B1461" s="6">
        <v>44441</v>
      </c>
      <c r="C1461" s="6"/>
      <c r="D1461" s="7">
        <v>4534.4799999999996</v>
      </c>
      <c r="E1461" s="7">
        <v>4545.8500000000004</v>
      </c>
      <c r="F1461" s="7">
        <v>4524.66</v>
      </c>
      <c r="G1461" s="7">
        <v>4536.95</v>
      </c>
      <c r="H1461" s="23">
        <f t="shared" si="44"/>
        <v>2.8425606033477832E-3</v>
      </c>
      <c r="I1461" s="8">
        <v>2897010000</v>
      </c>
      <c r="J1461" s="12">
        <f t="shared" si="45"/>
        <v>-6.6031987568628839E-2</v>
      </c>
    </row>
    <row r="1462" spans="1:10" ht="15.75" thickBot="1" x14ac:dyDescent="0.3">
      <c r="A1462" s="76"/>
      <c r="B1462" s="6">
        <v>44442</v>
      </c>
      <c r="C1462" s="6"/>
      <c r="D1462" s="7">
        <v>4532.42</v>
      </c>
      <c r="E1462" s="7">
        <v>4541.45</v>
      </c>
      <c r="F1462" s="7">
        <v>4521.3</v>
      </c>
      <c r="G1462" s="7">
        <v>4535.43</v>
      </c>
      <c r="H1462" s="23">
        <f t="shared" si="44"/>
        <v>-3.3502683520857118E-4</v>
      </c>
      <c r="I1462" s="8">
        <v>2609660000</v>
      </c>
      <c r="J1462" s="12">
        <f t="shared" si="45"/>
        <v>-9.9188473633159704E-2</v>
      </c>
    </row>
    <row r="1463" spans="1:10" ht="15.75" thickBot="1" x14ac:dyDescent="0.3">
      <c r="A1463" s="76"/>
      <c r="B1463" s="6">
        <v>44446</v>
      </c>
      <c r="C1463" s="6"/>
      <c r="D1463" s="7">
        <v>4535.38</v>
      </c>
      <c r="E1463" s="7">
        <v>4535.38</v>
      </c>
      <c r="F1463" s="7">
        <v>4513</v>
      </c>
      <c r="G1463" s="7">
        <v>4520.03</v>
      </c>
      <c r="H1463" s="23">
        <f t="shared" si="44"/>
        <v>-3.3954884101398421E-3</v>
      </c>
      <c r="I1463" s="8">
        <v>3098870000</v>
      </c>
      <c r="J1463" s="12">
        <f t="shared" si="45"/>
        <v>0.1874612018423856</v>
      </c>
    </row>
    <row r="1464" spans="1:10" ht="15.75" thickBot="1" x14ac:dyDescent="0.3">
      <c r="A1464" s="76"/>
      <c r="B1464" s="6">
        <v>44447</v>
      </c>
      <c r="C1464" s="6"/>
      <c r="D1464" s="7">
        <v>4518.09</v>
      </c>
      <c r="E1464" s="7">
        <v>4521.79</v>
      </c>
      <c r="F1464" s="7">
        <v>4493.95</v>
      </c>
      <c r="G1464" s="7">
        <v>4514.07</v>
      </c>
      <c r="H1464" s="23">
        <f t="shared" si="44"/>
        <v>-1.3185753191903675E-3</v>
      </c>
      <c r="I1464" s="8">
        <v>2808480000</v>
      </c>
      <c r="J1464" s="12">
        <f t="shared" si="45"/>
        <v>-9.3708351754026462E-2</v>
      </c>
    </row>
    <row r="1465" spans="1:10" ht="15.75" thickBot="1" x14ac:dyDescent="0.3">
      <c r="A1465" s="76"/>
      <c r="B1465" s="6">
        <v>44448</v>
      </c>
      <c r="C1465" s="6"/>
      <c r="D1465" s="7">
        <v>4513.0200000000004</v>
      </c>
      <c r="E1465" s="7">
        <v>4529.8999999999996</v>
      </c>
      <c r="F1465" s="7">
        <v>4492.07</v>
      </c>
      <c r="G1465" s="7">
        <v>4493.28</v>
      </c>
      <c r="H1465" s="23">
        <f t="shared" si="44"/>
        <v>-4.6055998245485702E-3</v>
      </c>
      <c r="I1465" s="8">
        <v>3035300000</v>
      </c>
      <c r="J1465" s="12">
        <f t="shared" si="45"/>
        <v>8.0762547712641714E-2</v>
      </c>
    </row>
    <row r="1466" spans="1:10" ht="15.75" thickBot="1" x14ac:dyDescent="0.3">
      <c r="A1466" s="76"/>
      <c r="B1466" s="6">
        <v>44449</v>
      </c>
      <c r="C1466" s="6"/>
      <c r="D1466" s="7">
        <v>4506.92</v>
      </c>
      <c r="E1466" s="7">
        <v>4520.47</v>
      </c>
      <c r="F1466" s="7">
        <v>4457.66</v>
      </c>
      <c r="G1466" s="7">
        <v>4458.58</v>
      </c>
      <c r="H1466" s="23">
        <f t="shared" si="44"/>
        <v>-7.7226435922087694E-3</v>
      </c>
      <c r="I1466" s="8">
        <v>2851140000</v>
      </c>
      <c r="J1466" s="12">
        <f t="shared" si="45"/>
        <v>-6.0672750634204201E-2</v>
      </c>
    </row>
    <row r="1467" spans="1:10" ht="15.75" thickBot="1" x14ac:dyDescent="0.3">
      <c r="A1467" s="76"/>
      <c r="B1467" s="6">
        <v>44452</v>
      </c>
      <c r="C1467" s="6"/>
      <c r="D1467" s="7">
        <v>4474.8100000000004</v>
      </c>
      <c r="E1467" s="7">
        <v>4492.99</v>
      </c>
      <c r="F1467" s="7">
        <v>4445.7</v>
      </c>
      <c r="G1467" s="7">
        <v>4468.7299999999996</v>
      </c>
      <c r="H1467" s="23">
        <f t="shared" si="44"/>
        <v>2.2765095613400759E-3</v>
      </c>
      <c r="I1467" s="8">
        <v>3096390000</v>
      </c>
      <c r="J1467" s="12">
        <f t="shared" si="45"/>
        <v>8.6018224289231671E-2</v>
      </c>
    </row>
    <row r="1468" spans="1:10" ht="15.75" thickBot="1" x14ac:dyDescent="0.3">
      <c r="A1468" s="76"/>
      <c r="B1468" s="6">
        <v>44453</v>
      </c>
      <c r="C1468" s="6"/>
      <c r="D1468" s="7">
        <v>4479.33</v>
      </c>
      <c r="E1468" s="7">
        <v>4485.68</v>
      </c>
      <c r="F1468" s="7">
        <v>4435.46</v>
      </c>
      <c r="G1468" s="7">
        <v>4443.05</v>
      </c>
      <c r="H1468" s="23">
        <f t="shared" si="44"/>
        <v>-5.7465991456184156E-3</v>
      </c>
      <c r="I1468" s="8">
        <v>2568730000</v>
      </c>
      <c r="J1468" s="12">
        <f t="shared" si="45"/>
        <v>-0.17041134999144164</v>
      </c>
    </row>
    <row r="1469" spans="1:10" ht="15.75" thickBot="1" x14ac:dyDescent="0.3">
      <c r="A1469" s="76"/>
      <c r="B1469" s="6">
        <v>44454</v>
      </c>
      <c r="C1469" s="6"/>
      <c r="D1469" s="7">
        <v>4447.49</v>
      </c>
      <c r="E1469" s="7">
        <v>4486.87</v>
      </c>
      <c r="F1469" s="7">
        <v>4438.37</v>
      </c>
      <c r="G1469" s="7">
        <v>4480.7</v>
      </c>
      <c r="H1469" s="23">
        <f t="shared" si="44"/>
        <v>8.4739086888510444E-3</v>
      </c>
      <c r="I1469" s="8">
        <v>3154760000</v>
      </c>
      <c r="J1469" s="12">
        <f t="shared" si="45"/>
        <v>0.22813997578569956</v>
      </c>
    </row>
    <row r="1470" spans="1:10" ht="15.75" thickBot="1" x14ac:dyDescent="0.3">
      <c r="A1470" s="76"/>
      <c r="B1470" s="6">
        <v>44455</v>
      </c>
      <c r="C1470" s="6"/>
      <c r="D1470" s="7">
        <v>4477.09</v>
      </c>
      <c r="E1470" s="7">
        <v>4485.87</v>
      </c>
      <c r="F1470" s="7">
        <v>4443.8</v>
      </c>
      <c r="G1470" s="7">
        <v>4473.75</v>
      </c>
      <c r="H1470" s="23">
        <f t="shared" si="44"/>
        <v>-1.5510969268194297E-3</v>
      </c>
      <c r="I1470" s="8">
        <v>3321030000</v>
      </c>
      <c r="J1470" s="12">
        <f t="shared" si="45"/>
        <v>5.2704484651764319E-2</v>
      </c>
    </row>
    <row r="1471" spans="1:10" ht="15.75" thickBot="1" x14ac:dyDescent="0.3">
      <c r="A1471" s="76"/>
      <c r="B1471" s="6">
        <v>44456</v>
      </c>
      <c r="C1471" s="6"/>
      <c r="D1471" s="7">
        <v>4469.74</v>
      </c>
      <c r="E1471" s="7">
        <v>4471.5200000000004</v>
      </c>
      <c r="F1471" s="7">
        <v>4427.76</v>
      </c>
      <c r="G1471" s="7">
        <v>4432.99</v>
      </c>
      <c r="H1471" s="23">
        <f t="shared" si="44"/>
        <v>-9.1109248393406467E-3</v>
      </c>
      <c r="I1471" s="8">
        <v>5622210000</v>
      </c>
      <c r="J1471" s="12">
        <f t="shared" si="45"/>
        <v>0.69291153648115189</v>
      </c>
    </row>
    <row r="1472" spans="1:10" ht="15.75" thickBot="1" x14ac:dyDescent="0.3">
      <c r="A1472" s="76"/>
      <c r="B1472" s="6">
        <v>44459</v>
      </c>
      <c r="C1472" s="6"/>
      <c r="D1472" s="7">
        <v>4402.95</v>
      </c>
      <c r="E1472" s="7">
        <v>4402.95</v>
      </c>
      <c r="F1472" s="7">
        <v>4305.91</v>
      </c>
      <c r="G1472" s="7">
        <v>4357.7299999999996</v>
      </c>
      <c r="H1472" s="23">
        <f t="shared" si="44"/>
        <v>-1.6977254629493913E-2</v>
      </c>
      <c r="I1472" s="8">
        <v>3773680000</v>
      </c>
      <c r="J1472" s="12">
        <f t="shared" si="45"/>
        <v>-0.32879063571086814</v>
      </c>
    </row>
    <row r="1473" spans="1:10" ht="15.75" thickBot="1" x14ac:dyDescent="0.3">
      <c r="A1473" s="76"/>
      <c r="B1473" s="6">
        <v>44460</v>
      </c>
      <c r="C1473" s="6"/>
      <c r="D1473" s="7">
        <v>4374.45</v>
      </c>
      <c r="E1473" s="7">
        <v>4394.87</v>
      </c>
      <c r="F1473" s="7">
        <v>4347.96</v>
      </c>
      <c r="G1473" s="7">
        <v>4354.1899999999996</v>
      </c>
      <c r="H1473" s="23">
        <f t="shared" si="44"/>
        <v>-8.1234954896241022E-4</v>
      </c>
      <c r="I1473" s="8">
        <v>3044300000</v>
      </c>
      <c r="J1473" s="12">
        <f t="shared" si="45"/>
        <v>-0.19328082932310106</v>
      </c>
    </row>
    <row r="1474" spans="1:10" ht="15.75" thickBot="1" x14ac:dyDescent="0.3">
      <c r="A1474" s="76"/>
      <c r="B1474" s="6">
        <v>44461</v>
      </c>
      <c r="C1474" s="6"/>
      <c r="D1474" s="7">
        <v>4367.43</v>
      </c>
      <c r="E1474" s="7">
        <v>4416.75</v>
      </c>
      <c r="F1474" s="7">
        <v>4367.43</v>
      </c>
      <c r="G1474" s="7">
        <v>4395.6400000000003</v>
      </c>
      <c r="H1474" s="23">
        <f t="shared" si="44"/>
        <v>9.5195662109372192E-3</v>
      </c>
      <c r="I1474" s="8">
        <v>3273670000</v>
      </c>
      <c r="J1474" s="12">
        <f t="shared" si="45"/>
        <v>7.534408566829813E-2</v>
      </c>
    </row>
    <row r="1475" spans="1:10" ht="15.75" thickBot="1" x14ac:dyDescent="0.3">
      <c r="A1475" s="76"/>
      <c r="B1475" s="6">
        <v>44462</v>
      </c>
      <c r="C1475" s="6"/>
      <c r="D1475" s="7">
        <v>4406.75</v>
      </c>
      <c r="E1475" s="7">
        <v>4465.3999999999996</v>
      </c>
      <c r="F1475" s="7">
        <v>4406.75</v>
      </c>
      <c r="G1475" s="7">
        <v>4448.9799999999996</v>
      </c>
      <c r="H1475" s="23">
        <f t="shared" si="44"/>
        <v>1.2134751708510987E-2</v>
      </c>
      <c r="I1475" s="8">
        <v>2833290000</v>
      </c>
      <c r="J1475" s="12">
        <f t="shared" si="45"/>
        <v>-0.13452180580205092</v>
      </c>
    </row>
    <row r="1476" spans="1:10" ht="15.75" thickBot="1" x14ac:dyDescent="0.3">
      <c r="A1476" s="76"/>
      <c r="B1476" s="6">
        <v>44463</v>
      </c>
      <c r="C1476" s="6"/>
      <c r="D1476" s="7">
        <v>4438.04</v>
      </c>
      <c r="E1476" s="7">
        <v>4463.12</v>
      </c>
      <c r="F1476" s="7">
        <v>4430.2700000000004</v>
      </c>
      <c r="G1476" s="7">
        <v>4455.4799999999996</v>
      </c>
      <c r="H1476" s="23">
        <f t="shared" si="44"/>
        <v>1.4610090402744002E-3</v>
      </c>
      <c r="I1476" s="8">
        <v>2772090000</v>
      </c>
      <c r="J1476" s="12">
        <f t="shared" si="45"/>
        <v>-2.1600330357993712E-2</v>
      </c>
    </row>
    <row r="1477" spans="1:10" ht="15.75" thickBot="1" x14ac:dyDescent="0.3">
      <c r="A1477" s="76"/>
      <c r="B1477" s="6">
        <v>44466</v>
      </c>
      <c r="C1477" s="6"/>
      <c r="D1477" s="7">
        <v>4442.12</v>
      </c>
      <c r="E1477" s="7">
        <v>4457.3</v>
      </c>
      <c r="F1477" s="7">
        <v>4436.1899999999996</v>
      </c>
      <c r="G1477" s="7">
        <v>4443.1099999999997</v>
      </c>
      <c r="H1477" s="23">
        <f t="shared" si="44"/>
        <v>-2.776356307288977E-3</v>
      </c>
      <c r="I1477" s="8">
        <v>3032870000</v>
      </c>
      <c r="J1477" s="12">
        <f t="shared" si="45"/>
        <v>9.4073424744506848E-2</v>
      </c>
    </row>
    <row r="1478" spans="1:10" ht="15.75" thickBot="1" x14ac:dyDescent="0.3">
      <c r="A1478" s="76"/>
      <c r="B1478" s="6">
        <v>44467</v>
      </c>
      <c r="C1478" s="6"/>
      <c r="D1478" s="7">
        <v>4419.54</v>
      </c>
      <c r="E1478" s="7">
        <v>4419.54</v>
      </c>
      <c r="F1478" s="7">
        <v>4346.33</v>
      </c>
      <c r="G1478" s="7">
        <v>4352.63</v>
      </c>
      <c r="H1478" s="23">
        <f t="shared" si="44"/>
        <v>-2.0364114325326081E-2</v>
      </c>
      <c r="I1478" s="8">
        <v>3495970000</v>
      </c>
      <c r="J1478" s="12">
        <f t="shared" si="45"/>
        <v>0.15269365320636888</v>
      </c>
    </row>
    <row r="1479" spans="1:10" ht="15.75" thickBot="1" x14ac:dyDescent="0.3">
      <c r="A1479" s="76"/>
      <c r="B1479" s="6">
        <v>44468</v>
      </c>
      <c r="C1479" s="6"/>
      <c r="D1479" s="7">
        <v>4362.41</v>
      </c>
      <c r="E1479" s="7">
        <v>4385.57</v>
      </c>
      <c r="F1479" s="7">
        <v>4355.08</v>
      </c>
      <c r="G1479" s="7">
        <v>4359.46</v>
      </c>
      <c r="H1479" s="23">
        <f t="shared" ref="H1479:H1504" si="46">(G1479-G1478)/G1478</f>
        <v>1.5691662282344069E-3</v>
      </c>
      <c r="I1479" s="8">
        <v>2753800000</v>
      </c>
      <c r="J1479" s="12">
        <f t="shared" ref="J1479:J1504" si="47">(I1479-I1478)/I1478</f>
        <v>-0.21229301166772027</v>
      </c>
    </row>
    <row r="1480" spans="1:10" ht="15.75" thickBot="1" x14ac:dyDescent="0.3">
      <c r="A1480" s="76"/>
      <c r="B1480" s="6">
        <v>44469</v>
      </c>
      <c r="C1480" s="6">
        <f>B1480</f>
        <v>44469</v>
      </c>
      <c r="D1480" s="7">
        <v>4370.67</v>
      </c>
      <c r="E1480" s="7">
        <v>4382.55</v>
      </c>
      <c r="F1480" s="7">
        <v>4306.24</v>
      </c>
      <c r="G1480" s="7">
        <v>4307.54</v>
      </c>
      <c r="H1480" s="23">
        <f t="shared" si="46"/>
        <v>-1.1909731939276899E-2</v>
      </c>
      <c r="I1480" s="8">
        <v>3123770000</v>
      </c>
      <c r="J1480" s="12">
        <f t="shared" si="47"/>
        <v>0.13434889970222966</v>
      </c>
    </row>
    <row r="1481" spans="1:10" ht="15.75" thickBot="1" x14ac:dyDescent="0.3">
      <c r="A1481" s="76"/>
      <c r="B1481" s="6">
        <v>44470</v>
      </c>
      <c r="C1481" s="6"/>
      <c r="D1481" s="7">
        <v>4317.16</v>
      </c>
      <c r="E1481" s="7">
        <v>4375.1899999999996</v>
      </c>
      <c r="F1481" s="7">
        <v>4288.5200000000004</v>
      </c>
      <c r="G1481" s="7">
        <v>4357.04</v>
      </c>
      <c r="H1481" s="23">
        <f t="shared" si="46"/>
        <v>1.1491477734391324E-2</v>
      </c>
      <c r="I1481" s="8">
        <v>3148980000</v>
      </c>
      <c r="J1481" s="12">
        <f t="shared" si="47"/>
        <v>8.0703765001904747E-3</v>
      </c>
    </row>
    <row r="1482" spans="1:10" ht="15.75" thickBot="1" x14ac:dyDescent="0.3">
      <c r="A1482" s="76"/>
      <c r="B1482" s="6">
        <v>44473</v>
      </c>
      <c r="C1482" s="6"/>
      <c r="D1482" s="7">
        <v>4348.84</v>
      </c>
      <c r="E1482" s="7">
        <v>4355.51</v>
      </c>
      <c r="F1482" s="7">
        <v>4278.9399999999996</v>
      </c>
      <c r="G1482" s="7">
        <v>4300.46</v>
      </c>
      <c r="H1482" s="23">
        <f t="shared" si="46"/>
        <v>-1.298588032242071E-2</v>
      </c>
      <c r="I1482" s="8">
        <v>3110560000</v>
      </c>
      <c r="J1482" s="12">
        <f t="shared" si="47"/>
        <v>-1.2200776124332324E-2</v>
      </c>
    </row>
    <row r="1483" spans="1:10" ht="15.75" thickBot="1" x14ac:dyDescent="0.3">
      <c r="A1483" s="76"/>
      <c r="B1483" s="6">
        <v>44474</v>
      </c>
      <c r="C1483" s="6"/>
      <c r="D1483" s="7">
        <v>4309.87</v>
      </c>
      <c r="E1483" s="7">
        <v>4369.2299999999996</v>
      </c>
      <c r="F1483" s="7">
        <v>4309.87</v>
      </c>
      <c r="G1483" s="7">
        <v>4345.72</v>
      </c>
      <c r="H1483" s="23">
        <f t="shared" si="46"/>
        <v>1.0524455523362668E-2</v>
      </c>
      <c r="I1483" s="8">
        <v>2967400000</v>
      </c>
      <c r="J1483" s="12">
        <f t="shared" si="47"/>
        <v>-4.6023867085026489E-2</v>
      </c>
    </row>
    <row r="1484" spans="1:10" ht="15.75" thickBot="1" x14ac:dyDescent="0.3">
      <c r="A1484" s="76"/>
      <c r="B1484" s="6">
        <v>44475</v>
      </c>
      <c r="C1484" s="6"/>
      <c r="D1484" s="7">
        <v>4319.57</v>
      </c>
      <c r="E1484" s="7">
        <v>4365.57</v>
      </c>
      <c r="F1484" s="7">
        <v>4290.49</v>
      </c>
      <c r="G1484" s="7">
        <v>4363.55</v>
      </c>
      <c r="H1484" s="23">
        <f t="shared" si="46"/>
        <v>4.102887438675277E-3</v>
      </c>
      <c r="I1484" s="8">
        <v>3219590000</v>
      </c>
      <c r="J1484" s="12">
        <f t="shared" si="47"/>
        <v>8.4986857181370903E-2</v>
      </c>
    </row>
    <row r="1485" spans="1:10" ht="15.75" thickBot="1" x14ac:dyDescent="0.3">
      <c r="A1485" s="76"/>
      <c r="B1485" s="6">
        <v>44476</v>
      </c>
      <c r="C1485" s="6"/>
      <c r="D1485" s="7">
        <v>4383.7299999999996</v>
      </c>
      <c r="E1485" s="7">
        <v>4429.97</v>
      </c>
      <c r="F1485" s="7">
        <v>4383.7299999999996</v>
      </c>
      <c r="G1485" s="7">
        <v>4399.76</v>
      </c>
      <c r="H1485" s="23">
        <f t="shared" si="46"/>
        <v>8.298289236974489E-3</v>
      </c>
      <c r="I1485" s="8">
        <v>3096080000</v>
      </c>
      <c r="J1485" s="12">
        <f t="shared" si="47"/>
        <v>-3.8362027463124185E-2</v>
      </c>
    </row>
    <row r="1486" spans="1:10" ht="15.75" thickBot="1" x14ac:dyDescent="0.3">
      <c r="A1486" s="76"/>
      <c r="B1486" s="6">
        <v>44477</v>
      </c>
      <c r="C1486" s="6"/>
      <c r="D1486" s="7">
        <v>4406.51</v>
      </c>
      <c r="E1486" s="7">
        <v>4412.0200000000004</v>
      </c>
      <c r="F1486" s="7">
        <v>4386.22</v>
      </c>
      <c r="G1486" s="7">
        <v>4391.34</v>
      </c>
      <c r="H1486" s="23">
        <f t="shared" si="46"/>
        <v>-1.9137407494954435E-3</v>
      </c>
      <c r="I1486" s="8">
        <v>2401890000</v>
      </c>
      <c r="J1486" s="12">
        <f t="shared" si="47"/>
        <v>-0.22421578253791891</v>
      </c>
    </row>
    <row r="1487" spans="1:10" ht="15.75" thickBot="1" x14ac:dyDescent="0.3">
      <c r="A1487" s="76"/>
      <c r="B1487" s="6">
        <v>44480</v>
      </c>
      <c r="C1487" s="6"/>
      <c r="D1487" s="7">
        <v>4385.4399999999996</v>
      </c>
      <c r="E1487" s="7">
        <v>4415.88</v>
      </c>
      <c r="F1487" s="7">
        <v>4360.59</v>
      </c>
      <c r="G1487" s="7">
        <v>4361.1899999999996</v>
      </c>
      <c r="H1487" s="23">
        <f t="shared" si="46"/>
        <v>-6.8657858421348706E-3</v>
      </c>
      <c r="I1487" s="8">
        <v>2580000000</v>
      </c>
      <c r="J1487" s="12">
        <f t="shared" si="47"/>
        <v>7.4154103643380834E-2</v>
      </c>
    </row>
    <row r="1488" spans="1:10" ht="15.75" thickBot="1" x14ac:dyDescent="0.3">
      <c r="A1488" s="76"/>
      <c r="B1488" s="6">
        <v>44481</v>
      </c>
      <c r="C1488" s="6"/>
      <c r="D1488" s="7">
        <v>4368.3100000000004</v>
      </c>
      <c r="E1488" s="7">
        <v>4374.8900000000003</v>
      </c>
      <c r="F1488" s="7">
        <v>4342.09</v>
      </c>
      <c r="G1488" s="7">
        <v>4350.6499999999996</v>
      </c>
      <c r="H1488" s="23">
        <f t="shared" si="46"/>
        <v>-2.4167715692276566E-3</v>
      </c>
      <c r="I1488" s="8">
        <v>2608150000</v>
      </c>
      <c r="J1488" s="12">
        <f t="shared" si="47"/>
        <v>1.0910852713178295E-2</v>
      </c>
    </row>
    <row r="1489" spans="1:10" ht="15.75" thickBot="1" x14ac:dyDescent="0.3">
      <c r="A1489" s="76"/>
      <c r="B1489" s="6">
        <v>44482</v>
      </c>
      <c r="C1489" s="6"/>
      <c r="D1489" s="7">
        <v>4358.01</v>
      </c>
      <c r="E1489" s="7">
        <v>4372.87</v>
      </c>
      <c r="F1489" s="7">
        <v>4329.92</v>
      </c>
      <c r="G1489" s="7">
        <v>4363.8</v>
      </c>
      <c r="H1489" s="23">
        <f t="shared" si="46"/>
        <v>3.0225368623080567E-3</v>
      </c>
      <c r="I1489" s="8">
        <v>2926460000</v>
      </c>
      <c r="J1489" s="12">
        <f t="shared" si="47"/>
        <v>0.12204436094549777</v>
      </c>
    </row>
    <row r="1490" spans="1:10" ht="15.75" thickBot="1" x14ac:dyDescent="0.3">
      <c r="A1490" s="76"/>
      <c r="B1490" s="6">
        <v>44483</v>
      </c>
      <c r="C1490" s="6"/>
      <c r="D1490" s="7">
        <v>4386.75</v>
      </c>
      <c r="E1490" s="7">
        <v>4439.7299999999996</v>
      </c>
      <c r="F1490" s="7">
        <v>4386.75</v>
      </c>
      <c r="G1490" s="7">
        <v>4438.26</v>
      </c>
      <c r="H1490" s="23">
        <f t="shared" si="46"/>
        <v>1.7063110133370005E-2</v>
      </c>
      <c r="I1490" s="8">
        <v>2642920000</v>
      </c>
      <c r="J1490" s="12">
        <f t="shared" si="47"/>
        <v>-9.6888390751966535E-2</v>
      </c>
    </row>
    <row r="1491" spans="1:10" ht="15.75" thickBot="1" x14ac:dyDescent="0.3">
      <c r="A1491" s="76"/>
      <c r="B1491" s="6">
        <v>44484</v>
      </c>
      <c r="C1491" s="6"/>
      <c r="D1491" s="7">
        <v>4447.6899999999996</v>
      </c>
      <c r="E1491" s="7">
        <v>4475.82</v>
      </c>
      <c r="F1491" s="7">
        <v>4447.6899999999996</v>
      </c>
      <c r="G1491" s="7">
        <v>4471.37</v>
      </c>
      <c r="H1491" s="23">
        <f t="shared" si="46"/>
        <v>7.4601307719691212E-3</v>
      </c>
      <c r="I1491" s="8">
        <v>3000560000</v>
      </c>
      <c r="J1491" s="12">
        <f t="shared" si="47"/>
        <v>0.13532002482103128</v>
      </c>
    </row>
    <row r="1492" spans="1:10" ht="15.75" thickBot="1" x14ac:dyDescent="0.3">
      <c r="A1492" s="76"/>
      <c r="B1492" s="6">
        <v>44487</v>
      </c>
      <c r="C1492" s="6"/>
      <c r="D1492" s="7">
        <v>4463.72</v>
      </c>
      <c r="E1492" s="7">
        <v>4488.75</v>
      </c>
      <c r="F1492" s="7">
        <v>4447.47</v>
      </c>
      <c r="G1492" s="7">
        <v>4486.46</v>
      </c>
      <c r="H1492" s="23">
        <f t="shared" si="46"/>
        <v>3.3748045900921075E-3</v>
      </c>
      <c r="I1492" s="8">
        <v>2683540000</v>
      </c>
      <c r="J1492" s="12">
        <f t="shared" si="47"/>
        <v>-0.10565361132588584</v>
      </c>
    </row>
    <row r="1493" spans="1:10" ht="15.75" thickBot="1" x14ac:dyDescent="0.3">
      <c r="A1493" s="76"/>
      <c r="B1493" s="6">
        <v>44488</v>
      </c>
      <c r="C1493" s="6"/>
      <c r="D1493" s="7">
        <v>4497.34</v>
      </c>
      <c r="E1493" s="7">
        <v>4520.3999999999996</v>
      </c>
      <c r="F1493" s="7">
        <v>4496.41</v>
      </c>
      <c r="G1493" s="7">
        <v>4519.63</v>
      </c>
      <c r="H1493" s="23">
        <f t="shared" si="46"/>
        <v>7.3933569005407542E-3</v>
      </c>
      <c r="I1493" s="8">
        <v>2531210000</v>
      </c>
      <c r="J1493" s="12">
        <f t="shared" si="47"/>
        <v>-5.6764572169596877E-2</v>
      </c>
    </row>
    <row r="1494" spans="1:10" ht="15.75" thickBot="1" x14ac:dyDescent="0.3">
      <c r="A1494" s="76"/>
      <c r="B1494" s="6">
        <v>44489</v>
      </c>
      <c r="C1494" s="6"/>
      <c r="D1494" s="7">
        <v>4524.42</v>
      </c>
      <c r="E1494" s="7">
        <v>4540.87</v>
      </c>
      <c r="F1494" s="7">
        <v>4524.3999999999996</v>
      </c>
      <c r="G1494" s="7">
        <v>4536.1899999999996</v>
      </c>
      <c r="H1494" s="23">
        <f t="shared" si="46"/>
        <v>3.6640167447334164E-3</v>
      </c>
      <c r="I1494" s="8">
        <v>2671560000</v>
      </c>
      <c r="J1494" s="12">
        <f t="shared" si="47"/>
        <v>5.5447789792233755E-2</v>
      </c>
    </row>
    <row r="1495" spans="1:10" ht="15.75" thickBot="1" x14ac:dyDescent="0.3">
      <c r="A1495" s="76"/>
      <c r="B1495" s="6">
        <v>44490</v>
      </c>
      <c r="C1495" s="6"/>
      <c r="D1495" s="7">
        <v>4532.24</v>
      </c>
      <c r="E1495" s="7">
        <v>4551.4399999999996</v>
      </c>
      <c r="F1495" s="7">
        <v>4526.8900000000003</v>
      </c>
      <c r="G1495" s="7">
        <v>4549.78</v>
      </c>
      <c r="H1495" s="23">
        <f t="shared" si="46"/>
        <v>2.9959062561312789E-3</v>
      </c>
      <c r="I1495" s="8">
        <v>3016950000</v>
      </c>
      <c r="J1495" s="12">
        <f t="shared" si="47"/>
        <v>0.12928401383461349</v>
      </c>
    </row>
    <row r="1496" spans="1:10" ht="15.75" thickBot="1" x14ac:dyDescent="0.3">
      <c r="A1496" s="76"/>
      <c r="B1496" s="6">
        <v>44491</v>
      </c>
      <c r="C1496" s="6"/>
      <c r="D1496" s="7">
        <v>4546.12</v>
      </c>
      <c r="E1496" s="7">
        <v>4559.67</v>
      </c>
      <c r="F1496" s="7">
        <v>4524</v>
      </c>
      <c r="G1496" s="7">
        <v>4544.8999999999996</v>
      </c>
      <c r="H1496" s="23">
        <f t="shared" si="46"/>
        <v>-1.0725793335062594E-3</v>
      </c>
      <c r="I1496" s="8">
        <v>3062810000</v>
      </c>
      <c r="J1496" s="12">
        <f t="shared" si="47"/>
        <v>1.520078224697128E-2</v>
      </c>
    </row>
    <row r="1497" spans="1:10" ht="15.75" thickBot="1" x14ac:dyDescent="0.3">
      <c r="A1497" s="76"/>
      <c r="B1497" s="6">
        <v>44494</v>
      </c>
      <c r="C1497" s="6"/>
      <c r="D1497" s="7">
        <v>4553.6899999999996</v>
      </c>
      <c r="E1497" s="7">
        <v>4572.62</v>
      </c>
      <c r="F1497" s="7">
        <v>4537.3599999999997</v>
      </c>
      <c r="G1497" s="7">
        <v>4566.4799999999996</v>
      </c>
      <c r="H1497" s="23">
        <f t="shared" si="46"/>
        <v>4.7481792778718852E-3</v>
      </c>
      <c r="I1497" s="8">
        <v>3250210000</v>
      </c>
      <c r="J1497" s="12">
        <f t="shared" si="47"/>
        <v>6.1185643249173145E-2</v>
      </c>
    </row>
    <row r="1498" spans="1:10" ht="15.75" thickBot="1" x14ac:dyDescent="0.3">
      <c r="A1498" s="76"/>
      <c r="B1498" s="6">
        <v>44495</v>
      </c>
      <c r="C1498" s="6"/>
      <c r="D1498" s="7">
        <v>4578.6899999999996</v>
      </c>
      <c r="E1498" s="7">
        <v>4598.53</v>
      </c>
      <c r="F1498" s="7">
        <v>4569.17</v>
      </c>
      <c r="G1498" s="7">
        <v>4574.79</v>
      </c>
      <c r="H1498" s="23">
        <f t="shared" si="46"/>
        <v>1.8197824144637446E-3</v>
      </c>
      <c r="I1498" s="8">
        <v>2866500000</v>
      </c>
      <c r="J1498" s="12">
        <f t="shared" si="47"/>
        <v>-0.11805698708698822</v>
      </c>
    </row>
    <row r="1499" spans="1:10" ht="15.75" thickBot="1" x14ac:dyDescent="0.3">
      <c r="A1499" s="76"/>
      <c r="B1499" s="6">
        <v>44496</v>
      </c>
      <c r="C1499" s="6"/>
      <c r="D1499" s="7">
        <v>4580.22</v>
      </c>
      <c r="E1499" s="7">
        <v>4584.57</v>
      </c>
      <c r="F1499" s="7">
        <v>4551.66</v>
      </c>
      <c r="G1499" s="7">
        <v>4551.68</v>
      </c>
      <c r="H1499" s="23">
        <f t="shared" si="46"/>
        <v>-5.0515979968478713E-3</v>
      </c>
      <c r="I1499" s="8">
        <v>3259510000</v>
      </c>
      <c r="J1499" s="12">
        <f t="shared" si="47"/>
        <v>0.13710448281876852</v>
      </c>
    </row>
    <row r="1500" spans="1:10" ht="15.75" thickBot="1" x14ac:dyDescent="0.3">
      <c r="A1500" s="76"/>
      <c r="B1500" s="6">
        <v>44497</v>
      </c>
      <c r="C1500" s="6"/>
      <c r="D1500" s="7">
        <v>4562.84</v>
      </c>
      <c r="E1500" s="7">
        <v>4597.55</v>
      </c>
      <c r="F1500" s="7">
        <v>4562.84</v>
      </c>
      <c r="G1500" s="7">
        <v>4596.42</v>
      </c>
      <c r="H1500" s="23">
        <f t="shared" si="46"/>
        <v>9.8293377390325717E-3</v>
      </c>
      <c r="I1500" s="8">
        <v>3197560000</v>
      </c>
      <c r="J1500" s="12">
        <f t="shared" si="47"/>
        <v>-1.9005924203331175E-2</v>
      </c>
    </row>
    <row r="1501" spans="1:10" ht="15.75" thickBot="1" x14ac:dyDescent="0.3">
      <c r="A1501" s="76"/>
      <c r="B1501" s="6">
        <v>44498</v>
      </c>
      <c r="C1501" s="6"/>
      <c r="D1501" s="7">
        <v>4572.87</v>
      </c>
      <c r="E1501" s="7">
        <v>4608.08</v>
      </c>
      <c r="F1501" s="7">
        <v>4567.59</v>
      </c>
      <c r="G1501" s="7">
        <v>4605.38</v>
      </c>
      <c r="H1501" s="23">
        <f t="shared" si="46"/>
        <v>1.9493431844783628E-3</v>
      </c>
      <c r="I1501" s="8">
        <v>3632260000</v>
      </c>
      <c r="J1501" s="12">
        <f t="shared" si="47"/>
        <v>0.13594740990004878</v>
      </c>
    </row>
    <row r="1502" spans="1:10" ht="15.75" thickBot="1" x14ac:dyDescent="0.3">
      <c r="A1502" s="76"/>
      <c r="B1502" s="6">
        <v>44501</v>
      </c>
      <c r="C1502" s="6"/>
      <c r="D1502" s="7">
        <v>4610.62</v>
      </c>
      <c r="E1502" s="7">
        <v>4620.34</v>
      </c>
      <c r="F1502" s="7">
        <v>4595.0600000000004</v>
      </c>
      <c r="G1502" s="7">
        <v>4613.67</v>
      </c>
      <c r="H1502" s="23">
        <f t="shared" si="46"/>
        <v>1.8000686154019784E-3</v>
      </c>
      <c r="I1502" s="8">
        <v>2924000000</v>
      </c>
      <c r="J1502" s="12">
        <f t="shared" si="47"/>
        <v>-0.19499154796187498</v>
      </c>
    </row>
    <row r="1503" spans="1:10" ht="15.75" thickBot="1" x14ac:dyDescent="0.3">
      <c r="A1503" s="76"/>
      <c r="B1503" s="6">
        <v>44502</v>
      </c>
      <c r="C1503" s="6"/>
      <c r="D1503" s="7">
        <v>4613.34</v>
      </c>
      <c r="E1503" s="7">
        <v>4635.1499999999996</v>
      </c>
      <c r="F1503" s="7">
        <v>4613.34</v>
      </c>
      <c r="G1503" s="7">
        <v>4630.6499999999996</v>
      </c>
      <c r="H1503" s="23">
        <f t="shared" si="46"/>
        <v>3.6803672564356712E-3</v>
      </c>
      <c r="I1503" s="8">
        <v>3309690000</v>
      </c>
      <c r="J1503" s="12">
        <f t="shared" si="47"/>
        <v>0.13190492476060192</v>
      </c>
    </row>
    <row r="1504" spans="1:10" ht="15.75" thickBot="1" x14ac:dyDescent="0.3">
      <c r="A1504" s="76"/>
      <c r="B1504" s="6">
        <v>44503</v>
      </c>
      <c r="C1504" s="6">
        <f>B1504</f>
        <v>44503</v>
      </c>
      <c r="D1504" s="7">
        <v>4630.6499999999996</v>
      </c>
      <c r="E1504" s="7">
        <v>4663.46</v>
      </c>
      <c r="F1504" s="7">
        <v>4621.1899999999996</v>
      </c>
      <c r="G1504" s="7">
        <v>4660.57</v>
      </c>
      <c r="H1504" s="23">
        <f t="shared" si="46"/>
        <v>6.4612959303769609E-3</v>
      </c>
      <c r="I1504" s="8">
        <v>3339440000</v>
      </c>
      <c r="J1504" s="12">
        <f t="shared" si="47"/>
        <v>8.9887572552112133E-3</v>
      </c>
    </row>
    <row r="1505" spans="1:10" ht="15" customHeight="1" x14ac:dyDescent="0.25">
      <c r="A1505" s="76"/>
      <c r="B1505" s="190" t="s">
        <v>13</v>
      </c>
      <c r="C1505" s="190"/>
      <c r="D1505" s="190"/>
      <c r="E1505" s="190"/>
      <c r="F1505" s="190"/>
      <c r="G1505" s="190"/>
      <c r="H1505" s="190"/>
      <c r="I1505" s="190"/>
      <c r="J1505" s="11"/>
    </row>
  </sheetData>
  <mergeCells count="1">
    <mergeCell ref="B1505:I150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4E131F2D303B4B8EEF7B4C4B182E53" ma:contentTypeVersion="14" ma:contentTypeDescription="Create a new document." ma:contentTypeScope="" ma:versionID="79ac83c5df103a0abdc67f268596563f">
  <xsd:schema xmlns:xsd="http://www.w3.org/2001/XMLSchema" xmlns:xs="http://www.w3.org/2001/XMLSchema" xmlns:p="http://schemas.microsoft.com/office/2006/metadata/properties" xmlns:ns3="b7523b18-fd3c-4716-9c6d-62934ecaafdd" xmlns:ns4="7322adec-28f3-43ee-8f49-f64fa78ccf49" targetNamespace="http://schemas.microsoft.com/office/2006/metadata/properties" ma:root="true" ma:fieldsID="4c2e080184cadfca2a8cf067c094fdac" ns3:_="" ns4:_="">
    <xsd:import namespace="b7523b18-fd3c-4716-9c6d-62934ecaafdd"/>
    <xsd:import namespace="7322adec-28f3-43ee-8f49-f64fa78ccf4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MediaServiceEventHashCode" minOccurs="0"/>
                <xsd:element ref="ns3:MediaServiceGenerationTime"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523b18-fd3c-4716-9c6d-62934ecaaf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322adec-28f3-43ee-8f49-f64fa78ccf4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6CD232-7747-44E4-837D-3D22ACD58A24}">
  <ds:schemaRefs>
    <ds:schemaRef ds:uri="http://schemas.microsoft.com/office/2006/documentManagement/types"/>
    <ds:schemaRef ds:uri="http://purl.org/dc/elements/1.1/"/>
    <ds:schemaRef ds:uri="http://schemas.microsoft.com/office/infopath/2007/PartnerControls"/>
    <ds:schemaRef ds:uri="7322adec-28f3-43ee-8f49-f64fa78ccf49"/>
    <ds:schemaRef ds:uri="http://www.w3.org/XML/1998/namespace"/>
    <ds:schemaRef ds:uri="http://schemas.openxmlformats.org/package/2006/metadata/core-properties"/>
    <ds:schemaRef ds:uri="http://schemas.microsoft.com/office/2006/metadata/properties"/>
    <ds:schemaRef ds:uri="http://purl.org/dc/dcmitype/"/>
    <ds:schemaRef ds:uri="b7523b18-fd3c-4716-9c6d-62934ecaafdd"/>
    <ds:schemaRef ds:uri="http://purl.org/dc/terms/"/>
  </ds:schemaRefs>
</ds:datastoreItem>
</file>

<file path=customXml/itemProps2.xml><?xml version="1.0" encoding="utf-8"?>
<ds:datastoreItem xmlns:ds="http://schemas.openxmlformats.org/officeDocument/2006/customXml" ds:itemID="{317D1CF8-A0D5-429E-8C23-5009D2469FB2}">
  <ds:schemaRefs>
    <ds:schemaRef ds:uri="http://schemas.microsoft.com/sharepoint/v3/contenttype/forms"/>
  </ds:schemaRefs>
</ds:datastoreItem>
</file>

<file path=customXml/itemProps3.xml><?xml version="1.0" encoding="utf-8"?>
<ds:datastoreItem xmlns:ds="http://schemas.openxmlformats.org/officeDocument/2006/customXml" ds:itemID="{535EFD19-C5D9-4673-9E12-0ADFB8916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523b18-fd3c-4716-9c6d-62934ecaafdd"/>
    <ds:schemaRef ds:uri="7322adec-28f3-43ee-8f49-f64fa78cc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Intro</vt:lpstr>
      <vt:lpstr>Case Exhibits</vt:lpstr>
      <vt:lpstr>A1Covid Cases</vt:lpstr>
      <vt:lpstr>A2 Spreads SP500</vt:lpstr>
      <vt:lpstr>A3 FX dollar</vt:lpstr>
      <vt:lpstr>A4 GDPCapita</vt:lpstr>
      <vt:lpstr>A5 Span of Crisis</vt:lpstr>
      <vt:lpstr>A6 Gini-Income-Demo</vt:lpstr>
      <vt:lpstr>B1 Daily Returns</vt:lpstr>
      <vt:lpstr>B2 Timeline</vt:lpstr>
      <vt:lpstr>C1 US Gov Commitments</vt:lpstr>
      <vt:lpstr>C2 FED Assets</vt:lpstr>
      <vt:lpstr>C3 Gov DebtGDP</vt:lpstr>
      <vt:lpstr>C4 Yields and Growth</vt:lpstr>
      <vt:lpstr>C5 Fiscal &amp; Monetary</vt:lpstr>
      <vt:lpstr>D1 Incidence Ineq</vt:lpstr>
      <vt:lpstr>D2 Econ Precarity</vt:lpstr>
      <vt:lpstr>D3 Chg Real Income</vt:lpstr>
      <vt:lpstr>D4 Interdecile Ratios</vt:lpstr>
      <vt:lpstr>D5 US Income 2019-2021</vt:lpstr>
      <vt:lpstr>D6 Calculating Gini</vt:lpstr>
      <vt:lpstr>'B2 Timeline'!_edn1</vt:lpstr>
      <vt:lpstr>'B2 Timeline'!_edn2</vt:lpstr>
      <vt:lpstr>'B2 Timeline'!_edn3</vt:lpstr>
      <vt:lpstr>'B2 Timeline'!_edn6</vt:lpstr>
      <vt:lpstr>'B2 Timeline'!_ednref2</vt:lpstr>
      <vt:lpstr>'B2 Timeline'!_ednref7</vt:lpstr>
      <vt:lpstr>'B2 Timeline'!_ednref8</vt:lpstr>
      <vt:lpstr>'B2 Timeline'!_ftn1</vt:lpstr>
      <vt:lpstr>'B2 Timeline'!_ftn2</vt:lpstr>
      <vt:lpstr>'B2 Timeline'!_ftn3</vt:lpstr>
      <vt:lpstr>'B2 Timeline'!_ftn4</vt:lpstr>
      <vt:lpstr>'B2 Timeline'!_ftn5</vt:lpstr>
      <vt:lpstr>'B2 Timeline'!_ftn6</vt:lpstr>
      <vt:lpstr>'B2 Timeline'!_ftnref1</vt:lpstr>
      <vt:lpstr>'B2 Timeline'!_ftnref4</vt:lpstr>
      <vt:lpstr>'B2 Timeline'!_ftnref6</vt:lpstr>
      <vt:lpstr>'B2 Timeline'!_Hlk113978385</vt:lpstr>
    </vt:vector>
  </TitlesOfParts>
  <Company>Darden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Bruner, Robert</dc:creator>
  <cp:lastModifiedBy>Bruner, Robert</cp:lastModifiedBy>
  <dcterms:created xsi:type="dcterms:W3CDTF">2021-11-04T13:33:58Z</dcterms:created>
  <dcterms:modified xsi:type="dcterms:W3CDTF">2022-11-28T16:19:56Z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0x010100774E131F2D303B4B8EEF7B4C4B182E53</vt:lpwstr>
  </property>
</Properties>
</file>